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 tabRatio="791" firstSheet="4" activeTab="13"/>
  </bookViews>
  <sheets>
    <sheet name="สำนักส่งเสริม" sheetId="10" r:id="rId1"/>
    <sheet name="เงินบูรณะทรัพย์สิน" sheetId="9" r:id="rId2"/>
    <sheet name="อุตสาหกรรม" sheetId="7" r:id="rId3"/>
    <sheet name="ศูนย์วิทย" sheetId="6" r:id="rId4"/>
    <sheet name="งานทรัพย์สิน" sheetId="5" r:id="rId5"/>
    <sheet name="บริการน้ำดื่ม" sheetId="12" r:id="rId6"/>
    <sheet name="สระว่ายน้ำ" sheetId="2" r:id="rId7"/>
    <sheet name="เก็บขยะ" sheetId="13" r:id="rId8"/>
    <sheet name="งานอาคารสถานที่และยานพาหนะ" sheetId="4" r:id="rId9"/>
    <sheet name="งานอาคารสถานที่ (2)" sheetId="14" r:id="rId10"/>
    <sheet name="สำนักวิทยบริการ" sheetId="3" r:id="rId11"/>
    <sheet name="สถาบันวิจัย" sheetId="1" r:id="rId12"/>
    <sheet name="เกษตร" sheetId="8" r:id="rId13"/>
    <sheet name="บัณฑิตวิทยาลัย" sheetId="11" r:id="rId14"/>
  </sheets>
  <definedNames>
    <definedName name="_xlnm.Print_Area" localSheetId="7">เก็บขยะ!$A$1:$C$13</definedName>
    <definedName name="_xlnm.Print_Area" localSheetId="12">เกษตร!$A$1:$C$16</definedName>
    <definedName name="_xlnm.Print_Area" localSheetId="4">งานทรัพย์สิน!$A$1:$C$13</definedName>
    <definedName name="_xlnm.Print_Area" localSheetId="9">'งานอาคารสถานที่ (2)'!$A$1:$C$13</definedName>
    <definedName name="_xlnm.Print_Area" localSheetId="8">งานอาคารสถานที่และยานพาหนะ!$A$1:$C$13</definedName>
    <definedName name="_xlnm.Print_Area" localSheetId="1">เงินบูรณะทรัพย์สิน!$A$1:$C$13</definedName>
    <definedName name="_xlnm.Print_Area" localSheetId="5">บริการน้ำดื่ม!$A$1:$C$13</definedName>
    <definedName name="_xlnm.Print_Area" localSheetId="13">บัณฑิตวิทยาลัย!$A$1:$C$13</definedName>
    <definedName name="_xlnm.Print_Area" localSheetId="3">ศูนย์วิทย!$A$1:$C$13</definedName>
    <definedName name="_xlnm.Print_Area" localSheetId="6">สระว่ายน้ำ!$A$1:$C$13</definedName>
    <definedName name="_xlnm.Print_Area" localSheetId="10">สำนักวิทยบริการ!$A$1:$C$13</definedName>
    <definedName name="_xlnm.Print_Area" localSheetId="0">สำนักส่งเสริม!$A$1:$C$13</definedName>
    <definedName name="_xlnm.Print_Area" localSheetId="2">อุตสาหกรรม!$A$1:$C$13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0" i="14"/>
  <c r="B12" i="14" s="1"/>
  <c r="B11" i="14" l="1"/>
  <c r="B9" i="1"/>
  <c r="B5" i="8"/>
  <c r="B10" i="13" l="1"/>
  <c r="B11" i="13" s="1"/>
  <c r="B10" i="11"/>
  <c r="B12" i="11" s="1"/>
  <c r="B11" i="5"/>
  <c r="B12" i="10"/>
  <c r="B11" i="10"/>
  <c r="B10" i="12"/>
  <c r="B12" i="12" s="1"/>
  <c r="B14" i="8"/>
  <c r="B11" i="1"/>
  <c r="B10" i="2"/>
  <c r="B12" i="2" s="1"/>
  <c r="B10" i="3"/>
  <c r="B11" i="3" s="1"/>
  <c r="B10" i="4"/>
  <c r="B12" i="4" s="1"/>
  <c r="B10" i="5"/>
  <c r="B12" i="5" s="1"/>
  <c r="B10" i="6"/>
  <c r="B12" i="6" s="1"/>
  <c r="B10" i="7"/>
  <c r="B12" i="7" s="1"/>
  <c r="B10" i="9"/>
  <c r="B12" i="9" s="1"/>
  <c r="B11" i="4" l="1"/>
  <c r="B11" i="2"/>
  <c r="B11" i="6"/>
  <c r="B11" i="7"/>
  <c r="B12" i="3"/>
  <c r="B11" i="11"/>
  <c r="B10" i="1"/>
  <c r="B15" i="8"/>
  <c r="B11" i="9"/>
  <c r="B12" i="13"/>
  <c r="B11" i="12"/>
  <c r="B10" i="10"/>
</calcChain>
</file>

<file path=xl/sharedStrings.xml><?xml version="1.0" encoding="utf-8"?>
<sst xmlns="http://schemas.openxmlformats.org/spreadsheetml/2006/main" count="213" uniqueCount="58">
  <si>
    <t>บาท</t>
  </si>
  <si>
    <t>รวมทั้งสิ้น</t>
  </si>
  <si>
    <t>รายการ</t>
  </si>
  <si>
    <t>ประมาณการรายรับ</t>
  </si>
  <si>
    <t>เงินลงทะเบียนบัณฑิต</t>
  </si>
  <si>
    <t>เงินบูรณะทรัพย์สิน</t>
  </si>
  <si>
    <t>เงินรายได้จากการบริการวิชาการและการทดสอบด้านเทคโนโลยีอุตสาหกรรม</t>
  </si>
  <si>
    <t xml:space="preserve">
ผู้ให้ข้อมูล (............................................)
ตำแหน่ง (............................................)</t>
  </si>
  <si>
    <t>เงินรายได้สำนักส่งเสริมวิชาการและงานทะเบียน</t>
  </si>
  <si>
    <t>เงินรายได้ศูนย์ทดสอบมาตรฐานฝีมือแรงงาน คณะอุตสาหกรรม</t>
  </si>
  <si>
    <t>เงินรายได้ศูนย์วิทยาศาสตร์</t>
  </si>
  <si>
    <t>เงินรายได้ค่าเช่าสิทธิประโยชน์</t>
  </si>
  <si>
    <t>เงินรายได้สนับสนุนรถยนต์</t>
  </si>
  <si>
    <t>เงินรายได้ศูนย์วิทยบริการ</t>
  </si>
  <si>
    <t>เงินรายได้ศูนย์คอมพิวเตอร์</t>
  </si>
  <si>
    <t>ห้องสมุดบัณฑิตวิทยาลัย</t>
  </si>
  <si>
    <t>1. รายได้จากการเช่าพื้นที่/สถานที่</t>
  </si>
  <si>
    <t>2. รายได้จากการเช่าห้องประชุม/หอประชุม</t>
  </si>
  <si>
    <t>3. รายได้จาการเช่าสนามกีฬา</t>
  </si>
  <si>
    <t>4. รายได้จากสถานีบริการน้ำมันเชื้อเพลิง (ปตท.)</t>
  </si>
  <si>
    <t>1. รายได้จากการจำหน่ายน้ำดื่มผลิตเอง</t>
  </si>
  <si>
    <t>2. รายได้จากการจ้างเหมาผลิตน้ำดื่ม</t>
  </si>
  <si>
    <t>3. รายได้จากการรับชำระลูกหนี้ปัจจุบัน</t>
  </si>
  <si>
    <t>4. รายได้จากการรับชำระลูกหนี้ปีก่อน</t>
  </si>
  <si>
    <t>1. รายได้จากการจำหน่ายตั๋วค่าบริการสระว่ายน้ำ</t>
  </si>
  <si>
    <t>2. รายได้จากค่าสมัครเรียนว่ายน้ำ</t>
  </si>
  <si>
    <t>3. รายได้จากค่าใช้บริการสระว่ายน้ำจากหน่วยงานต่างๆ</t>
  </si>
  <si>
    <t>4. รายได้จากค่าเช่าอุปกรณ์สระว่ายน้ำ</t>
  </si>
  <si>
    <t>จัดสรรร้อยละ 80</t>
  </si>
  <si>
    <t>คงเหลือร้อยละ 20</t>
  </si>
  <si>
    <t>รายได้ค่าเก็บขยะ</t>
  </si>
  <si>
    <t>1. เงินรายได้คณะเทคโนโลยีการเกษตร</t>
  </si>
  <si>
    <t>1.1 ศูนย์บริการวิชาการต้นแบบนวัตกรรมและอุตสาหกรรม อาทิ ค่าจ้างผลิต ค่าจ้างพัฒนาผลิตภัณฑ์</t>
  </si>
  <si>
    <t>1.2 สาขาวิชาเทคนิคการสัตวแพทย์ เช่น ค่าบริการคลินิกรักษาสัตว์</t>
  </si>
  <si>
    <t>1.3 สาขาวิชาสัตวศาสตร์ เช่น ค่าจำหน่ายโค จำหน่ายมูลโค</t>
  </si>
  <si>
    <t>1.4 สาขาวิชาการประมง เช่น จำหน่ายปลา จำหน่ายพันธุ์ปลา</t>
  </si>
  <si>
    <t>1.5 สาขาวิชาเทคโนโลยีการอาหาร เช่น ค่าธรรมเนียมการใช้เครื่องมือวิทยาศาสตร์</t>
  </si>
  <si>
    <t>1.6 สาขาวิชาพืชศาสตร์ เช่น ผลิตภัณฑ์จากสาขาพืชศาสตร์</t>
  </si>
  <si>
    <t>2. เงินรายได้จากการบริการจริยธรรมการวิจัยในสัตว์</t>
  </si>
  <si>
    <t>1. เงินรายได้จากการบริการจริยธรรมการวิจัยในมนุษย์</t>
  </si>
  <si>
    <t>2. เงินรายได้จากศูนย์ความเป็นเลิศด้านพลังงานทางเลือก</t>
  </si>
  <si>
    <t>3. เงินรายได้จากการวัดและประเมินผลการวิจัยและบริการวิชาการ</t>
  </si>
  <si>
    <t>หลักสูตรระยะสั้น</t>
  </si>
  <si>
    <t xml:space="preserve">
ผู้ให้ข้อมูล (.................................................)
ตำแหน่ง (.......................................................)</t>
  </si>
  <si>
    <t>ผู้ให้ข้อมูล (...........................................)
ตำแหน่ง (................................................)</t>
  </si>
  <si>
    <t xml:space="preserve">
ผู้ให้ข้อมูล (...................................................)
ตำแหน่ง (......................................................)</t>
  </si>
  <si>
    <t xml:space="preserve">
ผู้ให้ข้อมูล (.........................................)
ตำแหน่ง (...........................................)</t>
  </si>
  <si>
    <t>ประมาณการรายรับเงินรายได้จากการบริหารสินทรัพย์
ปีงบประมาณ พ.ศ. 2570  (ข้อมูล ณ …..พฤษภาคม 2569)</t>
  </si>
  <si>
    <t>ประมาณการรายรับเงินรายได้จากการบริการทางวิชาการ
ปีงบประมาณ พ.ศ. 2569  (ข้อมูล ณ …..พฤษภาคม 2569)</t>
  </si>
  <si>
    <t>ประมาณการรายรับเงินรายได้จากการบริหารสินทรัพย์
ปีงบประมาณ พ.ศ. 2570 (ข้อมูล ณ....พฤษภาคม 2569)</t>
  </si>
  <si>
    <t>เงินได้จากการผลิตและจำหน่ายดินผสมสำหรับปลูกพืช</t>
  </si>
  <si>
    <t xml:space="preserve">
ผู้ให้ข้อมูล (.........................................)
ตำแหน่ง (............................................)</t>
  </si>
  <si>
    <t>ประมาณการรายรับเงินรายได้จากการบริการทางวิชาการ
ปีงบประมาณ พ.ศ. 2570  (ข้อมูล ณ …..พฤษภาคม 2569)</t>
  </si>
  <si>
    <t xml:space="preserve">
ผู้ให้ข้อมูล (...........................................)
ตำแหน่ง (..............................................)</t>
  </si>
  <si>
    <t>ประมาณการรายรับเงินรายได้จากการบริการทางวิชาการ
ปีงบประมาณ พ.ศ. 2570 (ข้อมูล ณ....พฤษภาคม 2569)</t>
  </si>
  <si>
    <t xml:space="preserve">
ผู้ให้ข้อมูล (.................................)
ตำแหน่ง (....................................)</t>
  </si>
  <si>
    <t xml:space="preserve">
ผู้ให้ข้อมูล (.........................................)
ตำแหน่ง (...............................................)</t>
  </si>
  <si>
    <t xml:space="preserve">
ผู้ให้ข้อมูล (....................................................)
ตำแหน่ง (……………………………………………….)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</si>
</sst>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7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4" xfId="0" applyFont="1" applyBorder="1" applyAlignment="1">
      <alignment horizontal="left"/>
    </xf>
    <xf numFmtId="43" fontId="2" fillId="3" borderId="5" xfId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43" fontId="2" fillId="4" borderId="8" xfId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4" borderId="11" xfId="1" applyFont="1" applyFill="1" applyBorder="1"/>
    <xf numFmtId="0" fontId="2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/>
    </xf>
    <xf numFmtId="43" fontId="4" fillId="0" borderId="13" xfId="1" applyFont="1" applyBorder="1"/>
    <xf numFmtId="0" fontId="2" fillId="0" borderId="14" xfId="0" applyFont="1" applyBorder="1"/>
    <xf numFmtId="0" fontId="2" fillId="0" borderId="0" xfId="0" applyFont="1" applyAlignment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top"/>
    </xf>
    <xf numFmtId="43" fontId="2" fillId="3" borderId="17" xfId="1" applyFont="1" applyFill="1" applyBorder="1" applyAlignment="1">
      <alignment vertical="top"/>
    </xf>
    <xf numFmtId="43" fontId="4" fillId="0" borderId="13" xfId="1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43" fontId="2" fillId="3" borderId="17" xfId="1" applyFont="1" applyFill="1" applyBorder="1"/>
    <xf numFmtId="0" fontId="4" fillId="0" borderId="18" xfId="0" applyFont="1" applyBorder="1" applyAlignment="1">
      <alignment horizontal="right"/>
    </xf>
    <xf numFmtId="43" fontId="4" fillId="0" borderId="1" xfId="1" applyFont="1" applyBorder="1"/>
    <xf numFmtId="43" fontId="4" fillId="0" borderId="21" xfId="1" applyFont="1" applyBorder="1"/>
    <xf numFmtId="43" fontId="4" fillId="0" borderId="22" xfId="1" applyFont="1" applyBorder="1"/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4" borderId="0" xfId="0" applyFont="1" applyFill="1"/>
    <xf numFmtId="0" fontId="2" fillId="0" borderId="16" xfId="0" applyFont="1" applyBorder="1" applyAlignment="1">
      <alignment horizontal="left" indent="1"/>
    </xf>
    <xf numFmtId="0" fontId="4" fillId="0" borderId="7" xfId="0" applyFont="1" applyBorder="1" applyAlignment="1">
      <alignment horizontal="left"/>
    </xf>
    <xf numFmtId="43" fontId="4" fillId="4" borderId="8" xfId="1" applyFont="1" applyFill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43" fontId="4" fillId="0" borderId="0" xfId="0" applyNumberFormat="1" applyFont="1"/>
    <xf numFmtId="0" fontId="4" fillId="0" borderId="0" xfId="0" applyFont="1"/>
    <xf numFmtId="0" fontId="2" fillId="0" borderId="16" xfId="0" applyFont="1" applyBorder="1" applyAlignment="1">
      <alignment horizontal="left" wrapText="1" indent="1"/>
    </xf>
    <xf numFmtId="0" fontId="2" fillId="0" borderId="23" xfId="0" applyFont="1" applyBorder="1" applyAlignment="1">
      <alignment horizontal="center" vertical="top"/>
    </xf>
    <xf numFmtId="0" fontId="3" fillId="4" borderId="5" xfId="0" applyFont="1" applyFill="1" applyBorder="1" applyAlignment="1">
      <alignment horizontal="left" vertical="center" wrapText="1"/>
    </xf>
    <xf numFmtId="43" fontId="3" fillId="4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43" fontId="2" fillId="3" borderId="8" xfId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จุลภาค" xfId="1" builtinId="3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31CDEC2-2BB0-40BC-8947-93F1DC84E55D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83F3EB-D93F-49D9-AEF4-09CE019C3D86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60AF85-B5E5-4879-9C9C-1982D2C83EC4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5" sqref="A5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54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4</v>
      </c>
      <c r="B5" s="4"/>
      <c r="C5" s="5" t="s">
        <v>0</v>
      </c>
    </row>
    <row r="6" spans="1:4" x14ac:dyDescent="0.35">
      <c r="A6" s="6" t="s">
        <v>8</v>
      </c>
      <c r="B6" s="7"/>
      <c r="C6" s="8" t="s">
        <v>0</v>
      </c>
      <c r="D6" s="2"/>
    </row>
    <row r="7" spans="1:4" x14ac:dyDescent="0.35">
      <c r="A7" s="6" t="s">
        <v>42</v>
      </c>
      <c r="B7" s="7"/>
      <c r="C7" s="8" t="s">
        <v>0</v>
      </c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44" t="s">
        <v>2</v>
      </c>
      <c r="B4" s="52" t="s">
        <v>3</v>
      </c>
      <c r="C4" s="53"/>
    </row>
    <row r="5" spans="1:4" x14ac:dyDescent="0.35">
      <c r="A5" s="3" t="s">
        <v>50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51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52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13</v>
      </c>
      <c r="B5" s="4">
        <v>30967</v>
      </c>
      <c r="C5" s="5" t="s">
        <v>0</v>
      </c>
    </row>
    <row r="6" spans="1:4" x14ac:dyDescent="0.35">
      <c r="A6" s="6" t="s">
        <v>14</v>
      </c>
      <c r="B6" s="7">
        <v>20000</v>
      </c>
      <c r="C6" s="8" t="s">
        <v>0</v>
      </c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50970</v>
      </c>
      <c r="C10" s="15" t="s">
        <v>0</v>
      </c>
    </row>
    <row r="11" spans="1:4" x14ac:dyDescent="0.35">
      <c r="A11" s="45" t="s">
        <v>28</v>
      </c>
      <c r="B11" s="27">
        <f>B10*80/100</f>
        <v>40776</v>
      </c>
      <c r="C11" s="30" t="s">
        <v>0</v>
      </c>
    </row>
    <row r="12" spans="1:4" x14ac:dyDescent="0.35">
      <c r="A12" s="46" t="s">
        <v>29</v>
      </c>
      <c r="B12" s="28">
        <f>B10*20/100</f>
        <v>10194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2"/>
  <sheetViews>
    <sheetView view="pageBreakPreview" topLeftCell="A3" zoomScale="145" zoomScaleNormal="145" zoomScaleSheetLayoutView="145" workbookViewId="0">
      <selection activeCell="C11" sqref="A7:C11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3" hidden="1" x14ac:dyDescent="0.35"/>
    <row r="2" spans="1:3" hidden="1" x14ac:dyDescent="0.35"/>
    <row r="3" spans="1:3" ht="51" customHeight="1" x14ac:dyDescent="0.35">
      <c r="A3" s="49" t="s">
        <v>52</v>
      </c>
      <c r="B3" s="50"/>
      <c r="C3" s="51"/>
    </row>
    <row r="4" spans="1:3" ht="22.5" x14ac:dyDescent="0.35">
      <c r="A4" s="12" t="s">
        <v>2</v>
      </c>
      <c r="B4" s="52" t="s">
        <v>3</v>
      </c>
      <c r="C4" s="53"/>
    </row>
    <row r="5" spans="1:3" x14ac:dyDescent="0.35">
      <c r="A5" s="3" t="s">
        <v>39</v>
      </c>
      <c r="B5" s="4"/>
      <c r="C5" s="5" t="s">
        <v>0</v>
      </c>
    </row>
    <row r="6" spans="1:3" x14ac:dyDescent="0.35">
      <c r="A6" s="17" t="s">
        <v>40</v>
      </c>
      <c r="B6" s="7"/>
      <c r="C6" s="8" t="s">
        <v>0</v>
      </c>
    </row>
    <row r="7" spans="1:3" x14ac:dyDescent="0.35">
      <c r="A7" s="6" t="s">
        <v>41</v>
      </c>
      <c r="B7" s="7"/>
      <c r="C7" s="8" t="s">
        <v>0</v>
      </c>
    </row>
    <row r="8" spans="1:3" x14ac:dyDescent="0.35">
      <c r="A8" s="9"/>
      <c r="B8" s="10"/>
      <c r="C8" s="11"/>
    </row>
    <row r="9" spans="1:3" x14ac:dyDescent="0.35">
      <c r="A9" s="13" t="s">
        <v>1</v>
      </c>
      <c r="B9" s="14">
        <f>ROUND(SUM(B5:B8),-1)</f>
        <v>0</v>
      </c>
      <c r="C9" s="15" t="s">
        <v>0</v>
      </c>
    </row>
    <row r="10" spans="1:3" x14ac:dyDescent="0.35">
      <c r="A10" s="45" t="s">
        <v>28</v>
      </c>
      <c r="B10" s="27">
        <f>B9*80/100</f>
        <v>0</v>
      </c>
      <c r="C10" s="30" t="s">
        <v>0</v>
      </c>
    </row>
    <row r="11" spans="1:3" x14ac:dyDescent="0.35">
      <c r="A11" s="46" t="s">
        <v>29</v>
      </c>
      <c r="B11" s="28">
        <f>B9*20/100</f>
        <v>0</v>
      </c>
      <c r="C11" s="31" t="s">
        <v>0</v>
      </c>
    </row>
    <row r="12" spans="1:3" ht="63" x14ac:dyDescent="0.35">
      <c r="A12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6"/>
  <sheetViews>
    <sheetView view="pageBreakPreview" topLeftCell="A9" zoomScale="145" zoomScaleNormal="145" zoomScaleSheetLayoutView="145" workbookViewId="0">
      <selection activeCell="C15" sqref="A11:C15"/>
    </sheetView>
  </sheetViews>
  <sheetFormatPr defaultRowHeight="21" x14ac:dyDescent="0.35"/>
  <cols>
    <col min="1" max="1" width="65.7109375" style="1" customWidth="1"/>
    <col min="2" max="2" width="14.5703125" style="18" bestFit="1" customWidth="1"/>
    <col min="3" max="3" width="6.28515625" style="18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52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s="32" customFormat="1" ht="22.5" x14ac:dyDescent="0.35">
      <c r="A5" s="41" t="s">
        <v>31</v>
      </c>
      <c r="B5" s="42">
        <f>SUM(B6:B11)</f>
        <v>0</v>
      </c>
      <c r="C5" s="43" t="s">
        <v>0</v>
      </c>
    </row>
    <row r="6" spans="1:4" ht="42" x14ac:dyDescent="0.35">
      <c r="A6" s="39" t="s">
        <v>32</v>
      </c>
      <c r="B6" s="20"/>
      <c r="C6" s="40" t="s">
        <v>0</v>
      </c>
    </row>
    <row r="7" spans="1:4" x14ac:dyDescent="0.35">
      <c r="A7" s="33" t="s">
        <v>33</v>
      </c>
      <c r="B7" s="20"/>
      <c r="C7" s="19" t="s">
        <v>0</v>
      </c>
    </row>
    <row r="8" spans="1:4" x14ac:dyDescent="0.35">
      <c r="A8" s="33" t="s">
        <v>34</v>
      </c>
      <c r="B8" s="20"/>
      <c r="C8" s="19" t="s">
        <v>0</v>
      </c>
    </row>
    <row r="9" spans="1:4" x14ac:dyDescent="0.35">
      <c r="A9" s="33" t="s">
        <v>35</v>
      </c>
      <c r="B9" s="20"/>
      <c r="C9" s="19" t="s">
        <v>0</v>
      </c>
    </row>
    <row r="10" spans="1:4" x14ac:dyDescent="0.35">
      <c r="A10" s="33" t="s">
        <v>36</v>
      </c>
      <c r="B10" s="20"/>
      <c r="C10" s="19" t="s">
        <v>0</v>
      </c>
    </row>
    <row r="11" spans="1:4" x14ac:dyDescent="0.35">
      <c r="A11" s="47" t="s">
        <v>37</v>
      </c>
      <c r="B11" s="48"/>
      <c r="C11" s="19" t="s">
        <v>0</v>
      </c>
    </row>
    <row r="12" spans="1:4" s="38" customFormat="1" x14ac:dyDescent="0.35">
      <c r="A12" s="34" t="s">
        <v>38</v>
      </c>
      <c r="B12" s="35"/>
      <c r="C12" s="36" t="s">
        <v>0</v>
      </c>
      <c r="D12" s="37"/>
    </row>
    <row r="13" spans="1:4" x14ac:dyDescent="0.35">
      <c r="A13" s="13" t="s">
        <v>1</v>
      </c>
      <c r="B13" s="21">
        <f>B12+B5</f>
        <v>0</v>
      </c>
      <c r="C13" s="22" t="s">
        <v>0</v>
      </c>
    </row>
    <row r="14" spans="1:4" x14ac:dyDescent="0.35">
      <c r="A14" s="45" t="s">
        <v>28</v>
      </c>
      <c r="B14" s="27">
        <f>B13*80/100</f>
        <v>0</v>
      </c>
      <c r="C14" s="30" t="s">
        <v>0</v>
      </c>
    </row>
    <row r="15" spans="1:4" x14ac:dyDescent="0.35">
      <c r="A15" s="46" t="s">
        <v>29</v>
      </c>
      <c r="B15" s="28">
        <f>B13*20/100</f>
        <v>0</v>
      </c>
      <c r="C15" s="31" t="s">
        <v>0</v>
      </c>
    </row>
    <row r="16" spans="1:4" ht="63" x14ac:dyDescent="0.35">
      <c r="A16" s="16" t="s">
        <v>53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tabSelected="1" view="pageBreakPreview" topLeftCell="A3" zoomScale="145" zoomScaleNormal="145" zoomScaleSheetLayoutView="145" workbookViewId="0">
      <selection activeCell="A10" sqref="A10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52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15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13" sqref="A13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49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5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54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6</v>
      </c>
      <c r="B5" s="4"/>
      <c r="C5" s="5" t="s">
        <v>0</v>
      </c>
    </row>
    <row r="6" spans="1:4" x14ac:dyDescent="0.35">
      <c r="A6" s="6" t="s">
        <v>9</v>
      </c>
      <c r="B6" s="7"/>
      <c r="C6" s="8" t="s">
        <v>0</v>
      </c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48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10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42" x14ac:dyDescent="0.35">
      <c r="A13" s="16" t="s">
        <v>44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11</v>
      </c>
      <c r="B5" s="4"/>
      <c r="C5" s="5"/>
    </row>
    <row r="6" spans="1:4" x14ac:dyDescent="0.35">
      <c r="A6" s="6" t="s">
        <v>16</v>
      </c>
      <c r="B6" s="24"/>
      <c r="C6" s="8" t="s">
        <v>0</v>
      </c>
      <c r="D6" s="2"/>
    </row>
    <row r="7" spans="1:4" x14ac:dyDescent="0.35">
      <c r="A7" s="6" t="s">
        <v>17</v>
      </c>
      <c r="B7" s="7"/>
      <c r="C7" s="8" t="s">
        <v>0</v>
      </c>
    </row>
    <row r="8" spans="1:4" x14ac:dyDescent="0.35">
      <c r="A8" s="6" t="s">
        <v>18</v>
      </c>
      <c r="B8" s="7"/>
      <c r="C8" s="8" t="s">
        <v>0</v>
      </c>
    </row>
    <row r="9" spans="1:4" x14ac:dyDescent="0.35">
      <c r="A9" s="9" t="s">
        <v>19</v>
      </c>
      <c r="B9" s="7"/>
      <c r="C9" s="8" t="s">
        <v>0</v>
      </c>
    </row>
    <row r="10" spans="1:4" x14ac:dyDescent="0.35">
      <c r="A10" s="13" t="s">
        <v>1</v>
      </c>
      <c r="B10" s="14">
        <f>ROUND(SUM(B5:B9),-1)</f>
        <v>0</v>
      </c>
      <c r="C10" s="23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43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20</v>
      </c>
      <c r="B5" s="4"/>
      <c r="C5" s="8" t="s">
        <v>0</v>
      </c>
    </row>
    <row r="6" spans="1:4" x14ac:dyDescent="0.35">
      <c r="A6" s="6" t="s">
        <v>21</v>
      </c>
      <c r="B6" s="24"/>
      <c r="C6" s="8" t="s">
        <v>0</v>
      </c>
      <c r="D6" s="2"/>
    </row>
    <row r="7" spans="1:4" x14ac:dyDescent="0.35">
      <c r="A7" s="6" t="s">
        <v>22</v>
      </c>
      <c r="B7" s="7"/>
      <c r="C7" s="8" t="s">
        <v>0</v>
      </c>
    </row>
    <row r="8" spans="1:4" x14ac:dyDescent="0.35">
      <c r="A8" s="6" t="s">
        <v>23</v>
      </c>
      <c r="B8" s="7"/>
      <c r="C8" s="8" t="s">
        <v>0</v>
      </c>
    </row>
    <row r="9" spans="1:4" x14ac:dyDescent="0.35">
      <c r="A9" s="9"/>
      <c r="B9" s="7"/>
      <c r="C9" s="8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45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24</v>
      </c>
      <c r="B5" s="4"/>
      <c r="C5" s="5" t="s">
        <v>0</v>
      </c>
    </row>
    <row r="6" spans="1:4" x14ac:dyDescent="0.35">
      <c r="A6" s="6" t="s">
        <v>25</v>
      </c>
      <c r="B6" s="7"/>
      <c r="C6" s="8" t="s">
        <v>0</v>
      </c>
      <c r="D6" s="2"/>
    </row>
    <row r="7" spans="1:4" x14ac:dyDescent="0.35">
      <c r="A7" s="6" t="s">
        <v>26</v>
      </c>
      <c r="B7" s="7"/>
      <c r="C7" s="8" t="s">
        <v>0</v>
      </c>
    </row>
    <row r="8" spans="1:4" x14ac:dyDescent="0.35">
      <c r="A8" s="6" t="s">
        <v>27</v>
      </c>
      <c r="B8" s="7"/>
      <c r="C8" s="8" t="s">
        <v>0</v>
      </c>
    </row>
    <row r="9" spans="1:4" x14ac:dyDescent="0.35">
      <c r="A9" s="9"/>
      <c r="B9" s="10"/>
      <c r="C9" s="11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46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30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55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49" t="s">
        <v>47</v>
      </c>
      <c r="B3" s="50"/>
      <c r="C3" s="51"/>
    </row>
    <row r="4" spans="1:4" ht="22.5" x14ac:dyDescent="0.35">
      <c r="A4" s="12" t="s">
        <v>2</v>
      </c>
      <c r="B4" s="52" t="s">
        <v>3</v>
      </c>
      <c r="C4" s="53"/>
    </row>
    <row r="5" spans="1:4" x14ac:dyDescent="0.35">
      <c r="A5" s="3" t="s">
        <v>12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56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สำนักส่งเสริม</vt:lpstr>
      <vt:lpstr>เงินบูรณะทรัพย์สิน</vt:lpstr>
      <vt:lpstr>อุตสาหกรรม</vt:lpstr>
      <vt:lpstr>ศูนย์วิทย</vt:lpstr>
      <vt:lpstr>งานทรัพย์สิน</vt:lpstr>
      <vt:lpstr>บริการน้ำดื่ม</vt:lpstr>
      <vt:lpstr>สระว่ายน้ำ</vt:lpstr>
      <vt:lpstr>เก็บขยะ</vt:lpstr>
      <vt:lpstr>งานอาคารสถานที่และยานพาหนะ</vt:lpstr>
      <vt:lpstr>งานอาคารสถานที่ (2)</vt:lpstr>
      <vt:lpstr>สำนักวิทยบริการ</vt:lpstr>
      <vt:lpstr>สถาบันวิจัย</vt:lpstr>
      <vt:lpstr>เกษตร</vt:lpstr>
      <vt:lpstr>บัณฑิตวิทยาลัย</vt:lpstr>
      <vt:lpstr>เก็บขยะ!Print_Area</vt:lpstr>
      <vt:lpstr>เกษตร!Print_Area</vt:lpstr>
      <vt:lpstr>งานทรัพย์สิน!Print_Area</vt:lpstr>
      <vt:lpstr>'งานอาคารสถานที่ (2)'!Print_Area</vt:lpstr>
      <vt:lpstr>งานอาคารสถานที่และยานพาหนะ!Print_Area</vt:lpstr>
      <vt:lpstr>เงินบูรณะทรัพย์สิน!Print_Area</vt:lpstr>
      <vt:lpstr>บริการน้ำดื่ม!Print_Area</vt:lpstr>
      <vt:lpstr>บัณฑิตวิทยาลัย!Print_Area</vt:lpstr>
      <vt:lpstr>ศูนย์วิทย!Print_Area</vt:lpstr>
      <vt:lpstr>สระว่ายน้ำ!Print_Area</vt:lpstr>
      <vt:lpstr>สำนักวิทยบริการ!Print_Area</vt:lpstr>
      <vt:lpstr>สำนักส่งเสริม!Print_Area</vt:lpstr>
      <vt:lpstr>อุตสาหกรรม!Print_Area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ARTPLAN</dc:creator>
  <cp:lastModifiedBy>tonplan</cp:lastModifiedBy>
  <cp:lastPrinted>2026-05-15T03:15:36Z</cp:lastPrinted>
  <dcterms:created xsi:type="dcterms:W3CDTF">2021-06-01T04:52:16Z</dcterms:created>
  <dcterms:modified xsi:type="dcterms:W3CDTF">2026-05-15T03:32:51Z</dcterms:modified>
</cp:coreProperties>
</file>