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40.40\e\ประมาณการรายรับ ประจำปีงบประมาณ พ.ศ. 2569\แผนความต้องการงบลงทุน ค่าครุภัณฑ์ สิ่งก่อสร้าง 2570\"/>
    </mc:Choice>
  </mc:AlternateContent>
  <xr:revisionPtr revIDLastSave="0" documentId="13_ncr:1_{91D7F094-8F6D-4FB9-90BA-2A4EBF1A81C1}" xr6:coauthVersionLast="47" xr6:coauthVersionMax="47" xr10:uidLastSave="{00000000-0000-0000-0000-000000000000}"/>
  <bookViews>
    <workbookView xWindow="23880" yWindow="-120" windowWidth="25440" windowHeight="15390" xr2:uid="{4C67F39A-2BEB-4189-950C-5187CCB0ED2F}"/>
  </bookViews>
  <sheets>
    <sheet name="ครุภัณฑ์" sheetId="1" r:id="rId1"/>
    <sheet name="สิ่งก่อสร้างภาพรวม" sheetId="2" r:id="rId2"/>
  </sheets>
  <definedNames>
    <definedName name="_xlnm.Print_Area" localSheetId="0">ครุภัณฑ์!$A$1:$K$228</definedName>
    <definedName name="_xlnm.Print_Area" localSheetId="1">สิ่งก่อสร้างภาพรวม!$A$1:$L$67</definedName>
    <definedName name="_xlnm.Print_Titles" localSheetId="0">ครุภัณฑ์!$1:$3</definedName>
    <definedName name="_xlnm.Print_Titles" localSheetId="1">สิ่งก่อสร้างภาพรวม!$2:$3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C38" i="2"/>
  <c r="F4" i="2"/>
  <c r="G4" i="2"/>
  <c r="H4" i="2"/>
  <c r="I4" i="2"/>
  <c r="J4" i="2"/>
  <c r="E4" i="2"/>
  <c r="F8" i="2"/>
  <c r="G8" i="2"/>
  <c r="H8" i="2"/>
  <c r="I8" i="2"/>
  <c r="J8" i="2"/>
  <c r="E8" i="2"/>
  <c r="F10" i="2"/>
  <c r="G10" i="2"/>
  <c r="H10" i="2"/>
  <c r="I10" i="2"/>
  <c r="J10" i="2"/>
  <c r="E10" i="2"/>
  <c r="F14" i="2"/>
  <c r="G14" i="2"/>
  <c r="H14" i="2"/>
  <c r="I14" i="2"/>
  <c r="J14" i="2"/>
  <c r="E14" i="2"/>
  <c r="E18" i="2"/>
  <c r="F18" i="2"/>
  <c r="G18" i="2"/>
  <c r="H18" i="2"/>
  <c r="I18" i="2"/>
  <c r="J18" i="2"/>
  <c r="F24" i="2"/>
  <c r="G24" i="2"/>
  <c r="H24" i="2"/>
  <c r="I24" i="2"/>
  <c r="J24" i="2"/>
  <c r="E24" i="2"/>
  <c r="C24" i="2"/>
  <c r="E28" i="2"/>
  <c r="C28" i="2"/>
  <c r="C31" i="2"/>
  <c r="F31" i="2"/>
  <c r="G31" i="2"/>
  <c r="H31" i="2"/>
  <c r="I31" i="2"/>
  <c r="J31" i="2"/>
  <c r="E31" i="2"/>
  <c r="F38" i="2"/>
  <c r="G38" i="2"/>
  <c r="H38" i="2"/>
  <c r="I38" i="2"/>
  <c r="J38" i="2"/>
  <c r="E38" i="2"/>
  <c r="F56" i="2"/>
  <c r="G56" i="2"/>
  <c r="H56" i="2"/>
  <c r="I56" i="2"/>
  <c r="J56" i="2"/>
  <c r="E56" i="2"/>
  <c r="F59" i="2"/>
  <c r="G59" i="2"/>
  <c r="H59" i="2"/>
  <c r="I59" i="2"/>
  <c r="J59" i="2"/>
  <c r="E59" i="2"/>
  <c r="F61" i="2"/>
  <c r="G61" i="2"/>
  <c r="H61" i="2"/>
  <c r="I61" i="2"/>
  <c r="J61" i="2"/>
  <c r="E61" i="2"/>
  <c r="F64" i="2"/>
  <c r="G64" i="2"/>
  <c r="H64" i="2"/>
  <c r="I64" i="2"/>
  <c r="J64" i="2"/>
  <c r="E64" i="2"/>
  <c r="C64" i="2"/>
  <c r="F224" i="1"/>
  <c r="G224" i="1"/>
  <c r="H224" i="1"/>
  <c r="I224" i="1"/>
  <c r="E224" i="1"/>
  <c r="F209" i="1"/>
  <c r="G209" i="1"/>
  <c r="H209" i="1"/>
  <c r="I209" i="1"/>
  <c r="E209" i="1"/>
  <c r="F205" i="1"/>
  <c r="G205" i="1"/>
  <c r="H205" i="1"/>
  <c r="I205" i="1"/>
  <c r="E205" i="1"/>
  <c r="F199" i="1"/>
  <c r="G199" i="1"/>
  <c r="H199" i="1"/>
  <c r="I199" i="1"/>
  <c r="F192" i="1"/>
  <c r="G192" i="1"/>
  <c r="H192" i="1"/>
  <c r="I192" i="1"/>
  <c r="E192" i="1"/>
  <c r="F186" i="1"/>
  <c r="E186" i="1"/>
  <c r="F179" i="1"/>
  <c r="G179" i="1"/>
  <c r="H179" i="1"/>
  <c r="I179" i="1"/>
  <c r="E179" i="1"/>
  <c r="C179" i="1"/>
  <c r="C169" i="1"/>
  <c r="F169" i="1"/>
  <c r="E169" i="1"/>
  <c r="F130" i="1"/>
  <c r="G130" i="1"/>
  <c r="H130" i="1"/>
  <c r="I130" i="1"/>
  <c r="E130" i="1"/>
  <c r="C130" i="1"/>
  <c r="F73" i="1"/>
  <c r="G73" i="1"/>
  <c r="H73" i="1"/>
  <c r="I73" i="1"/>
  <c r="K73" i="1"/>
  <c r="E73" i="1"/>
  <c r="C73" i="1"/>
  <c r="F4" i="1"/>
  <c r="G4" i="1"/>
  <c r="H4" i="1"/>
  <c r="I4" i="1"/>
  <c r="E4" i="1"/>
  <c r="C4" i="1"/>
  <c r="C224" i="1"/>
  <c r="C209" i="1"/>
  <c r="C205" i="1"/>
  <c r="C199" i="1"/>
  <c r="C192" i="1"/>
  <c r="J178" i="1"/>
  <c r="J177" i="1"/>
  <c r="G169" i="1"/>
  <c r="H169" i="1"/>
  <c r="I169" i="1"/>
  <c r="J196" i="1"/>
  <c r="J197" i="1"/>
  <c r="J198" i="1"/>
  <c r="J195" i="1"/>
  <c r="F228" i="1" l="1"/>
  <c r="J66" i="2"/>
  <c r="J65" i="2"/>
  <c r="J63" i="2"/>
  <c r="J62" i="2"/>
  <c r="C61" i="2"/>
  <c r="J60" i="2"/>
  <c r="C59" i="2"/>
  <c r="J58" i="2"/>
  <c r="J57" i="2"/>
  <c r="L56" i="2"/>
  <c r="K56" i="2"/>
  <c r="C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L38" i="2"/>
  <c r="K38" i="2"/>
  <c r="J37" i="2"/>
  <c r="J36" i="2"/>
  <c r="J35" i="2"/>
  <c r="J34" i="2"/>
  <c r="J33" i="2"/>
  <c r="J32" i="2"/>
  <c r="J30" i="2"/>
  <c r="J29" i="2"/>
  <c r="L28" i="2"/>
  <c r="K28" i="2"/>
  <c r="I28" i="2"/>
  <c r="H28" i="2"/>
  <c r="G28" i="2"/>
  <c r="F28" i="2"/>
  <c r="J27" i="2"/>
  <c r="J26" i="2"/>
  <c r="J25" i="2"/>
  <c r="J23" i="2"/>
  <c r="J22" i="2"/>
  <c r="J21" i="2"/>
  <c r="J20" i="2"/>
  <c r="J19" i="2"/>
  <c r="J17" i="2"/>
  <c r="J16" i="2"/>
  <c r="J15" i="2"/>
  <c r="C14" i="2"/>
  <c r="J12" i="2"/>
  <c r="J11" i="2"/>
  <c r="C10" i="2"/>
  <c r="J9" i="2"/>
  <c r="C8" i="2"/>
  <c r="J7" i="2"/>
  <c r="J6" i="2"/>
  <c r="J5" i="2"/>
  <c r="L4" i="2"/>
  <c r="K4" i="2"/>
  <c r="C4" i="2"/>
  <c r="M234" i="1"/>
  <c r="J227" i="1"/>
  <c r="J226" i="1"/>
  <c r="J225" i="1"/>
  <c r="J224" i="1" s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8" i="1"/>
  <c r="J207" i="1"/>
  <c r="J206" i="1"/>
  <c r="J205" i="1" s="1"/>
  <c r="K205" i="1"/>
  <c r="J204" i="1"/>
  <c r="J203" i="1"/>
  <c r="J202" i="1"/>
  <c r="J201" i="1"/>
  <c r="E200" i="1"/>
  <c r="E199" i="1" s="1"/>
  <c r="E228" i="1" s="1"/>
  <c r="J194" i="1"/>
  <c r="J193" i="1"/>
  <c r="J192" i="1" s="1"/>
  <c r="J191" i="1"/>
  <c r="J190" i="1"/>
  <c r="J189" i="1"/>
  <c r="J188" i="1"/>
  <c r="J187" i="1"/>
  <c r="L186" i="1"/>
  <c r="K186" i="1"/>
  <c r="I186" i="1"/>
  <c r="I228" i="1" s="1"/>
  <c r="H186" i="1"/>
  <c r="H228" i="1" s="1"/>
  <c r="G186" i="1"/>
  <c r="G228" i="1" s="1"/>
  <c r="C186" i="1"/>
  <c r="C228" i="1" s="1"/>
  <c r="J185" i="1"/>
  <c r="J184" i="1"/>
  <c r="J183" i="1"/>
  <c r="J182" i="1"/>
  <c r="J181" i="1"/>
  <c r="J180" i="1"/>
  <c r="J179" i="1" s="1"/>
  <c r="J176" i="1"/>
  <c r="J175" i="1"/>
  <c r="J174" i="1"/>
  <c r="J173" i="1"/>
  <c r="J172" i="1"/>
  <c r="J171" i="1"/>
  <c r="J170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29" i="1"/>
  <c r="J128" i="1"/>
  <c r="J127" i="1"/>
  <c r="J126" i="1"/>
  <c r="J125" i="1"/>
  <c r="J124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L4" i="1"/>
  <c r="K4" i="1"/>
  <c r="J130" i="1" l="1"/>
  <c r="J4" i="1"/>
  <c r="J209" i="1"/>
  <c r="J73" i="1"/>
  <c r="J169" i="1"/>
  <c r="J186" i="1"/>
  <c r="J28" i="2"/>
  <c r="L67" i="2"/>
  <c r="I67" i="2"/>
  <c r="H67" i="2"/>
  <c r="K67" i="2"/>
  <c r="C67" i="2"/>
  <c r="E67" i="2"/>
  <c r="F67" i="2"/>
  <c r="G67" i="2"/>
  <c r="L228" i="1"/>
  <c r="K228" i="1"/>
  <c r="J236" i="1"/>
  <c r="F229" i="1"/>
  <c r="M169" i="1"/>
  <c r="J200" i="1"/>
  <c r="J199" i="1" s="1"/>
  <c r="M38" i="2"/>
  <c r="J228" i="1" l="1"/>
  <c r="J6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TONPLAN</author>
  </authors>
  <commentList>
    <comment ref="B19" authorId="0" shapeId="0" xr:uid="{A2EF7367-BED9-4283-A037-9112259FE78D}">
      <text>
        <r>
          <rPr>
            <b/>
            <sz val="9"/>
            <color indexed="81"/>
            <rFont val="Tahoma"/>
            <family val="2"/>
          </rPr>
          <t>TONPLAN:</t>
        </r>
        <r>
          <rPr>
            <sz val="9"/>
            <color indexed="81"/>
            <rFont val="Tahoma"/>
            <family val="2"/>
          </rPr>
          <t xml:space="preserve">
ค่าต่อเติมหลังคากันสาดอาคารคณะมนุษยศาสตร์และสังคมศาสตร์ 300000+ค่าปรับปรุงห้องสำนักงานคณบดีคณะมนุษยศาสตร์และสังคมศาสตร์ 800000+ลานกิจกรรมเพื่อพัฒนาทักษะทางด้านดนตรีและการแสดง500000
</t>
        </r>
      </text>
    </comment>
  </commentList>
</comments>
</file>

<file path=xl/sharedStrings.xml><?xml version="1.0" encoding="utf-8"?>
<sst xmlns="http://schemas.openxmlformats.org/spreadsheetml/2006/main" count="567" uniqueCount="287">
  <si>
    <t>ลำดับ</t>
  </si>
  <si>
    <t>รายการ</t>
  </si>
  <si>
    <t>จำนวนที่ขอตั้ง</t>
  </si>
  <si>
    <t>รวมทั้งสิ้น</t>
  </si>
  <si>
    <t>ที่ตั้งครุภัณฑ์/ห้อง/ชั้น/อาคาร</t>
  </si>
  <si>
    <t>จำนวน</t>
  </si>
  <si>
    <t>หน่วยนับ</t>
  </si>
  <si>
    <t>คณะวิทยาศาสตร์และเทคโนโลยี</t>
  </si>
  <si>
    <t>ชุด</t>
  </si>
  <si>
    <t>ชุดครุภัณฑ์การตรวจสอบวิเคราะห์ด้านพลังงาน</t>
  </si>
  <si>
    <t>ชุดครุภัณฑ์ปฎิบัติการฟิสิกส์ขั้นสูง</t>
  </si>
  <si>
    <t>ชุดครุภัณฑ์ประกอบอาคารศูนย์เทคโนโลยีสิ่งแวดล้อมเพื่อการพัฒนาท้องถิ่น</t>
  </si>
  <si>
    <t>ชุดครุภัณฑ์เครื่องกลั่นสารตัวอย่างอัตโนมัติ ห้องปฏิบัติการตรวจวิเคราะห์ศูนย์วิทยาศาสตร์</t>
  </si>
  <si>
    <t>ชุดครุภัณฑ์เครื่องย่อยตัวอย่างด้านสิ่งแวดล้อม ศูนย์วิทยาศาสตร์</t>
  </si>
  <si>
    <t>ชุดครุภัณฑ์ปฏิบัติการถ่ายภาพโครโมโซมอัตโนมัติพร้อมโปรแกรมวิเคราะห์จัดเรียงโครโมโซม</t>
  </si>
  <si>
    <t xml:space="preserve">ชุดครุภัณฑ์ปฏิบัติการอาชีวอนามัยและสิ่งแวดล้อม สาขาวิชาวิทยาศาสตร์สุขภาพ </t>
  </si>
  <si>
    <t>ชุดครุภัณฑ์สำหรับวิเคราะห์ไขมันและน้ำมัน ศูนย์วิทยาศาสตร์</t>
  </si>
  <si>
    <t>ชุดครุภัณฑ์ห้องปฏิบัติการตรวจวิเคราะห์และวิจัย ศูนย์วิทยาศาสตร์</t>
  </si>
  <si>
    <t>ชุดครุภัณฑ์เพิ่มศักยภาพการเรียนการสอนและการวิจัย</t>
  </si>
  <si>
    <t>ชุดครุภัณฑ์ปฏิบัติการตรวจวิเคราะห์ด้านจุลชีววิทยา</t>
  </si>
  <si>
    <t>ชุดครุภัณฑ์เครื่องประมวลผลงานภูมิศาสตร์สารสนเทศเพื่อการจัดการสิ่งแวดล้อมในท้องถิ่น</t>
  </si>
  <si>
    <t>ชุดครุภัณฑ์วิเคราะห์คุณภาพน้ำเพื่อการจัดการน้ำอย่างยั่งยืน</t>
  </si>
  <si>
    <t>ชุดครุภัณฑ์สำหรับการจัดการเรียนการสอนเพื่อนักศึกษาบกพร่องทางการได้ยินและบกพร่องทางการมองเห็น</t>
  </si>
  <si>
    <t>ชุดครุภัณฑ์เครื่องวัดค่าการดูดกลืนแสง (UV-Visible spectrophotometer)</t>
  </si>
  <si>
    <t>ชุดครุภัณฑ์พื้นฐานห้องปฏิบัติการตรวจวิเคราะห์ทางเคมี</t>
  </si>
  <si>
    <t>ชุดครุภัณฑ์ปฏิบัติการด้านฟิสิกส์ ศูนย์วิทยาศาสตร์</t>
  </si>
  <si>
    <t>ชุดปฎิบัติการทดสอบสมบัติเชิงกลอเนกประสงค์</t>
  </si>
  <si>
    <t>ชุดครุภัณฑ์เครื่องฟูเรียร์ทรานส์ฟอร์มอินฟราเรดสเปคโทรสโกปี (Fourier transform infrared spectrometer ; FTIR)</t>
  </si>
  <si>
    <t>ชุดครุภัณฑ์การจัดการเรียนการสอนและฝึกทักษะตามมาตรฐานวิชาชีพสาธารณสุขชุมชน</t>
  </si>
  <si>
    <t>ชุดครุภัณฑ์ห้องปฏิบัติการสื่อดิจิทันคอนเทนต์</t>
  </si>
  <si>
    <t>ชุดครุภัณฑ์ระบบการเคลือบแผ่นฟิล์มด้วยวิธีการหมุนเคลือบพร้อมระบบการวิเคราะห์ทางแสงโดยหลักการ UV/VIS</t>
  </si>
  <si>
    <t>ชุดครุภัณฑ์ปฏิบัติการด้านชีววิทยาระดับเซลล์ขั้นสูง</t>
  </si>
  <si>
    <t>ชุดครุภัณฑ์เครื่องแยกวิเคราะห์ปริมาณสารในสภาวะแก๊สโครมาโตกราฟ (GC : Gas Chromatograph)</t>
  </si>
  <si>
    <t>ชุดครุภัณฑ์เครื่องโครมาโทรกราฟีชนิดของเหลวความดันสูง (HPLC : High Performance Liquid Chromatograph)</t>
  </si>
  <si>
    <t>ชุดครุภัณฑ์ห้องเรียนคุณภาพด้านวิทยาศาสตร์และเทคโนโลยี</t>
  </si>
  <si>
    <t>ชุดครุภัณฑ์สำหรับสนับสนุนการบริการตรวจวิเคราะห์และสนับสนุนการเรียนการสอนการวิจัย</t>
  </si>
  <si>
    <t>ชุดครุภัณฑ์สำหรับจัดการเรียนการสอนฟิสิกส์เชิงแสงขั้นพื้นฐาน</t>
  </si>
  <si>
    <t>ชุดครุภัณฑ์ห้องปฏิบัติการนวัตกรรมปัญญาประดิษฐ์และและประมวลผลข้อมูลขั้นสู</t>
  </si>
  <si>
    <t>ชุดครุภัณฑ์เพื่อการติดตามการเฝ้าระวังและการวิเคราะห์คุณภาพสิ่งแวดล้อมระยะไกล</t>
  </si>
  <si>
    <t>ชุดครุภัณฑ์สนับสนุนการเรียนการสอนและการวิจัย สาขาวิชาเคมี</t>
  </si>
  <si>
    <t xml:space="preserve">ชุดครุภัณฑ์สำหรับสนับสนุนการเรียนการสอนปฏิบัติการด้านวิทยาศาสตร์ </t>
  </si>
  <si>
    <t>ชุดครุภัณฑ์ปฏิบัติการตรวจวิเคราะห์ สำหรับห้องการปฏิบัติการ ISO ศูนย์วิทยาศาสตร์</t>
  </si>
  <si>
    <t>ชุดครุภัณฑ์ความปลอดภัยห้องปฏิบัติการตรวจวิเคราะห์ทางจุลชีววิทยา</t>
  </si>
  <si>
    <t>ชุดครุภัณฑ์เทคโนโลยีการอบแห้ง</t>
  </si>
  <si>
    <t>ชุดครุภัณฑ์เครื่องกลั่นระเหยสารแบบหมุน</t>
  </si>
  <si>
    <t>ชุดครุภัณฑ์กล้องจุลทรรศน์ชนิด 3 กระบอกตา</t>
  </si>
  <si>
    <t>ชุดครุภัณฑ์โสตทัศนูปกรณ์สำหรับห้องประชุม</t>
  </si>
  <si>
    <t>ชุดครุภัณฑ์ตรวจประเมิน การยศาสตร์และบำบัดโรคเบื้องต้น</t>
  </si>
  <si>
    <t>ชุดครุภัณฑ์ห้องปฏิบัติการอัจฉริยะ ห้องปฏิบัติการคอมพิวเตอร์ 713</t>
  </si>
  <si>
    <t>ชุดครุภัณฑ์เครื่องกรองน้ำบริสุทธิ์คุณภาพสูง สำหรับงานวิเคราะห์ทดสอบและวิจัย ตำบลธาตุเชิงชุม อำเภอเมืองสกลนคร จังหวัดสกลนคร</t>
  </si>
  <si>
    <t>ชุดครุภัณฑ์ปฏิบัติการด้านเพาะเลี้ยงเนื้อเยื่อพืชขั้นสูง</t>
  </si>
  <si>
    <t>ชุดครุภัณฑ์เครื่องมือวิเคราะห์หาปริมาณแร่ธาตุโลหะ พร้อมอุปกรณ์ ICP-OES</t>
  </si>
  <si>
    <t>ชุดครุภัณฑ์ระบบวิเคราะห์สมบัติทางแสงด้วยเทคนิค รามาน สเปกโตรสโคปี</t>
  </si>
  <si>
    <t>ชุดครุภัณฑ์เครื่องหาค่าพลังงานความร้อน บอมบ์แคลอรีมิเตอร์</t>
  </si>
  <si>
    <t>ชุดครุภัณฑ์เครื่องมือวิเคราะห์และทดสอบทางสเปกโตรสโคปี</t>
  </si>
  <si>
    <t>ชุดครุภัณฑ์กู้ชีพฉุกเฉิน</t>
  </si>
  <si>
    <t>ชุดครุภัณฑ์ทดแทนและเพิ่มประสิทธิภาพเพื่อการศึกษาคณะวิทยาศาสตร์และเทคโนโลยี</t>
  </si>
  <si>
    <t>ชุดครุภัณฑ์ห้องปฏิบัติการคอมพิวเตอร์การประมวลผลภาพถ่ายทางอากาศ</t>
  </si>
  <si>
    <t xml:space="preserve">ชุดครุภัณฑ์เพื่อการเรียนการสอนและการวิจัย สาขาวิชาเคมี </t>
  </si>
  <si>
    <t>ชุดครุภัณฑ์พื้นฐานการจัดการเรียนการสอน การวิจัย และการบริการวิชาการทางวิทยาศาสตร์และเทคโนโลยี</t>
  </si>
  <si>
    <t>ชุดครุภัณฑ์สำหรับจัดการเรียนการสอนแม่เหล็กไฟฟ้า</t>
  </si>
  <si>
    <t xml:space="preserve">ชุดครุภัณฑ์เครื่องวิเคราะห์ธาตุด้วยเปลวไฟ </t>
  </si>
  <si>
    <t>ชุดครุภัณฑ์ปฏิบัติการชีววิทยาพื้นฐานระดับเซลล์</t>
  </si>
  <si>
    <t>ชุดครุภัณฑ์ห้องเรียนคุณภาพเสริมทักษะกระบวนการทางด้านคณิตศาสตร์และวิทยาการข้อมูล</t>
  </si>
  <si>
    <t>ชุดครุภัณฑ์เพื่อการสำรวจ เฝ้าระวัง และติดตามสภาพของระบบนิเวศและสิ่งแวดล้อมอย่างยั่งยืน</t>
  </si>
  <si>
    <t>ชุดครุภัณฑ์เครื่องกลั่นน้ำมันหอมระเหย (Essential oil distiller)</t>
  </si>
  <si>
    <t>ชุดครุภัณฑ์ตู้ดูดควันสารเคมีห้องปฏิบัติการ อาคารศูนย์วิทยาศาสตร์</t>
  </si>
  <si>
    <t xml:space="preserve">ชุดครุภัณฑ์ปฏิบัติการวิจัยและพัฒนาการใช้ประโยชน์ความหลากหลายทางชีวภาพเพื่อการเกษตรปลอดภัย  </t>
  </si>
  <si>
    <t>ชุดครุภัณฑ์ห้องปฏิบัติการพัฒนาแอ็ปพลิเคชั่นบนเว็บและอุปกรณ์เคลื่อนที่แบบฟลูแสต็ก</t>
  </si>
  <si>
    <t>ชุดครุภัณฑ์ห้องปฏิบัติการเพาะเลี้ยงเนื้อเยื่อพืช ศูนย์วิทยาศาสตร์</t>
  </si>
  <si>
    <t>ชุดครุภัณฑ์เพิ่มประสิทธิภาพห้องเรียนปฏิบัติการฝึกทักษะระบาดวิทยาและอนามัยชุมชน</t>
  </si>
  <si>
    <t>ชุดครุภัณฑ์เก็บและวิเคราะห์ตัวอย่างคุณภาพอากาศ</t>
  </si>
  <si>
    <t>ชุดครุภัณฑ์เพิ่มประสิทธิภาพอาชีวอนามัยและความปลอดภัย</t>
  </si>
  <si>
    <t>ชุดครุภัณฑ์ห้องปฏิบัติการทางดาราศาสตร์สำหรับการเรียนการสอน วิจัยและบริการวิชาการ</t>
  </si>
  <si>
    <t>ชุดครุภัณฑ์เพื่อสนับสนุนการวิจัยและการพัฒนาองค์ความรู้ทางเคมี</t>
  </si>
  <si>
    <t xml:space="preserve">ชุดครุภัณฑ์เครื่องวิเคราะห์ค่าทางไฟฟ้าเคมีแบบโมดูลลาร์พร้อมอุปกรณ์ประกอบ </t>
  </si>
  <si>
    <t>คณะเทคโนโลยีอุตสาหกรรม</t>
  </si>
  <si>
    <t>ชุดครุภัณฑ์ทดสอบคุณสมบัติของวัสดุทำพื้นทางสำหรับวัสดุมวลรวม</t>
  </si>
  <si>
    <t>ชุดครุภัณฑ์ทดสอบคุณสมบัติวัสดุทางด้านปฐพีกลศาสตร์ในสนามและห้องปฏิบัติการ</t>
  </si>
  <si>
    <t>ชุดทดสสอบแรงอัด 3ทิศทาง (Triaxial TEST)</t>
  </si>
  <si>
    <t>ชุดปฏิบัติการทดสอบวัสดุ</t>
  </si>
  <si>
    <t>ชุดฝึกปฏิบัติวงจรอิเล็กทรอนิกส์อเนกประสงค์</t>
  </si>
  <si>
    <t xml:space="preserve">ชุดครุภัณฑ์ห้อง Fluid Mechanics Lab </t>
  </si>
  <si>
    <t>ชุดครุภัณฑ์ห้องปฏิบัติการคอมพิวเตอร์สาขาวิชาโยธาและสถาปัตยกรรม</t>
  </si>
  <si>
    <t>ชุดครุภัณฑ์เครื่องชั่ง ดิจิตอล</t>
  </si>
  <si>
    <t>ชุดครุภัณฑ์ประยุกต์ใช้งานพีแอลซีควบคุมระบบขับเคลื่อน</t>
  </si>
  <si>
    <t>ชุดครุภัณฑ์ทดลองเกียร์ของรถยนต์</t>
  </si>
  <si>
    <t>ชุดครุภัณฑ์เครื่องวิเคราะห์แก๊สไอเสียของรถยนต์</t>
  </si>
  <si>
    <t>ชุดครุภัณฑ์ทดลองเครื่องอัดอากาศแบบ 2 ระดับ</t>
  </si>
  <si>
    <t xml:space="preserve">เครื่องอัดระบบออโต้ </t>
  </si>
  <si>
    <t>ชุดครุภัณฑ์ทดลองการควบคุมเครื่องกลไฟฟ้า</t>
  </si>
  <si>
    <t>ชุดครุภัณฑ์ปฏิบัติการหุ่นยนต์อุตสาหกรรม</t>
  </si>
  <si>
    <t xml:space="preserve">ชุดครุภัณฑ์ห้องเรียนคุณภาพ สาขาวิชาสถาปัตยกรรม </t>
  </si>
  <si>
    <t>ชุดครุภัณฑ์ตัดซีเอ็นซีระบบแก๊สและพลาสม่า</t>
  </si>
  <si>
    <t>ชุดครุภัณฑ์กระดานอัจฉริยะ</t>
  </si>
  <si>
    <t>ชุดครุภัณฑ์ปฏิบัติการอิเล็กทรอนิกส์</t>
  </si>
  <si>
    <t xml:space="preserve">ชุดครุภัณฑ์สาธิตจำลองการควบคุมระบบฟาร์มอัจฉริยะแบบโรงเรือน </t>
  </si>
  <si>
    <t>ชุดครุภัณฑ์ปฏิบัติการแขนกลหุ่นยนต์เพื่อพัฒนาระบบการผลิตในอุตสาหกรรม 4.0</t>
  </si>
  <si>
    <t>ชุดครุภัณฑ์ฝึกไฮดรอลิกและไฮดรอลิกไฟฟ้าโปร่งใส</t>
  </si>
  <si>
    <t>ชุดครุภัณฑ์ฝึกสำหรับการเรียนรู้ระบบการทำงานและการควบคุมไฮดรอลิกพื้นฐาน</t>
  </si>
  <si>
    <t xml:space="preserve">ชุดครุภัณฑ์ปฏิบัติการลำเลียงชิ้นงานในงานอุตสาหกรรมและพลังงาน อัตโนมัติ 4.0 </t>
  </si>
  <si>
    <t>ชุดครุภัณฑ์โปรแกรมช่วยการออกแบบสามมิติทางวิศวกรรม สำหรับสถานศึกษา</t>
  </si>
  <si>
    <t>ชุดครุภัณฑ์โปรแกรมที่ใช้ในการช่วยการผลิตและควบคุมการผลิตของเครื่องจักรในโรงงานอุตสาหกรรม สำหรับสถานศึกษา</t>
  </si>
  <si>
    <t xml:space="preserve">ชุดครุภัณฑ์กระดานอัจฉริยะและโปรแกรมช่วยในการออกแบบและเขียนแบบอาคาร </t>
  </si>
  <si>
    <t>ชุดครุภัณฑ์ฝึกพลังงานแสงอาทิตย์</t>
  </si>
  <si>
    <t>ชุดครุภัณฑ์ประจำห้องปฏิบัติการระบบควบคุม ระบบการทำงานของเครื่องจักร</t>
  </si>
  <si>
    <t>ชุดครุภัณฑ์ปฏิบัติการการออกแบบสามมิติทางด้านงานวิศวกรรม</t>
  </si>
  <si>
    <t xml:space="preserve">ชุดครุภัณฑ์เครื่องสร้างชิ้นงานต้นแบบสามมิติทางด้านงานวิศวกรรม </t>
  </si>
  <si>
    <t xml:space="preserve">ชุดครุภัณฑ์ฝึกระบบควบคุมอัตโนมัติ (PID CONTROL) </t>
  </si>
  <si>
    <t>ชุดครุภัณฑ์เครื่องเทสหัวฉีดและปั้มระบบคอมมอลเรล</t>
  </si>
  <si>
    <t>ชุดครุภัณฑ์ปฏิบัติการวิศวกรรมอุตสาหการและการศึกษางาน</t>
  </si>
  <si>
    <t>ชุดครุภัณฑ์ปฏิบัติการประกอบจักรยานยนต์พลังงานไฟฟ้าพร้อมชุดเครื่องมือถอดประกอบ</t>
  </si>
  <si>
    <t>ชุดครุภัณฑ์ Hydraulic guillotine shearing machine : Harsle QC11Y (เครื่องตัด)</t>
  </si>
  <si>
    <t>ชุดครุภัณฑ์ปฏิบัติการระบบควบคุมกระบวนการอัตโนมัติในงานอุตสาหกรรม</t>
  </si>
  <si>
    <t>ชุดครุภัณฑ์ปฏิบัติการงานเชื่อม</t>
  </si>
  <si>
    <t>ชุดครุภัณฑ์การฟิวชั่นสไปซ์สายใยแก้วนำแสงและการทดสอบสายใยแก้วนำแสง ตำบลธาตุเชิงชุม อำเภอเมืองสกลนคร จังหวัดสกลนคร</t>
  </si>
  <si>
    <t>ชุดครุภัณฑ์ห้องปฏิบัติการผลิตสื่อการเรียนการสอนออนไลน์</t>
  </si>
  <si>
    <t>ชุดครุภัณฑ์ฝึกการทำงานควบคุมและพัฒนาสมองกลฝังตัวกับอุปกรณ์ประยุกต์ระบบ อินเทอร์เน็ตออฟติงส์</t>
  </si>
  <si>
    <t>ชุดครุภัณฑ์หาค่าพิกัดสัญญาณดาวเทียม GNSS</t>
  </si>
  <si>
    <t>ชุดครุภัณฑ์ห้องปฏิบัติวัสดุแอสฟัลท์</t>
  </si>
  <si>
    <t>ชุดครุภัณฑ์ห้องปฏิบัติการเทคโนโลยีวัสดุ</t>
  </si>
  <si>
    <t>ชุดครุภัณฑ์เครื่องวิเคราะห์คุณภาพกำลังไฟฟ้าแบบสามเฟส</t>
  </si>
  <si>
    <t>ชุดครุภัณฑ์ห้องปฏบัติการเทคโนโลยีระบบเสียง</t>
  </si>
  <si>
    <t>ชุดครุภัณฑ์ปฏิบัติการประมวลผลทางด้านปัญญาประดิษฐ์และการประมวลผลภาพ</t>
  </si>
  <si>
    <t>ชุดครุภัณฑ์ประจำห้องปฏิบัติการวิศวกรรมโยธา</t>
  </si>
  <si>
    <t xml:space="preserve">ชุดครุภัณฑ์ชุดฝึกระบบอัตโนมัติ 5 สถานีขับเคลื่อนด้วยแกนเคลื่อนที่ไฟฟ้าทั้งระบบ สั่งการทำงานผ่านแท็บเล็ตบนเครือข่าย IIoT  ได้ทุกสถานี พร้อมหุ่นยนต์อุตสาหกรรม </t>
  </si>
  <si>
    <t>ชุดครุภัณฑ์ทดลองออกแบบ-พัฒนา-เรียนรู้ สถานีชาร์จประจุแบตเตอรี่สำหรับยานยนต์ไฟฟ้า</t>
  </si>
  <si>
    <t xml:space="preserve">ชุดครุภัณฑ์ประกอบห้องปฏิบัติการเทคโนโลยีวัสดุ </t>
  </si>
  <si>
    <t>ชุดครุภัณฑ์ทดลองหาการสูญเสียของของไหลในระบบปิด</t>
  </si>
  <si>
    <t>ชุดครุภัณฑ์ทดลองปฏิบัติการเครื่องกลไฟฟ้ากระแสตรง</t>
  </si>
  <si>
    <t>ชุดปฏิบัติการเครื่องมือวิศวกรรมเครื่องกลบริการงานยานยนต์</t>
  </si>
  <si>
    <t>ชุดครุภัณฑ์เครื่องวิเคราะห์เครือข่ายไฟฟ้า</t>
  </si>
  <si>
    <t>คณะเทคโนโลยีการเกษตร</t>
  </si>
  <si>
    <t>ชุดครุภัณฑ์ประกอบอาคารเรียนคณะเทคโนโลยีการเกษตร</t>
  </si>
  <si>
    <t>ชุดครุภัณฑ์ปฏิบัติการแปรรูปอาหารทางคหกรรมศาสตร์</t>
  </si>
  <si>
    <t>ชุดครุภัณฑ์ด้านวิทยาการสืบพันธุ์สัตว์</t>
  </si>
  <si>
    <t>ชุดครุภัณฑ์วิเคราะห์และประมวลผลทางการเพาะเลี้ยงสัตว์น้ำ</t>
  </si>
  <si>
    <t>ชุดครุภัณฑ์ปฏิบัติการสรีรวิทยาและเพิ่มผลผลิตพืช</t>
  </si>
  <si>
    <t>ชุดครุภัณฑ์ประกอบอาคารศูนย์ฝึกประสบการณ์วิชาชีพธุรกิจการเกษตร</t>
  </si>
  <si>
    <t xml:space="preserve">ชุดครุภัณฑ์ปฏิบัติการศัลยศาสตร์และวิสัญญีสำหรับเทคนิคการสัตวแพทย์ </t>
  </si>
  <si>
    <t>ชุดครุภัณฑ์ชุดสกัดสารสำคัญจากวัตถุดิบอาหารและสมุนไพร</t>
  </si>
  <si>
    <t>ชุดครุภัณฑ์ห้องปฏิบัติการแปรรูปและพัฒนาผลิตภัณฑ์อาหาร</t>
  </si>
  <si>
    <t>ชุดครุภัณฑ์จัดการผลผลิตหลังการเก็บเกี่ยว</t>
  </si>
  <si>
    <t>ชุดครุภัณฑ์ปฏิบัติการทางธาตุอาหารพืช</t>
  </si>
  <si>
    <t>ชุดครุภัณฑ์เพิ่มประสิทธิภาพการผลิตปศุสัตว์</t>
  </si>
  <si>
    <t>ชุดครุภัณฑ์เครื่องผลิตกล้าเชื้อจุลินทรีย์บริสุทธิ์แบบผงสำหรับอาหารหมักปลอดภัย</t>
  </si>
  <si>
    <t>ชุดครุภัณฑ์เครื่องอบแห้งทำอาหารและสมุนไพรผงแบบพ่นฝอย</t>
  </si>
  <si>
    <t>ชุดครุภัณฑ์ตรวจวิเคราะห์ความปลอดภัยทางจุลินทรีย์และสารพิษในวัตถุดิบและผลิตภัณฑ์อาหาร</t>
  </si>
  <si>
    <t>ชุดครุภัณฑ์ปฏิบัติการทางเดินอาหารสัตว์น้ำ</t>
  </si>
  <si>
    <t>ชุดครุภัณฑ์เครื่องให้อาหารสัตว์น้ำอัตโนมัติ</t>
  </si>
  <si>
    <t>ชุดครุภัณฑ์รักษาความปลอดภัยอาคารโรงเพาะเลี้ยงสัตว์น้ำ</t>
  </si>
  <si>
    <t>ชุดครุภัณฑ์ตู้ทำแห้งอาหารเพื่อสุขภาพและสมุนไพรแบบแช่เยือกแข็ง</t>
  </si>
  <si>
    <t>ชุดครุภัณฑ์ปฏิบัติการตรวจวิเคราะห์ความปลอดภัยทางเคมีและจุลินทรีย์ในผลิตภัณฑ์อาหาร</t>
  </si>
  <si>
    <t>ชุดครุภัณฑ์ปฏิบัติการตรวจวิเคราะห์องค์ประกอบทางเคมีและสารสำคัญในอาหาร</t>
  </si>
  <si>
    <t>ชุดครุภัณฑ์ปฏิบัติการวิจัยทางด้านการจำแนกสายพันธุ์โพรไบโอติกด้วยสารพันธุกรรมขั้นสูง</t>
  </si>
  <si>
    <t>ชุดครุภัณฑ์การอาบน้ำตัดแต่งขนและดูแลสุขภาพสุนัข แมวและสัตว์เลี้ยง</t>
  </si>
  <si>
    <t>ชุดครุภัณฑ์เพิ่มประสิทธิภาพห้องปฏิบัติการทางสัตวศาสตร์</t>
  </si>
  <si>
    <t>ชุดครุภัณฑ์เพิ่มประสิทธิภาพฟาร์มสาธิตสัตวศาสตร์</t>
  </si>
  <si>
    <t>ชุดครุภัณฑ์ห้องปฏิบัติการและห้องเรียนทางเทคนิคการสัตวแพทย์</t>
  </si>
  <si>
    <t>ชุดครุภัณฑ์ห้องปฏิบัติการเคมีอาหารสำหรับการวิเคราะห์องค์ประกอบในอาหาร</t>
  </si>
  <si>
    <t>ชุดครุภัณฑ์ปฏิบัติการเชิงพื้นที่ทางการประมง</t>
  </si>
  <si>
    <t>ชุดครุภัณฑ์เครื่องตรวจค่าเคมีในเลือดสำหรับสัตว์</t>
  </si>
  <si>
    <t xml:space="preserve">ชุดครุภัณฑ์กล้องจุลทรรศน์ที่ใช้ในการเรียนการสอน </t>
  </si>
  <si>
    <t>ชุดครุภัณฑ์ตรวจวิเคราะห์คุณภาพด้านสีของอาหารเพื่อสุขภาพและผลิตภัณฑ์อาหารจากสมุนไพร</t>
  </si>
  <si>
    <t>ชุดครุภัณฑ์แปรรูปผลิตภัณฑ์โปรตีนเนื้อเทียมจากพืชเพื่อเป็นนวัตกรรมอาหารทางเลือกทดแทนเนื้อสัตว์ในอนาคต</t>
  </si>
  <si>
    <t>ชุดครุภัณฑ์เพิ่มประสิทธิภาพการผลิตเชื้อจุลินทรีย์โพรไบโอติกและสมุนไพรแบบผงโดยการทำแห้งแบบแช่เยือกแข็ง</t>
  </si>
  <si>
    <t xml:space="preserve">ชุดครุภัณฑ์เครื่องสกัดสารสำคัญจากสมุนไพรและวัตถุดิบอาหารเพื่อผลิตเป็นส่วนผสมของอาหารฟังค์ชันและอาหารเพื่อสุขภาพ </t>
  </si>
  <si>
    <t>ชุดครุภัณฑ์ปฏิบัติการตรวจวิเคราะห์จุลินทรีย์ก่อโรคในอาหารในสภาวะไม่มีออกซิเจนในผลิตภัณฑ์อาหาร: อาหารปลอดภัย</t>
  </si>
  <si>
    <t>ชุดครุภัณฑ์กรงแต่งกีบ</t>
  </si>
  <si>
    <t>ชุดครุภัณฑ์ปฏิบัติการแพลงก์ตอน</t>
  </si>
  <si>
    <t>คณะครุศาสตร์</t>
  </si>
  <si>
    <t xml:space="preserve">ชุดครุภัณฑ์การจัดการเรียนการสอนสาขาวิชาวิทยาศาสตร์ </t>
  </si>
  <si>
    <t>ชุดครุภัณฑ์ห้องเรียนคุณภาพสาขาวิชาพลศึกษาและวิทยาศาสตร์การกีฬา</t>
  </si>
  <si>
    <t xml:space="preserve">ชุดครุภัณฑ์การจัดการเรียนการสอนสาขาวิชานวัตกรรมและคอมพิวเตอร์ศึกษา </t>
  </si>
  <si>
    <t>ชุดครุภัณฑ์ประจำห้องเรียนคุณภาพคณะครุศาสตร์</t>
  </si>
  <si>
    <t>ชุดครุภัณฑ์นับสนุนการเรียนการสอนออนไลน์ (คณะครุศาสตร์)</t>
  </si>
  <si>
    <t>ชุดครุภัณฑ์การจัดการเรียนการสอนสาขาวิชาเคมี</t>
  </si>
  <si>
    <t>ชุดครุภัณฑ์สนับสนุนการเรียนการสอนของหลักสูตร (ค.บ. การประถมศึกษา)</t>
  </si>
  <si>
    <t>ชุดครุภัณฑ์การจัดการเรียนการสอนสาขาวิชาพลศึกษาและวิทยาศาสตร์การกีฬา</t>
  </si>
  <si>
    <t>คณะมนุษยศาสตร์และสังคมศาสตร์</t>
  </si>
  <si>
    <t>ชุดครุภัณฑ์ฝึกการปฏิบัติงานแม่บ้าน สาขาวิชาการท่องเที่ยวและการโรงแรม</t>
  </si>
  <si>
    <t>ชุดครุภัณฑ์ห้องปฏิบัติการทางภาษาไทยเพื่อการสื่อสาร สาขาวิชาภาษาไทย</t>
  </si>
  <si>
    <t>ชุดครุภัณฑ์สนับสนุนการปฏิบัติงานและการเรียนการสอน อาคาร 24 คณะมนุษยศาสตร์และสังคมศาสตร์</t>
  </si>
  <si>
    <t>ชุดครุภัณฑ์สำหรับห้องเรียนรวม อาคารสุนทรีย์และดนตรี</t>
  </si>
  <si>
    <t xml:space="preserve">ชุดครุภัณฑ์ปฏิบัติการเพื่อการเรียนการสอนดนตรีสากล สาขาวิชาดนตรี </t>
  </si>
  <si>
    <t>ชุดครุภัณฑ์ผลิตสื่อวีดีทัศน์พร้อมชุดตัดต่อภาพนิ่งภาพเคลื่อนไหว สาขาวิชาภาษาไทย</t>
  </si>
  <si>
    <t>คณะวิทยาการจัดการ</t>
  </si>
  <si>
    <t>ชุดครุภัณฑ์ประจำสาขาวิชาคณะวิทยาการจัดการ</t>
  </si>
  <si>
    <t>ชุดครุภัณฑ์การเรียนการสอนสาขาวิชานิเทศศาสตร์</t>
  </si>
  <si>
    <t>ชุดครุภัณฑ์โต๊ะและเก้าอี้ห้องปฏิบัติการคอมพิวเตอร์</t>
  </si>
  <si>
    <t xml:space="preserve">ชุดครุภัณฑ์ประจำหลักสูตร สาขาวิชา เพื่อใช้ในการสนับสนุนการเรียนการสอนของคณะวิทยาการจัดการ </t>
  </si>
  <si>
    <t>ชุดครุภัณฑ์ประจำห้องเรียนบรรยายคณะวิทยาการจัดการ</t>
  </si>
  <si>
    <t>บัณฑิตวิทยาลัย</t>
  </si>
  <si>
    <t>สำนักวิทยบริการและเทคโนโลยีสารสนเทศ</t>
  </si>
  <si>
    <t>ชุดครุภัณฑ์ประกอบ Co-Working space</t>
  </si>
  <si>
    <t>ชุดครุภัณฑ์โต๊ะเก้าอี้เพื่อการเรียนรู้นอกเวลา</t>
  </si>
  <si>
    <t>ชุดครุภัณฑ์บริการสืบค้นทรัพยากรสารสนเทศและจัดการเรียนการสอน</t>
  </si>
  <si>
    <t>มหาวิทยาลัยราชภัฏสกลนคร</t>
  </si>
  <si>
    <t>ชุดครุภัณฑ์ห้องเรียนคุณภาพ</t>
  </si>
  <si>
    <t>ชุดครุภัณฑ์ห้องเรียนคุณภาพ อาคาร 13</t>
  </si>
  <si>
    <t>ชุดครุภัณฑ์ปรับปรุงระบบห้องประชุมจามจุรี 1</t>
  </si>
  <si>
    <t>ชุดครุภัณฑ์ห้องเรียนคุณภาพ อาคาร 10</t>
  </si>
  <si>
    <t>กองพัฒนานักศึกษา</t>
  </si>
  <si>
    <t>ชุดครุภัณฑ์ระบบภาพ เสียง และแสงพร้อมเวที ห้องกิจกรรมเชิงสร้างสรรค์</t>
  </si>
  <si>
    <t>ชุดครุภัณฑ์ควบคุมการแพร่กระจายเชื้อสำหรับดูแลรักษาเบื้องต้น</t>
  </si>
  <si>
    <t>ชุดครุภัณฑ์สำหรับให้บริการนักศึกษาพิการ</t>
  </si>
  <si>
    <t>สถาบันวิจัยและพัฒนา</t>
  </si>
  <si>
    <t>ชุดครุภัณฑ์ประกอบอาคารปฏิบัติการตรวจวิเคราะห์วิจัยเทคโนโลยีและนวัตกรรม</t>
  </si>
  <si>
    <t xml:space="preserve">ชุดครุภัณฑ์ประกอบห้องนำเสนอผลงานวิจัย </t>
  </si>
  <si>
    <t>ชุดครุภัณฑ์ตู้ดูดไอกรด-ด่าง ไอสารเคมี (Fume hood)</t>
  </si>
  <si>
    <t xml:space="preserve">ชุดครุภัณฑ์เครื่องล้างเครื่องแก้วอัตโนมัติสําหรับห้องปฏิบัติการ </t>
  </si>
  <si>
    <t xml:space="preserve">ชุดครุภัณฑ์เครื่องวัดความหนาชั้นเคลือบฟิล์มบางบนวัสดุ </t>
  </si>
  <si>
    <t>ชุดครุภัณฑ์ประกอบห้องปฏิบัติการ</t>
  </si>
  <si>
    <t>ชุดครุภัณฑ์ประกอบห้องนำเสนอผลงานวิจัยและศูนย์วิจัยเพื่อท้องถิ่น</t>
  </si>
  <si>
    <t>ชุดครุภัณฑ์สำหรับมาตรฐานความปลอดภัยของห้องปฏิบัติการวิจัย</t>
  </si>
  <si>
    <t>ชุดครุภัณฑ์ตรวจวัดมาตรฐานสิ่งทอประจำศูนย์ความเป็นเลิศด้านคราม</t>
  </si>
  <si>
    <t>ชุดครุภัณฑ์วิเคราะห์วัสดุฟิล์ม</t>
  </si>
  <si>
    <t>ชุดครุภัณฑ์วิเคราห์วัสดุพลังงาน</t>
  </si>
  <si>
    <t>ชุดครุภัณฑ์ปฏิบัติการเครื่องเชื่อมไฟเบอร์เลเซอร์พร้อมโปรแกรมจำลองฟิสิกส์เชิงวิศวกรรม</t>
  </si>
  <si>
    <t>ชุดครุภัณฑ์สำรวจความหลากหลายของนิเวศวิทยาและภูมิศาสตร์สารสนเทศ</t>
  </si>
  <si>
    <t xml:space="preserve">ชุดครุภัณฑ์เครื่องวัดความหนาแน่นของเหลวชนิดควบคุมอุณหภูมิ </t>
  </si>
  <si>
    <t>สถาบันภาษา ศิลปะและวัฒนธรรม</t>
  </si>
  <si>
    <t>ชุดครุภัณฑ์เพิ่มประสิทธิภาพในการปฏิบัติงานสำนักงาน</t>
  </si>
  <si>
    <t>ชุดครุภัณฑ์เพิ่มประสิทธิภาพในการดำเนินงาน งานวิชาการและวิจัย</t>
  </si>
  <si>
    <t>ชุดครุภัณฑ์เพิ่มประสิทธิภาพในการฝึกอบรมทางภาษานานาชาติ</t>
  </si>
  <si>
    <t>งาน</t>
  </si>
  <si>
    <t>หลัง</t>
  </si>
  <si>
    <t>ค่าปรับปรุงอาคารคณะวิทยาศาสตร์และเทคโนโลยี อาคาร 7</t>
  </si>
  <si>
    <t xml:space="preserve">ค่าก่อสร้างอาคารอเนกประสงค์ปฏิบัติการด้านวิทยาศาสตร์และเทคโนโลยี </t>
  </si>
  <si>
    <t xml:space="preserve">ค่าก่อสร้างถนนคอนกรีตเสริมเหล็กและลานจอดรถคอนกรีตเสริมเหล็กรอบอาคารอเนกประสงค์ปฏิบัติการด้านวิทยาศาสตร์และเทคโนโลยี </t>
  </si>
  <si>
    <t>ค่าปรับปรุงลานกิจกรรมและพื้นที่ทำงานนักศึกษา (Co Working Space) คณะเทคโนโลยีอุตสาหกรรม</t>
  </si>
  <si>
    <t xml:space="preserve">ค่าปรับปรุงภูมิทัศน์อาคารปฏิบัติการเรียนรวมทางเทคนิคการสัตวแพทย์ </t>
  </si>
  <si>
    <t>ค่าปรับปรุงอาคารคณะเทคโนโลยีการเกษตร อาคาร 12</t>
  </si>
  <si>
    <t xml:space="preserve">ค่าปรับปรุงอาคารคณะเทคโนโลยีการเกษตร (อาคาร 12) </t>
  </si>
  <si>
    <t>ค่าก่อสร้างอาคารปฏิบัติการสอนครุศาสตร์</t>
  </si>
  <si>
    <t>ค่าปรับปรุงระบบสาธารณูปโภคอาคารคณะครุศาสตร์</t>
  </si>
  <si>
    <t xml:space="preserve">ค่าปรับปรุงขยายเขตระบบไฟฟ้าแรงสูงอาคารครุศาสตร์ </t>
  </si>
  <si>
    <t>ค่าปรับปรุงอาคารคณะมนุษยศาสตร์และสังคมศาสตร์</t>
  </si>
  <si>
    <t>ค่าปรับปรุงห้องสำนักงานและหลังคากันสาด คณะมนุษยศาสตร์และสังคมศาสตร์</t>
  </si>
  <si>
    <t>ค่าก่อสร้างลานกิจกรรมและโรงจอดรถอาคารสุนทรีย์และดนตรี</t>
  </si>
  <si>
    <t>ค่าปรับปรุงห้องคลินิกให้คำปรึกษากฎหมาย และห้องพักอาจารย์สาขาวิชานิติศาสตร์</t>
  </si>
  <si>
    <t xml:space="preserve"> ค่าปรับปรุงโถงจัดกิจกรรม คณะมนุษยศาสตร์และสังคมศาสตร์</t>
  </si>
  <si>
    <t>ค่าก่อสร้างอาคารอเนกประสงค์คณะวิทยาการจัดการ</t>
  </si>
  <si>
    <t>ค่าปรับปรุงห้องเรียน อาคาร 8 คณะวิทยาการจัดการ</t>
  </si>
  <si>
    <t xml:space="preserve">ค่าปรับปรุงห้องเรียนสมัยใหม่สำหรับการเรียนการสอน อาคาร 8 ห้อง 831,832 </t>
  </si>
  <si>
    <t>ค่าปรับปรุงต่อเติมหลังคาดาดฟ้าอาคารบัณฑิตวิทยาลัย</t>
  </si>
  <si>
    <t xml:space="preserve">ค่าปรับปรุงทาสีและซ่อมแซมห้องประชุม/สัมมนาอาคารบัณฑิตวิทยาลัย </t>
  </si>
  <si>
    <t xml:space="preserve">ค่าปรับปรุงซ่อมแซมอาคารศูนย์ภาษาและคอมพิวเตอร์ </t>
  </si>
  <si>
    <t xml:space="preserve">ค่าปรับปรุงห้องน้ำประจำอาคาร 11 ชั้น 2 </t>
  </si>
  <si>
    <t xml:space="preserve">ค่าปรับปรุงห้องศูนย์สำรองข้อมูลและระบบแม่ข่าย อาคาร 13 </t>
  </si>
  <si>
    <t>ค่าปรับปรุงลานกิจกรรมสำหรับนักศึกษา</t>
  </si>
  <si>
    <t>ค่าปรับปรุงห้องปฏิบัติการและพื้นที่บริเวณอาคารศูนย์ภาษาและคอมพิวเตอร์ อาคาร 11</t>
  </si>
  <si>
    <t>ค่าปรับปรุงลานจอดรถและตีเส้นจราจาร อาคารศูนย์ภาษาและคอมพิวเตอร์ (อาคาร 11)</t>
  </si>
  <si>
    <t>ค่าปรับปรุงหลังคาอาคารปฏิบัติการเอนกประสงค์ อาคาร 13</t>
  </si>
  <si>
    <t>ค่าปรับปรุงบ่อเก็บน้ำดิบ เพื่อใช้ในการผลิดน้ำประปา</t>
  </si>
  <si>
    <t>ค่าปรับปรุงอาคารศูนย์การเรียนรู้ และฝึกอบรมคนพิการ</t>
  </si>
  <si>
    <t>ค่าปรับปรุงห้องประชุมสร้อยสุวรรณา</t>
  </si>
  <si>
    <t>ค่าปรับปรุงสนามฟุตซอล</t>
  </si>
  <si>
    <t>ค่าปรับปรุงอาคาร 10</t>
  </si>
  <si>
    <t>ค่าก่อสร้างอาคารศูนย์ข้อมูลบริหารจัดการมหาวิทยาลัย</t>
  </si>
  <si>
    <t>ค่าก่อสร้างโรงจอดรถสำหรับกลุ่มอาคารหอพักนักศึกษาและบุคลากร</t>
  </si>
  <si>
    <t xml:space="preserve">ค่าปรับปรุงระบบสาธารณูปการภายในมหาวิทยาลัย </t>
  </si>
  <si>
    <t>ค่าปรับปรุงหอประชุมมหาวชิราลงกรณ</t>
  </si>
  <si>
    <t>ค่าปรับปรุงหลังคาและลานกิจกรรมทานุบารุงทางศิลปะวัฒนธรรมทางท้องถิ่น</t>
  </si>
  <si>
    <t>ค่าปรับปรุงอ่างเก็บน้ำหนองไฮ มหาวิทยาลัยราชภัฏสกลนคร</t>
  </si>
  <si>
    <t>ค่าปรับปรุงขยายระบบสาธารณูปการภายในมหาวิทยาลัย</t>
  </si>
  <si>
    <t xml:space="preserve">ก่อสร้างทางเดินและหลังคาคลุมประตู 3 ถึง อาคาร 10 </t>
  </si>
  <si>
    <t>ค่าปรับปรุงขุดลอกหนองหญ้าไซ และปรับปรุงภูมิทัศน์ลานกิจกรรม</t>
  </si>
  <si>
    <t xml:space="preserve">ค่าปรับปรุงภูมิทัศน์ และซุ้มเทิดพระเกียรติ </t>
  </si>
  <si>
    <t>ค่าปรับปรุงระบบไฟฟ้าสำหรับอาคารเรียนภายในมหาวิทยาลัย</t>
  </si>
  <si>
    <t>โรงเรียนวิถีธรรมแห่งมหาวิทยาลัยราชภัฏสกลนคร</t>
  </si>
  <si>
    <t>ค่าก่อสร้างอาคารเรียนประถมศึกษาโครงการขยายห้องเรียน</t>
  </si>
  <si>
    <t>ค่าก่อสร้างอาคารเรียนมัธยมศึกษาตอนต้น โรงเรียนวิถีธรรมแห่งมหาวิทยาลัยราชภัฎสกลนคร</t>
  </si>
  <si>
    <t>งานบริหารทั่วไป</t>
  </si>
  <si>
    <t>ค่าปรับปรุงหอพักราชพฤกษ์ ชาย-หญิง</t>
  </si>
  <si>
    <t>ค่าปรับปรุงโรงปฏิบัติการย้อมคราม</t>
  </si>
  <si>
    <t>ค่าปรับปรุงอาคารศูนย์วิจัยและบริการวิชาการเพื่อพัฒนาท้องถิ่น</t>
  </si>
  <si>
    <t>ค่าปรับปรุงระบบไฟฟ้าและความปลอดภัยภายในอาคาร 1</t>
  </si>
  <si>
    <t>ค่าปรับปรุงห้องน้ำอาคาร 1</t>
  </si>
  <si>
    <t>ชุดครุภัณฑ์ระบบเครือข่ายโครงสร้างพื้นฐาน</t>
  </si>
  <si>
    <t>ชุดครุภัณฑ์ห้องปฏิบัติการคอมพิวเตอร์ สำนักวิทยบริการและเทคโนโลยีสารสนเทศ</t>
  </si>
  <si>
    <t>ชุดครุภัณฑ์รักษาความปลอดภัย Firewall (Next Generation Firewall)</t>
  </si>
  <si>
    <t>ชุดครุภัณฑ์ประกอบอาคารหอประชุม</t>
  </si>
  <si>
    <t>ชุดครุภัณฑ์ปฏิบัติการเทคโนโลยีและนวัตกรรมแบตเตอรี่สำหรับยานยนต์ไฟฟ้า</t>
  </si>
  <si>
    <t>ชุดครุภัณฑ์ประมวลผลขั้นสูงเพื่อจำลองการเปลี่ยนแปลงภูมิอากาศ</t>
  </si>
  <si>
    <t>สรุปรายการที่ได้รับจัดสรรงบประมาณแผ่นดิน งบลงทุน  ค่าครุภัณฑ์  ประจำปีงบประมาณ พ.ศ. 2565 - 2569</t>
  </si>
  <si>
    <t xml:space="preserve">สรุปรายการที่ได้รับจัดสรรงบประมาณแผ่นดิน งบลงทุน ค่าที่ดิน/สิ่งก่อสร้าง  ประจำปีงบประมาณ พ.ศ. 2565 - 2569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</si>
</sst>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0.0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AngsanaUPC"/>
      <family val="1"/>
      <charset val="222"/>
    </font>
    <font>
      <sz val="16"/>
      <color rgb="FF000000"/>
      <name val="TH SarabunPSK"/>
      <family val="2"/>
    </font>
    <font>
      <sz val="10"/>
      <name val="Arial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CC66"/>
        <bgColor indexed="64"/>
      </patternFill>
    </fill>
    <fill>
      <patternFill patternType="solid">
        <fgColor rgb="FFBEDE9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F9D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0" fontId="6" fillId="0" borderId="0"/>
    <xf numFmtId="0" fontId="4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</cellStyleXfs>
  <cellXfs count="116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1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/>
    </xf>
    <xf numFmtId="165" fontId="2" fillId="4" borderId="1" xfId="1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5" borderId="1" xfId="0" applyFont="1" applyFill="1" applyBorder="1" applyAlignment="1">
      <alignment horizontal="center" vertical="top" wrapText="1"/>
    </xf>
    <xf numFmtId="165" fontId="2" fillId="5" borderId="1" xfId="1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left" vertical="top" wrapText="1"/>
    </xf>
    <xf numFmtId="165" fontId="3" fillId="0" borderId="1" xfId="1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165" fontId="3" fillId="5" borderId="1" xfId="1" applyNumberFormat="1" applyFont="1" applyFill="1" applyBorder="1" applyAlignment="1">
      <alignment horizontal="center" vertical="top"/>
    </xf>
    <xf numFmtId="165" fontId="3" fillId="5" borderId="1" xfId="1" applyNumberFormat="1" applyFont="1" applyFill="1" applyBorder="1" applyAlignment="1">
      <alignment vertical="top"/>
    </xf>
    <xf numFmtId="0" fontId="3" fillId="0" borderId="1" xfId="2" applyFont="1" applyBorder="1" applyAlignment="1">
      <alignment horizontal="left" vertical="top" wrapText="1"/>
    </xf>
    <xf numFmtId="0" fontId="5" fillId="5" borderId="1" xfId="0" applyFont="1" applyFill="1" applyBorder="1" applyAlignment="1">
      <alignment vertical="top" wrapText="1"/>
    </xf>
    <xf numFmtId="0" fontId="3" fillId="5" borderId="1" xfId="2" applyFont="1" applyFill="1" applyBorder="1" applyAlignment="1">
      <alignment horizontal="left" vertical="top" wrapText="1"/>
    </xf>
    <xf numFmtId="0" fontId="7" fillId="0" borderId="1" xfId="3" applyFont="1" applyBorder="1" applyAlignment="1">
      <alignment vertical="top" wrapText="1"/>
    </xf>
    <xf numFmtId="0" fontId="7" fillId="0" borderId="1" xfId="3" applyFont="1" applyBorder="1" applyAlignment="1">
      <alignment horizontal="center" vertical="top" wrapText="1"/>
    </xf>
    <xf numFmtId="0" fontId="5" fillId="0" borderId="1" xfId="0" applyFont="1" applyBorder="1" applyAlignment="1">
      <alignment vertical="top"/>
    </xf>
    <xf numFmtId="165" fontId="5" fillId="0" borderId="1" xfId="1" applyNumberFormat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165" fontId="5" fillId="0" borderId="1" xfId="1" applyNumberFormat="1" applyFont="1" applyFill="1" applyBorder="1" applyAlignment="1">
      <alignment vertical="top"/>
    </xf>
    <xf numFmtId="166" fontId="5" fillId="5" borderId="1" xfId="4" applyNumberFormat="1" applyFont="1" applyFill="1" applyBorder="1" applyAlignment="1">
      <alignment horizontal="left" vertical="top" wrapText="1"/>
    </xf>
    <xf numFmtId="165" fontId="5" fillId="5" borderId="1" xfId="1" applyNumberFormat="1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left" vertical="top" wrapText="1"/>
    </xf>
    <xf numFmtId="43" fontId="3" fillId="0" borderId="1" xfId="4" applyFont="1" applyBorder="1" applyAlignment="1">
      <alignment horizontal="right" vertical="top"/>
    </xf>
    <xf numFmtId="0" fontId="3" fillId="5" borderId="1" xfId="5" applyNumberFormat="1" applyFont="1" applyFill="1" applyBorder="1" applyAlignment="1">
      <alignment horizontal="left" vertical="top" wrapText="1"/>
    </xf>
    <xf numFmtId="0" fontId="5" fillId="5" borderId="1" xfId="6" applyFont="1" applyFill="1" applyBorder="1" applyAlignment="1">
      <alignment horizontal="left" vertical="top" wrapText="1"/>
    </xf>
    <xf numFmtId="43" fontId="5" fillId="0" borderId="1" xfId="4" applyFont="1" applyBorder="1" applyAlignment="1">
      <alignment horizontal="right" vertical="top"/>
    </xf>
    <xf numFmtId="43" fontId="3" fillId="0" borderId="1" xfId="4" applyFont="1" applyBorder="1" applyAlignment="1">
      <alignment vertical="top"/>
    </xf>
    <xf numFmtId="43" fontId="5" fillId="5" borderId="1" xfId="4" applyFont="1" applyFill="1" applyBorder="1" applyAlignment="1">
      <alignment vertical="top"/>
    </xf>
    <xf numFmtId="0" fontId="5" fillId="5" borderId="1" xfId="5" applyNumberFormat="1" applyFont="1" applyFill="1" applyBorder="1" applyAlignment="1">
      <alignment vertical="top" wrapText="1"/>
    </xf>
    <xf numFmtId="43" fontId="5" fillId="5" borderId="1" xfId="4" applyFont="1" applyFill="1" applyBorder="1" applyAlignment="1">
      <alignment horizontal="center" vertical="top"/>
    </xf>
    <xf numFmtId="43" fontId="5" fillId="0" borderId="1" xfId="4" applyFont="1" applyBorder="1" applyAlignment="1">
      <alignment horizontal="center" vertical="top"/>
    </xf>
    <xf numFmtId="43" fontId="3" fillId="0" borderId="1" xfId="4" applyFont="1" applyBorder="1" applyAlignment="1">
      <alignment vertical="top" wrapText="1"/>
    </xf>
    <xf numFmtId="1" fontId="2" fillId="4" borderId="1" xfId="1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165" fontId="5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65" fontId="5" fillId="0" borderId="1" xfId="1" applyNumberFormat="1" applyFont="1" applyBorder="1" applyAlignment="1">
      <alignment horizontal="right" vertical="top"/>
    </xf>
    <xf numFmtId="165" fontId="5" fillId="0" borderId="1" xfId="1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3" applyFont="1" applyBorder="1" applyAlignment="1">
      <alignment horizontal="center" vertical="top" wrapText="1"/>
    </xf>
    <xf numFmtId="165" fontId="9" fillId="5" borderId="1" xfId="1" applyNumberFormat="1" applyFont="1" applyFill="1" applyBorder="1" applyAlignment="1">
      <alignment vertical="top"/>
    </xf>
    <xf numFmtId="165" fontId="9" fillId="0" borderId="1" xfId="1" applyNumberFormat="1" applyFont="1" applyBorder="1" applyAlignment="1">
      <alignment horizontal="center" vertical="top"/>
    </xf>
    <xf numFmtId="43" fontId="9" fillId="0" borderId="1" xfId="4" applyFont="1" applyBorder="1" applyAlignment="1">
      <alignment vertical="top"/>
    </xf>
    <xf numFmtId="43" fontId="9" fillId="5" borderId="1" xfId="4" applyFont="1" applyFill="1" applyBorder="1" applyAlignment="1">
      <alignment horizontal="center" vertical="top"/>
    </xf>
    <xf numFmtId="165" fontId="10" fillId="5" borderId="1" xfId="1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/>
    </xf>
    <xf numFmtId="165" fontId="3" fillId="0" borderId="1" xfId="0" applyNumberFormat="1" applyFont="1" applyBorder="1" applyAlignment="1">
      <alignment vertical="top"/>
    </xf>
    <xf numFmtId="1" fontId="3" fillId="0" borderId="1" xfId="1" applyNumberFormat="1" applyFont="1" applyBorder="1" applyAlignment="1">
      <alignment horizontal="center" vertical="top" wrapText="1"/>
    </xf>
    <xf numFmtId="165" fontId="2" fillId="4" borderId="1" xfId="1" applyNumberFormat="1" applyFont="1" applyFill="1" applyBorder="1" applyAlignment="1">
      <alignment vertical="top" wrapText="1"/>
    </xf>
    <xf numFmtId="165" fontId="5" fillId="0" borderId="1" xfId="1" applyNumberFormat="1" applyFont="1" applyBorder="1" applyAlignment="1">
      <alignment vertical="top" wrapText="1"/>
    </xf>
    <xf numFmtId="43" fontId="3" fillId="5" borderId="1" xfId="4" applyFont="1" applyFill="1" applyBorder="1" applyAlignment="1">
      <alignment vertical="top"/>
    </xf>
    <xf numFmtId="165" fontId="3" fillId="0" borderId="1" xfId="1" applyNumberFormat="1" applyFont="1" applyBorder="1" applyAlignment="1">
      <alignment vertical="top"/>
    </xf>
    <xf numFmtId="1" fontId="3" fillId="0" borderId="1" xfId="0" applyNumberFormat="1" applyFont="1" applyBorder="1" applyAlignment="1">
      <alignment horizontal="center" vertical="top"/>
    </xf>
    <xf numFmtId="167" fontId="3" fillId="0" borderId="1" xfId="0" applyNumberFormat="1" applyFont="1" applyBorder="1" applyAlignment="1">
      <alignment horizontal="center" vertical="top" wrapText="1"/>
    </xf>
    <xf numFmtId="165" fontId="5" fillId="5" borderId="1" xfId="1" applyNumberFormat="1" applyFont="1" applyFill="1" applyBorder="1" applyAlignment="1">
      <alignment vertical="top"/>
    </xf>
    <xf numFmtId="0" fontId="5" fillId="5" borderId="1" xfId="0" applyFont="1" applyFill="1" applyBorder="1" applyAlignment="1">
      <alignment horizontal="left" vertical="top"/>
    </xf>
    <xf numFmtId="0" fontId="5" fillId="5" borderId="1" xfId="0" applyFont="1" applyFill="1" applyBorder="1" applyAlignment="1">
      <alignment vertical="top"/>
    </xf>
    <xf numFmtId="0" fontId="2" fillId="6" borderId="1" xfId="0" applyFont="1" applyFill="1" applyBorder="1" applyAlignment="1">
      <alignment horizontal="center" vertical="top" wrapText="1"/>
    </xf>
    <xf numFmtId="165" fontId="2" fillId="6" borderId="1" xfId="1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165" fontId="2" fillId="6" borderId="1" xfId="1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 vertical="top"/>
    </xf>
    <xf numFmtId="1" fontId="3" fillId="0" borderId="0" xfId="0" applyNumberFormat="1" applyFont="1" applyAlignment="1">
      <alignment vertical="top"/>
    </xf>
    <xf numFmtId="43" fontId="3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wrapText="1"/>
    </xf>
    <xf numFmtId="1" fontId="2" fillId="4" borderId="1" xfId="1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165" fontId="2" fillId="4" borderId="1" xfId="1" applyNumberFormat="1" applyFont="1" applyFill="1" applyBorder="1" applyAlignment="1">
      <alignment horizontal="center" wrapText="1"/>
    </xf>
    <xf numFmtId="0" fontId="3" fillId="0" borderId="1" xfId="1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wrapText="1"/>
    </xf>
    <xf numFmtId="165" fontId="9" fillId="5" borderId="1" xfId="1" applyNumberFormat="1" applyFont="1" applyFill="1" applyBorder="1" applyAlignment="1">
      <alignment horizontal="center" vertical="top"/>
    </xf>
    <xf numFmtId="166" fontId="3" fillId="0" borderId="1" xfId="1" applyNumberFormat="1" applyFont="1" applyBorder="1" applyAlignment="1">
      <alignment vertical="top" wrapText="1"/>
    </xf>
    <xf numFmtId="165" fontId="3" fillId="0" borderId="1" xfId="1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wrapText="1"/>
    </xf>
    <xf numFmtId="165" fontId="2" fillId="6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" fontId="3" fillId="0" borderId="0" xfId="0" applyNumberFormat="1" applyFont="1"/>
    <xf numFmtId="165" fontId="3" fillId="0" borderId="0" xfId="0" applyNumberFormat="1" applyFont="1"/>
    <xf numFmtId="164" fontId="3" fillId="0" borderId="0" xfId="1" applyFont="1"/>
  </cellXfs>
  <cellStyles count="7">
    <cellStyle name="Normal_mask" xfId="2" xr:uid="{978FD439-B9BB-4F36-AA72-512C305A8DBC}"/>
    <cellStyle name="เครื่องหมายจุลภาค 2" xfId="5" xr:uid="{78C85323-B76C-4A38-BBD3-B0EA2B51DEFF}"/>
    <cellStyle name="จุลภาค" xfId="1" builtinId="3"/>
    <cellStyle name="จุลภาค 2" xfId="4" xr:uid="{03C20204-FC66-4F3C-937C-205F4291F3EA}"/>
    <cellStyle name="ปกติ" xfId="0" builtinId="0"/>
    <cellStyle name="ปกติ 2" xfId="3" xr:uid="{A12FD140-5C2F-4CA1-AF78-B8A84917B9B8}"/>
    <cellStyle name="ปกติ 4" xfId="6" xr:uid="{C774C414-D11E-4EEC-A598-833713D213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FAFFF-2232-438A-996D-DF8E838E972E}">
  <dimension ref="A1:P236"/>
  <sheetViews>
    <sheetView showGridLines="0" tabSelected="1" view="pageBreakPreview" zoomScaleNormal="100" zoomScaleSheetLayoutView="100" workbookViewId="0">
      <pane ySplit="3" topLeftCell="A217" activePane="bottomLeft" state="frozen"/>
      <selection activeCell="C300" sqref="C300:D303"/>
      <selection pane="bottomLeft" activeCell="B229" sqref="B229"/>
    </sheetView>
  </sheetViews>
  <sheetFormatPr defaultColWidth="9" defaultRowHeight="21"/>
  <cols>
    <col min="1" max="1" width="6.42578125" style="79" customWidth="1"/>
    <col min="2" max="2" width="61.5703125" style="3" customWidth="1"/>
    <col min="3" max="3" width="10.140625" style="80" bestFit="1" customWidth="1"/>
    <col min="4" max="4" width="8.85546875" style="3" bestFit="1" customWidth="1"/>
    <col min="5" max="5" width="12.7109375" style="3" customWidth="1"/>
    <col min="6" max="6" width="14.140625" style="3" bestFit="1" customWidth="1"/>
    <col min="7" max="9" width="14.140625" style="3" customWidth="1"/>
    <col min="10" max="10" width="14" style="82" bestFit="1" customWidth="1"/>
    <col min="11" max="11" width="31.42578125" style="3" hidden="1" customWidth="1"/>
    <col min="12" max="12" width="6.42578125" style="3" bestFit="1" customWidth="1"/>
    <col min="13" max="13" width="12.140625" style="3" bestFit="1" customWidth="1"/>
    <col min="14" max="16384" width="9" style="3"/>
  </cols>
  <sheetData>
    <row r="1" spans="1:12" ht="19.5" customHeight="1">
      <c r="A1" s="1" t="s">
        <v>285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s="10" customFormat="1">
      <c r="A2" s="4" t="s">
        <v>0</v>
      </c>
      <c r="B2" s="4" t="s">
        <v>1</v>
      </c>
      <c r="C2" s="4" t="s">
        <v>2</v>
      </c>
      <c r="D2" s="4"/>
      <c r="E2" s="5"/>
      <c r="F2" s="5"/>
      <c r="G2" s="6"/>
      <c r="H2" s="7"/>
      <c r="I2" s="7"/>
      <c r="J2" s="4" t="s">
        <v>3</v>
      </c>
      <c r="K2" s="8" t="s">
        <v>4</v>
      </c>
      <c r="L2" s="9"/>
    </row>
    <row r="3" spans="1:12" s="10" customFormat="1">
      <c r="A3" s="4"/>
      <c r="B3" s="4"/>
      <c r="C3" s="11" t="s">
        <v>5</v>
      </c>
      <c r="D3" s="12" t="s">
        <v>6</v>
      </c>
      <c r="E3" s="12">
        <v>2565</v>
      </c>
      <c r="F3" s="12">
        <v>2566</v>
      </c>
      <c r="G3" s="12">
        <v>2567</v>
      </c>
      <c r="H3" s="12">
        <v>2568</v>
      </c>
      <c r="I3" s="12">
        <v>2569</v>
      </c>
      <c r="J3" s="4"/>
      <c r="K3" s="8"/>
      <c r="L3" s="9"/>
    </row>
    <row r="4" spans="1:12" s="10" customFormat="1">
      <c r="A4" s="13" t="s">
        <v>7</v>
      </c>
      <c r="B4" s="13"/>
      <c r="C4" s="14">
        <f>SUM(C5:C72)</f>
        <v>68</v>
      </c>
      <c r="D4" s="15"/>
      <c r="E4" s="14">
        <f>SUM(E5:E72)</f>
        <v>9454100</v>
      </c>
      <c r="F4" s="14">
        <f t="shared" ref="F4:J4" si="0">SUM(F5:F72)</f>
        <v>22228900</v>
      </c>
      <c r="G4" s="14">
        <f t="shared" si="0"/>
        <v>31851500</v>
      </c>
      <c r="H4" s="14">
        <f t="shared" si="0"/>
        <v>1400000</v>
      </c>
      <c r="I4" s="14">
        <f t="shared" si="0"/>
        <v>32487700</v>
      </c>
      <c r="J4" s="14">
        <f t="shared" si="0"/>
        <v>96022200</v>
      </c>
      <c r="K4" s="14" t="e">
        <f>SUM(#REF!)</f>
        <v>#REF!</v>
      </c>
      <c r="L4" s="14" t="e">
        <f>SUM(#REF!)</f>
        <v>#REF!</v>
      </c>
    </row>
    <row r="5" spans="1:12" s="10" customFormat="1">
      <c r="A5" s="16">
        <v>1</v>
      </c>
      <c r="B5" s="32" t="s">
        <v>9</v>
      </c>
      <c r="C5" s="31">
        <v>1</v>
      </c>
      <c r="D5" s="31" t="s">
        <v>8</v>
      </c>
      <c r="E5" s="33">
        <v>999000</v>
      </c>
      <c r="F5" s="33"/>
      <c r="G5" s="33"/>
      <c r="H5" s="33"/>
      <c r="I5" s="33"/>
      <c r="J5" s="19">
        <f>SUM(E5:H5)</f>
        <v>999000</v>
      </c>
      <c r="K5" s="23"/>
      <c r="L5" s="23"/>
    </row>
    <row r="6" spans="1:12" s="10" customFormat="1">
      <c r="A6" s="16">
        <v>2</v>
      </c>
      <c r="B6" s="32" t="s">
        <v>10</v>
      </c>
      <c r="C6" s="31">
        <v>1</v>
      </c>
      <c r="D6" s="31" t="s">
        <v>8</v>
      </c>
      <c r="E6" s="33">
        <v>430000</v>
      </c>
      <c r="F6" s="33"/>
      <c r="G6" s="33"/>
      <c r="H6" s="33"/>
      <c r="I6" s="33"/>
      <c r="J6" s="19">
        <f>SUM(E6:H6)</f>
        <v>430000</v>
      </c>
      <c r="K6" s="23"/>
      <c r="L6" s="23"/>
    </row>
    <row r="7" spans="1:12" s="10" customFormat="1">
      <c r="A7" s="16">
        <v>3</v>
      </c>
      <c r="B7" s="34" t="s">
        <v>11</v>
      </c>
      <c r="C7" s="31">
        <v>1</v>
      </c>
      <c r="D7" s="31" t="s">
        <v>8</v>
      </c>
      <c r="E7" s="33">
        <v>300000</v>
      </c>
      <c r="F7" s="33"/>
      <c r="G7" s="33"/>
      <c r="H7" s="33"/>
      <c r="I7" s="33"/>
      <c r="J7" s="19">
        <f>SUM(E7:H7)</f>
        <v>300000</v>
      </c>
      <c r="K7" s="23"/>
      <c r="L7" s="23"/>
    </row>
    <row r="8" spans="1:12" s="10" customFormat="1" ht="42">
      <c r="A8" s="16">
        <v>4</v>
      </c>
      <c r="B8" s="34" t="s">
        <v>12</v>
      </c>
      <c r="C8" s="31">
        <v>1</v>
      </c>
      <c r="D8" s="31" t="s">
        <v>8</v>
      </c>
      <c r="E8" s="35">
        <v>575600</v>
      </c>
      <c r="F8" s="35"/>
      <c r="G8" s="35"/>
      <c r="H8" s="35"/>
      <c r="I8" s="35"/>
      <c r="J8" s="19">
        <f>SUM(E8:H8)</f>
        <v>575600</v>
      </c>
      <c r="K8" s="23"/>
      <c r="L8" s="23"/>
    </row>
    <row r="9" spans="1:12" s="10" customFormat="1">
      <c r="A9" s="16">
        <v>5</v>
      </c>
      <c r="B9" s="34" t="s">
        <v>13</v>
      </c>
      <c r="C9" s="31">
        <v>1</v>
      </c>
      <c r="D9" s="31" t="s">
        <v>8</v>
      </c>
      <c r="E9" s="35">
        <v>711800</v>
      </c>
      <c r="F9" s="35"/>
      <c r="G9" s="35"/>
      <c r="H9" s="35"/>
      <c r="I9" s="35"/>
      <c r="J9" s="19">
        <f>SUM(E9:H9)</f>
        <v>711800</v>
      </c>
      <c r="K9" s="23"/>
      <c r="L9" s="23"/>
    </row>
    <row r="10" spans="1:12" s="10" customFormat="1" ht="42">
      <c r="A10" s="16">
        <v>6</v>
      </c>
      <c r="B10" s="36" t="s">
        <v>14</v>
      </c>
      <c r="C10" s="31">
        <v>1</v>
      </c>
      <c r="D10" s="31" t="s">
        <v>8</v>
      </c>
      <c r="E10" s="37">
        <v>990000</v>
      </c>
      <c r="F10" s="37"/>
      <c r="G10" s="37"/>
      <c r="H10" s="37"/>
      <c r="I10" s="37"/>
      <c r="J10" s="19">
        <f>SUM(E10:H10)</f>
        <v>990000</v>
      </c>
      <c r="K10" s="23"/>
      <c r="L10" s="23"/>
    </row>
    <row r="11" spans="1:12" s="10" customFormat="1" ht="42">
      <c r="A11" s="16">
        <v>7</v>
      </c>
      <c r="B11" s="34" t="s">
        <v>15</v>
      </c>
      <c r="C11" s="31">
        <v>1</v>
      </c>
      <c r="D11" s="31" t="s">
        <v>8</v>
      </c>
      <c r="E11" s="33">
        <v>997700</v>
      </c>
      <c r="F11" s="33"/>
      <c r="G11" s="33"/>
      <c r="H11" s="33"/>
      <c r="I11" s="33"/>
      <c r="J11" s="19">
        <f>SUM(E11:H11)</f>
        <v>997700</v>
      </c>
      <c r="K11" s="23"/>
      <c r="L11" s="23"/>
    </row>
    <row r="12" spans="1:12" s="10" customFormat="1">
      <c r="A12" s="16">
        <v>8</v>
      </c>
      <c r="B12" s="34" t="s">
        <v>16</v>
      </c>
      <c r="C12" s="31">
        <v>1</v>
      </c>
      <c r="D12" s="31" t="s">
        <v>8</v>
      </c>
      <c r="E12" s="33">
        <v>1350000</v>
      </c>
      <c r="F12" s="33"/>
      <c r="G12" s="33"/>
      <c r="H12" s="33"/>
      <c r="I12" s="33"/>
      <c r="J12" s="19">
        <f>SUM(E12:H12)</f>
        <v>1350000</v>
      </c>
      <c r="K12" s="23"/>
      <c r="L12" s="23"/>
    </row>
    <row r="13" spans="1:12" s="10" customFormat="1">
      <c r="A13" s="16">
        <v>9</v>
      </c>
      <c r="B13" s="34" t="s">
        <v>17</v>
      </c>
      <c r="C13" s="31">
        <v>1</v>
      </c>
      <c r="D13" s="31" t="s">
        <v>8</v>
      </c>
      <c r="E13" s="35">
        <v>3100000</v>
      </c>
      <c r="F13" s="35"/>
      <c r="G13" s="35"/>
      <c r="H13" s="35"/>
      <c r="I13" s="35"/>
      <c r="J13" s="19">
        <f>SUM(E13:H13)</f>
        <v>3100000</v>
      </c>
      <c r="K13" s="23"/>
      <c r="L13" s="23"/>
    </row>
    <row r="14" spans="1:12" s="10" customFormat="1">
      <c r="A14" s="16">
        <v>10</v>
      </c>
      <c r="B14" s="38" t="s">
        <v>18</v>
      </c>
      <c r="C14" s="31">
        <v>1</v>
      </c>
      <c r="D14" s="31" t="s">
        <v>8</v>
      </c>
      <c r="E14" s="35"/>
      <c r="F14" s="39">
        <v>990000</v>
      </c>
      <c r="G14" s="39"/>
      <c r="H14" s="39"/>
      <c r="I14" s="39"/>
      <c r="J14" s="19">
        <f>SUM(E14:H14)</f>
        <v>990000</v>
      </c>
      <c r="K14" s="23"/>
      <c r="L14" s="23"/>
    </row>
    <row r="15" spans="1:12" s="10" customFormat="1">
      <c r="A15" s="16">
        <v>11</v>
      </c>
      <c r="B15" s="38" t="s">
        <v>19</v>
      </c>
      <c r="C15" s="31">
        <v>1</v>
      </c>
      <c r="D15" s="31" t="s">
        <v>8</v>
      </c>
      <c r="E15" s="35"/>
      <c r="F15" s="39">
        <v>820000</v>
      </c>
      <c r="G15" s="39"/>
      <c r="H15" s="39"/>
      <c r="I15" s="39"/>
      <c r="J15" s="19">
        <f>SUM(E15:H15)</f>
        <v>820000</v>
      </c>
      <c r="K15" s="23"/>
      <c r="L15" s="23"/>
    </row>
    <row r="16" spans="1:12" s="10" customFormat="1" ht="42">
      <c r="A16" s="16">
        <v>12</v>
      </c>
      <c r="B16" s="40" t="s">
        <v>20</v>
      </c>
      <c r="C16" s="31">
        <v>1</v>
      </c>
      <c r="D16" s="31" t="s">
        <v>8</v>
      </c>
      <c r="E16" s="35"/>
      <c r="F16" s="39">
        <v>790000</v>
      </c>
      <c r="G16" s="39"/>
      <c r="H16" s="39"/>
      <c r="I16" s="39"/>
      <c r="J16" s="19">
        <f>SUM(E16:H16)</f>
        <v>790000</v>
      </c>
      <c r="K16" s="23"/>
      <c r="L16" s="23"/>
    </row>
    <row r="17" spans="1:12" s="10" customFormat="1">
      <c r="A17" s="16">
        <v>13</v>
      </c>
      <c r="B17" s="38" t="s">
        <v>21</v>
      </c>
      <c r="C17" s="31">
        <v>1</v>
      </c>
      <c r="D17" s="31" t="s">
        <v>8</v>
      </c>
      <c r="E17" s="35"/>
      <c r="F17" s="39">
        <v>786100</v>
      </c>
      <c r="G17" s="39"/>
      <c r="H17" s="39"/>
      <c r="I17" s="39"/>
      <c r="J17" s="19">
        <f>SUM(E17:H17)</f>
        <v>786100</v>
      </c>
      <c r="K17" s="23"/>
      <c r="L17" s="23"/>
    </row>
    <row r="18" spans="1:12" s="10" customFormat="1" ht="42">
      <c r="A18" s="16">
        <v>14</v>
      </c>
      <c r="B18" s="38" t="s">
        <v>22</v>
      </c>
      <c r="C18" s="31">
        <v>1</v>
      </c>
      <c r="D18" s="31" t="s">
        <v>8</v>
      </c>
      <c r="E18" s="35"/>
      <c r="F18" s="39">
        <v>940000</v>
      </c>
      <c r="G18" s="39"/>
      <c r="H18" s="39"/>
      <c r="I18" s="39"/>
      <c r="J18" s="19">
        <f>SUM(E18:H18)</f>
        <v>940000</v>
      </c>
      <c r="K18" s="23"/>
      <c r="L18" s="23"/>
    </row>
    <row r="19" spans="1:12" s="10" customFormat="1" ht="42">
      <c r="A19" s="16">
        <v>15</v>
      </c>
      <c r="B19" s="38" t="s">
        <v>23</v>
      </c>
      <c r="C19" s="31">
        <v>1</v>
      </c>
      <c r="D19" s="31" t="s">
        <v>8</v>
      </c>
      <c r="E19" s="35"/>
      <c r="F19" s="39">
        <v>900000</v>
      </c>
      <c r="G19" s="39"/>
      <c r="H19" s="39"/>
      <c r="I19" s="39"/>
      <c r="J19" s="19">
        <f>SUM(E19:H19)</f>
        <v>900000</v>
      </c>
      <c r="K19" s="23"/>
      <c r="L19" s="23"/>
    </row>
    <row r="20" spans="1:12" s="10" customFormat="1">
      <c r="A20" s="16">
        <v>16</v>
      </c>
      <c r="B20" s="38" t="s">
        <v>24</v>
      </c>
      <c r="C20" s="31">
        <v>1</v>
      </c>
      <c r="D20" s="31" t="s">
        <v>8</v>
      </c>
      <c r="E20" s="35"/>
      <c r="F20" s="39">
        <v>997200</v>
      </c>
      <c r="G20" s="39"/>
      <c r="H20" s="39"/>
      <c r="I20" s="39"/>
      <c r="J20" s="19">
        <f>SUM(E20:H20)</f>
        <v>997200</v>
      </c>
      <c r="K20" s="23"/>
      <c r="L20" s="23"/>
    </row>
    <row r="21" spans="1:12" s="10" customFormat="1">
      <c r="A21" s="16">
        <v>17</v>
      </c>
      <c r="B21" s="41" t="s">
        <v>25</v>
      </c>
      <c r="C21" s="31">
        <v>1</v>
      </c>
      <c r="D21" s="31" t="s">
        <v>8</v>
      </c>
      <c r="E21" s="35"/>
      <c r="F21" s="39">
        <v>996000</v>
      </c>
      <c r="G21" s="39"/>
      <c r="H21" s="39"/>
      <c r="I21" s="39"/>
      <c r="J21" s="19">
        <f>SUM(E21:H21)</f>
        <v>996000</v>
      </c>
      <c r="K21" s="23"/>
      <c r="L21" s="23"/>
    </row>
    <row r="22" spans="1:12" s="10" customFormat="1">
      <c r="A22" s="16">
        <v>18</v>
      </c>
      <c r="B22" s="24" t="s">
        <v>26</v>
      </c>
      <c r="C22" s="31">
        <v>1</v>
      </c>
      <c r="D22" s="31" t="s">
        <v>8</v>
      </c>
      <c r="E22" s="35"/>
      <c r="F22" s="42">
        <v>875000</v>
      </c>
      <c r="G22" s="42"/>
      <c r="H22" s="42"/>
      <c r="I22" s="42"/>
      <c r="J22" s="19">
        <f>SUM(E22:H22)</f>
        <v>875000</v>
      </c>
      <c r="K22" s="23"/>
      <c r="L22" s="23"/>
    </row>
    <row r="23" spans="1:12" s="10" customFormat="1" ht="42">
      <c r="A23" s="16">
        <v>19</v>
      </c>
      <c r="B23" s="24" t="s">
        <v>27</v>
      </c>
      <c r="C23" s="31">
        <v>1</v>
      </c>
      <c r="D23" s="31" t="s">
        <v>8</v>
      </c>
      <c r="E23" s="35"/>
      <c r="F23" s="43">
        <v>1700000</v>
      </c>
      <c r="G23" s="43"/>
      <c r="H23" s="43"/>
      <c r="I23" s="43"/>
      <c r="J23" s="19">
        <f>SUM(E23:H23)</f>
        <v>1700000</v>
      </c>
      <c r="K23" s="23"/>
      <c r="L23" s="23"/>
    </row>
    <row r="24" spans="1:12" s="10" customFormat="1" ht="42">
      <c r="A24" s="16">
        <v>20</v>
      </c>
      <c r="B24" s="24" t="s">
        <v>28</v>
      </c>
      <c r="C24" s="31">
        <v>1</v>
      </c>
      <c r="D24" s="31" t="s">
        <v>8</v>
      </c>
      <c r="E24" s="35"/>
      <c r="F24" s="43">
        <v>1434600</v>
      </c>
      <c r="G24" s="43"/>
      <c r="H24" s="43"/>
      <c r="I24" s="43"/>
      <c r="J24" s="19">
        <f>SUM(E24:H24)</f>
        <v>1434600</v>
      </c>
      <c r="K24" s="23"/>
      <c r="L24" s="23"/>
    </row>
    <row r="25" spans="1:12" s="10" customFormat="1">
      <c r="A25" s="16">
        <v>21</v>
      </c>
      <c r="B25" s="24" t="s">
        <v>29</v>
      </c>
      <c r="C25" s="31">
        <v>1</v>
      </c>
      <c r="D25" s="31" t="s">
        <v>8</v>
      </c>
      <c r="E25" s="35"/>
      <c r="F25" s="43">
        <v>1700000</v>
      </c>
      <c r="G25" s="43"/>
      <c r="H25" s="43"/>
      <c r="I25" s="43"/>
      <c r="J25" s="19">
        <f>SUM(E25:H25)</f>
        <v>1700000</v>
      </c>
      <c r="K25" s="23"/>
      <c r="L25" s="23"/>
    </row>
    <row r="26" spans="1:12" s="10" customFormat="1" ht="42">
      <c r="A26" s="16">
        <v>22</v>
      </c>
      <c r="B26" s="24" t="s">
        <v>30</v>
      </c>
      <c r="C26" s="31">
        <v>1</v>
      </c>
      <c r="D26" s="31" t="s">
        <v>8</v>
      </c>
      <c r="E26" s="35"/>
      <c r="F26" s="43">
        <v>1300000</v>
      </c>
      <c r="G26" s="43"/>
      <c r="H26" s="43"/>
      <c r="I26" s="43"/>
      <c r="J26" s="19">
        <f>SUM(E26:H26)</f>
        <v>1300000</v>
      </c>
      <c r="K26" s="23"/>
      <c r="L26" s="23"/>
    </row>
    <row r="27" spans="1:12" s="10" customFormat="1">
      <c r="A27" s="16">
        <v>23</v>
      </c>
      <c r="B27" s="24" t="s">
        <v>31</v>
      </c>
      <c r="C27" s="31">
        <v>1</v>
      </c>
      <c r="D27" s="31" t="s">
        <v>8</v>
      </c>
      <c r="E27" s="35"/>
      <c r="F27" s="43">
        <v>1800000</v>
      </c>
      <c r="G27" s="43"/>
      <c r="H27" s="43"/>
      <c r="I27" s="43"/>
      <c r="J27" s="19">
        <f>SUM(E27:H27)</f>
        <v>1800000</v>
      </c>
      <c r="K27" s="23"/>
      <c r="L27" s="23"/>
    </row>
    <row r="28" spans="1:12" s="10" customFormat="1" ht="42">
      <c r="A28" s="16">
        <v>24</v>
      </c>
      <c r="B28" s="24" t="s">
        <v>32</v>
      </c>
      <c r="C28" s="31">
        <v>1</v>
      </c>
      <c r="D28" s="31" t="s">
        <v>8</v>
      </c>
      <c r="E28" s="35"/>
      <c r="F28" s="43">
        <v>2500000</v>
      </c>
      <c r="G28" s="43"/>
      <c r="H28" s="43"/>
      <c r="I28" s="43"/>
      <c r="J28" s="19">
        <f>SUM(E28:H28)</f>
        <v>2500000</v>
      </c>
      <c r="K28" s="23"/>
      <c r="L28" s="23"/>
    </row>
    <row r="29" spans="1:12" s="10" customFormat="1" ht="42">
      <c r="A29" s="16">
        <v>25</v>
      </c>
      <c r="B29" s="24" t="s">
        <v>33</v>
      </c>
      <c r="C29" s="31">
        <v>1</v>
      </c>
      <c r="D29" s="31" t="s">
        <v>8</v>
      </c>
      <c r="E29" s="35"/>
      <c r="F29" s="43">
        <v>3700000</v>
      </c>
      <c r="G29" s="43"/>
      <c r="H29" s="43"/>
      <c r="I29" s="43"/>
      <c r="J29" s="19">
        <f>SUM(E29:H29)</f>
        <v>3700000</v>
      </c>
      <c r="K29" s="23"/>
      <c r="L29" s="23"/>
    </row>
    <row r="30" spans="1:12" s="10" customFormat="1">
      <c r="A30" s="16">
        <v>26</v>
      </c>
      <c r="B30" s="28" t="s">
        <v>34</v>
      </c>
      <c r="C30" s="31">
        <v>1</v>
      </c>
      <c r="D30" s="31" t="s">
        <v>8</v>
      </c>
      <c r="E30" s="35"/>
      <c r="F30" s="43"/>
      <c r="G30" s="44">
        <v>880800</v>
      </c>
      <c r="H30" s="44"/>
      <c r="I30" s="44"/>
      <c r="J30" s="19">
        <f>SUM(E30:H30)</f>
        <v>880800</v>
      </c>
      <c r="K30" s="23"/>
      <c r="L30" s="23"/>
    </row>
    <row r="31" spans="1:12" s="10" customFormat="1" ht="42">
      <c r="A31" s="16">
        <v>27</v>
      </c>
      <c r="B31" s="38" t="s">
        <v>35</v>
      </c>
      <c r="C31" s="31">
        <v>1</v>
      </c>
      <c r="D31" s="31" t="s">
        <v>8</v>
      </c>
      <c r="E31" s="35"/>
      <c r="F31" s="43"/>
      <c r="G31" s="44">
        <v>900000</v>
      </c>
      <c r="H31" s="44"/>
      <c r="I31" s="44"/>
      <c r="J31" s="19">
        <f>SUM(E31:H31)</f>
        <v>900000</v>
      </c>
      <c r="K31" s="23"/>
      <c r="L31" s="23"/>
    </row>
    <row r="32" spans="1:12" s="10" customFormat="1">
      <c r="A32" s="16">
        <v>28</v>
      </c>
      <c r="B32" s="38" t="s">
        <v>36</v>
      </c>
      <c r="C32" s="31">
        <v>1</v>
      </c>
      <c r="D32" s="31" t="s">
        <v>8</v>
      </c>
      <c r="E32" s="35"/>
      <c r="F32" s="43"/>
      <c r="G32" s="44">
        <v>960000</v>
      </c>
      <c r="H32" s="44"/>
      <c r="I32" s="44"/>
      <c r="J32" s="19">
        <f>SUM(E32:H32)</f>
        <v>960000</v>
      </c>
      <c r="K32" s="23"/>
      <c r="L32" s="23"/>
    </row>
    <row r="33" spans="1:12" s="10" customFormat="1" ht="42">
      <c r="A33" s="16">
        <v>29</v>
      </c>
      <c r="B33" s="28" t="s">
        <v>37</v>
      </c>
      <c r="C33" s="31">
        <v>1</v>
      </c>
      <c r="D33" s="31" t="s">
        <v>8</v>
      </c>
      <c r="E33" s="35"/>
      <c r="F33" s="43"/>
      <c r="G33" s="44">
        <v>842000</v>
      </c>
      <c r="H33" s="44"/>
      <c r="I33" s="44"/>
      <c r="J33" s="19">
        <f>SUM(E33:H33)</f>
        <v>842000</v>
      </c>
      <c r="K33" s="23"/>
      <c r="L33" s="23"/>
    </row>
    <row r="34" spans="1:12" s="10" customFormat="1" ht="42">
      <c r="A34" s="16">
        <v>30</v>
      </c>
      <c r="B34" s="38" t="s">
        <v>38</v>
      </c>
      <c r="C34" s="31">
        <v>1</v>
      </c>
      <c r="D34" s="31" t="s">
        <v>8</v>
      </c>
      <c r="E34" s="35"/>
      <c r="F34" s="43"/>
      <c r="G34" s="44">
        <v>990000</v>
      </c>
      <c r="H34" s="44"/>
      <c r="I34" s="44"/>
      <c r="J34" s="19">
        <f>SUM(E34:H34)</f>
        <v>990000</v>
      </c>
      <c r="K34" s="23"/>
      <c r="L34" s="23"/>
    </row>
    <row r="35" spans="1:12" s="10" customFormat="1">
      <c r="A35" s="16">
        <v>31</v>
      </c>
      <c r="B35" s="38" t="s">
        <v>39</v>
      </c>
      <c r="C35" s="31">
        <v>1</v>
      </c>
      <c r="D35" s="31" t="s">
        <v>8</v>
      </c>
      <c r="E35" s="35"/>
      <c r="F35" s="43"/>
      <c r="G35" s="44">
        <v>508100</v>
      </c>
      <c r="H35" s="44"/>
      <c r="I35" s="44"/>
      <c r="J35" s="19">
        <f>SUM(E35:H35)</f>
        <v>508100</v>
      </c>
      <c r="K35" s="23"/>
      <c r="L35" s="23"/>
    </row>
    <row r="36" spans="1:12" s="10" customFormat="1">
      <c r="A36" s="16">
        <v>32</v>
      </c>
      <c r="B36" s="38" t="s">
        <v>40</v>
      </c>
      <c r="C36" s="31">
        <v>1</v>
      </c>
      <c r="D36" s="31" t="s">
        <v>8</v>
      </c>
      <c r="E36" s="35"/>
      <c r="F36" s="43"/>
      <c r="G36" s="44">
        <v>840000</v>
      </c>
      <c r="H36" s="44"/>
      <c r="I36" s="44"/>
      <c r="J36" s="19">
        <f>SUM(E36:H36)</f>
        <v>840000</v>
      </c>
      <c r="K36" s="23"/>
      <c r="L36" s="23"/>
    </row>
    <row r="37" spans="1:12" s="10" customFormat="1" ht="42">
      <c r="A37" s="16">
        <v>33</v>
      </c>
      <c r="B37" s="38" t="s">
        <v>41</v>
      </c>
      <c r="C37" s="31">
        <v>1</v>
      </c>
      <c r="D37" s="31" t="s">
        <v>8</v>
      </c>
      <c r="E37" s="35"/>
      <c r="F37" s="43"/>
      <c r="G37" s="44">
        <v>980000</v>
      </c>
      <c r="H37" s="44"/>
      <c r="I37" s="44"/>
      <c r="J37" s="19">
        <f>SUM(E37:H37)</f>
        <v>980000</v>
      </c>
      <c r="K37" s="23"/>
      <c r="L37" s="23"/>
    </row>
    <row r="38" spans="1:12" s="10" customFormat="1">
      <c r="A38" s="16">
        <v>34</v>
      </c>
      <c r="B38" s="38" t="s">
        <v>42</v>
      </c>
      <c r="C38" s="31">
        <v>1</v>
      </c>
      <c r="D38" s="31" t="s">
        <v>8</v>
      </c>
      <c r="E38" s="35"/>
      <c r="F38" s="43"/>
      <c r="G38" s="44">
        <v>976000</v>
      </c>
      <c r="H38" s="44"/>
      <c r="I38" s="44"/>
      <c r="J38" s="19">
        <f>SUM(E38:H38)</f>
        <v>976000</v>
      </c>
      <c r="K38" s="23"/>
      <c r="L38" s="23"/>
    </row>
    <row r="39" spans="1:12" s="10" customFormat="1">
      <c r="A39" s="16">
        <v>35</v>
      </c>
      <c r="B39" s="45" t="s">
        <v>43</v>
      </c>
      <c r="C39" s="31">
        <v>1</v>
      </c>
      <c r="D39" s="31" t="s">
        <v>8</v>
      </c>
      <c r="E39" s="35"/>
      <c r="F39" s="43"/>
      <c r="G39" s="44">
        <v>980000</v>
      </c>
      <c r="H39" s="44"/>
      <c r="I39" s="44"/>
      <c r="J39" s="19">
        <f>SUM(E39:H39)</f>
        <v>980000</v>
      </c>
      <c r="K39" s="23"/>
      <c r="L39" s="23"/>
    </row>
    <row r="40" spans="1:12" s="10" customFormat="1">
      <c r="A40" s="16">
        <v>36</v>
      </c>
      <c r="B40" s="38" t="s">
        <v>44</v>
      </c>
      <c r="C40" s="31">
        <v>1</v>
      </c>
      <c r="D40" s="31" t="s">
        <v>8</v>
      </c>
      <c r="E40" s="35"/>
      <c r="F40" s="43"/>
      <c r="G40" s="46">
        <v>950000</v>
      </c>
      <c r="H40" s="46"/>
      <c r="I40" s="46"/>
      <c r="J40" s="19">
        <f>SUM(E40:H40)</f>
        <v>950000</v>
      </c>
      <c r="K40" s="23"/>
      <c r="L40" s="23"/>
    </row>
    <row r="41" spans="1:12" s="10" customFormat="1">
      <c r="A41" s="16">
        <v>37</v>
      </c>
      <c r="B41" s="24" t="s">
        <v>45</v>
      </c>
      <c r="C41" s="31">
        <v>1</v>
      </c>
      <c r="D41" s="31" t="s">
        <v>8</v>
      </c>
      <c r="E41" s="35"/>
      <c r="F41" s="43"/>
      <c r="G41" s="47">
        <v>490000</v>
      </c>
      <c r="H41" s="47"/>
      <c r="I41" s="47"/>
      <c r="J41" s="19">
        <f>SUM(E41:H41)</f>
        <v>490000</v>
      </c>
      <c r="K41" s="23"/>
      <c r="L41" s="23"/>
    </row>
    <row r="42" spans="1:12" s="10" customFormat="1">
      <c r="A42" s="16">
        <v>38</v>
      </c>
      <c r="B42" s="24" t="s">
        <v>46</v>
      </c>
      <c r="C42" s="31">
        <v>1</v>
      </c>
      <c r="D42" s="31" t="s">
        <v>8</v>
      </c>
      <c r="E42" s="35"/>
      <c r="F42" s="43"/>
      <c r="G42" s="47">
        <v>468500</v>
      </c>
      <c r="H42" s="47"/>
      <c r="I42" s="47"/>
      <c r="J42" s="19">
        <f>SUM(E42:H42)</f>
        <v>468500</v>
      </c>
      <c r="K42" s="23"/>
      <c r="L42" s="23"/>
    </row>
    <row r="43" spans="1:12" s="10" customFormat="1">
      <c r="A43" s="16">
        <v>39</v>
      </c>
      <c r="B43" s="24" t="s">
        <v>47</v>
      </c>
      <c r="C43" s="31">
        <v>1</v>
      </c>
      <c r="D43" s="31" t="s">
        <v>8</v>
      </c>
      <c r="E43" s="35"/>
      <c r="F43" s="43"/>
      <c r="G43" s="47">
        <v>985300</v>
      </c>
      <c r="H43" s="47"/>
      <c r="I43" s="47"/>
      <c r="J43" s="19">
        <f>SUM(E43:H43)</f>
        <v>985300</v>
      </c>
      <c r="K43" s="23"/>
      <c r="L43" s="23"/>
    </row>
    <row r="44" spans="1:12" s="10" customFormat="1">
      <c r="A44" s="16">
        <v>40</v>
      </c>
      <c r="B44" s="24" t="s">
        <v>48</v>
      </c>
      <c r="C44" s="31">
        <v>1</v>
      </c>
      <c r="D44" s="31" t="s">
        <v>8</v>
      </c>
      <c r="E44" s="35"/>
      <c r="F44" s="43"/>
      <c r="G44" s="47">
        <v>774300</v>
      </c>
      <c r="H44" s="47"/>
      <c r="I44" s="47"/>
      <c r="J44" s="19">
        <f>SUM(E44:H44)</f>
        <v>774300</v>
      </c>
      <c r="K44" s="23"/>
      <c r="L44" s="23"/>
    </row>
    <row r="45" spans="1:12" s="10" customFormat="1" ht="42">
      <c r="A45" s="16">
        <v>41</v>
      </c>
      <c r="B45" s="34" t="s">
        <v>49</v>
      </c>
      <c r="C45" s="31">
        <v>1</v>
      </c>
      <c r="D45" s="31" t="s">
        <v>8</v>
      </c>
      <c r="E45" s="35"/>
      <c r="F45" s="43"/>
      <c r="G45" s="48">
        <v>1700000</v>
      </c>
      <c r="H45" s="48"/>
      <c r="I45" s="48"/>
      <c r="J45" s="19">
        <f>SUM(E45:H45)</f>
        <v>1700000</v>
      </c>
      <c r="K45" s="23"/>
      <c r="L45" s="23"/>
    </row>
    <row r="46" spans="1:12" s="10" customFormat="1">
      <c r="A46" s="16">
        <v>42</v>
      </c>
      <c r="B46" s="24" t="s">
        <v>50</v>
      </c>
      <c r="C46" s="31">
        <v>1</v>
      </c>
      <c r="D46" s="31" t="s">
        <v>8</v>
      </c>
      <c r="E46" s="35"/>
      <c r="F46" s="43"/>
      <c r="G46" s="46">
        <v>2675000</v>
      </c>
      <c r="H46" s="46"/>
      <c r="I46" s="46"/>
      <c r="J46" s="19">
        <f>SUM(E46:H46)</f>
        <v>2675000</v>
      </c>
      <c r="K46" s="23"/>
      <c r="L46" s="23"/>
    </row>
    <row r="47" spans="1:12" s="10" customFormat="1" ht="42">
      <c r="A47" s="16">
        <v>43</v>
      </c>
      <c r="B47" s="34" t="s">
        <v>51</v>
      </c>
      <c r="C47" s="31">
        <v>1</v>
      </c>
      <c r="D47" s="31" t="s">
        <v>8</v>
      </c>
      <c r="E47" s="35"/>
      <c r="F47" s="43"/>
      <c r="G47" s="48">
        <v>5300000</v>
      </c>
      <c r="H47" s="48"/>
      <c r="I47" s="48"/>
      <c r="J47" s="19">
        <f>SUM(E47:H47)</f>
        <v>5300000</v>
      </c>
      <c r="K47" s="23"/>
      <c r="L47" s="23"/>
    </row>
    <row r="48" spans="1:12" s="10" customFormat="1">
      <c r="A48" s="16">
        <v>44</v>
      </c>
      <c r="B48" s="17" t="s">
        <v>52</v>
      </c>
      <c r="C48" s="31">
        <v>1</v>
      </c>
      <c r="D48" s="31" t="s">
        <v>8</v>
      </c>
      <c r="E48" s="35"/>
      <c r="F48" s="43"/>
      <c r="G48" s="46">
        <v>3300000</v>
      </c>
      <c r="H48" s="46"/>
      <c r="I48" s="46"/>
      <c r="J48" s="19">
        <f>SUM(E48:H48)</f>
        <v>3300000</v>
      </c>
      <c r="K48" s="23"/>
      <c r="L48" s="23"/>
    </row>
    <row r="49" spans="1:12" s="10" customFormat="1">
      <c r="A49" s="16">
        <v>45</v>
      </c>
      <c r="B49" s="24" t="s">
        <v>53</v>
      </c>
      <c r="C49" s="31">
        <v>1</v>
      </c>
      <c r="D49" s="31" t="s">
        <v>8</v>
      </c>
      <c r="E49" s="35"/>
      <c r="F49" s="43"/>
      <c r="G49" s="46">
        <v>2950000</v>
      </c>
      <c r="H49" s="46"/>
      <c r="I49" s="46"/>
      <c r="J49" s="19">
        <f>SUM(E49:H49)</f>
        <v>2950000</v>
      </c>
      <c r="K49" s="23"/>
      <c r="L49" s="23"/>
    </row>
    <row r="50" spans="1:12" s="10" customFormat="1">
      <c r="A50" s="16">
        <v>46</v>
      </c>
      <c r="B50" s="24" t="s">
        <v>54</v>
      </c>
      <c r="C50" s="31">
        <v>1</v>
      </c>
      <c r="D50" s="31" t="s">
        <v>8</v>
      </c>
      <c r="E50" s="35"/>
      <c r="F50" s="43"/>
      <c r="G50" s="46">
        <v>1900000</v>
      </c>
      <c r="H50" s="46"/>
      <c r="I50" s="46"/>
      <c r="J50" s="19">
        <f>SUM(E50:H50)</f>
        <v>1900000</v>
      </c>
      <c r="K50" s="23"/>
      <c r="L50" s="23"/>
    </row>
    <row r="51" spans="1:12" s="10" customFormat="1">
      <c r="A51" s="16">
        <v>47</v>
      </c>
      <c r="B51" s="24" t="s">
        <v>55</v>
      </c>
      <c r="C51" s="31">
        <v>1</v>
      </c>
      <c r="D51" s="31" t="s">
        <v>8</v>
      </c>
      <c r="E51" s="35"/>
      <c r="F51" s="43"/>
      <c r="G51" s="46">
        <v>1501500</v>
      </c>
      <c r="H51" s="46"/>
      <c r="I51" s="46"/>
      <c r="J51" s="19">
        <f>SUM(E51:I51)</f>
        <v>1501500</v>
      </c>
      <c r="K51" s="23"/>
      <c r="L51" s="23"/>
    </row>
    <row r="52" spans="1:12" s="10" customFormat="1">
      <c r="A52" s="16">
        <v>48</v>
      </c>
      <c r="B52" s="24" t="s">
        <v>284</v>
      </c>
      <c r="C52" s="31">
        <v>1</v>
      </c>
      <c r="D52" s="31" t="s">
        <v>8</v>
      </c>
      <c r="E52" s="35"/>
      <c r="F52" s="43"/>
      <c r="G52" s="46"/>
      <c r="H52" s="46">
        <v>1400000</v>
      </c>
      <c r="I52" s="46"/>
      <c r="J52" s="19"/>
      <c r="K52" s="23"/>
      <c r="L52" s="23"/>
    </row>
    <row r="53" spans="1:12" s="10" customFormat="1" ht="42">
      <c r="A53" s="16">
        <v>49</v>
      </c>
      <c r="B53" s="24" t="s">
        <v>56</v>
      </c>
      <c r="C53" s="31">
        <v>1</v>
      </c>
      <c r="D53" s="31" t="s">
        <v>8</v>
      </c>
      <c r="E53" s="35"/>
      <c r="F53" s="43"/>
      <c r="G53" s="46"/>
      <c r="H53" s="46"/>
      <c r="I53" s="46">
        <v>860100</v>
      </c>
      <c r="J53" s="19">
        <f>SUM(E53:I53)</f>
        <v>860100</v>
      </c>
      <c r="K53" s="23"/>
      <c r="L53" s="23"/>
    </row>
    <row r="54" spans="1:12" s="10" customFormat="1">
      <c r="A54" s="16">
        <v>50</v>
      </c>
      <c r="B54" s="24" t="s">
        <v>57</v>
      </c>
      <c r="C54" s="31">
        <v>1</v>
      </c>
      <c r="D54" s="31" t="s">
        <v>8</v>
      </c>
      <c r="E54" s="35"/>
      <c r="F54" s="43"/>
      <c r="G54" s="46"/>
      <c r="H54" s="46"/>
      <c r="I54" s="46">
        <v>999900</v>
      </c>
      <c r="J54" s="19">
        <f>SUM(E54:I54)</f>
        <v>999900</v>
      </c>
      <c r="K54" s="23"/>
      <c r="L54" s="23"/>
    </row>
    <row r="55" spans="1:12" s="10" customFormat="1">
      <c r="A55" s="16">
        <v>51</v>
      </c>
      <c r="B55" s="24" t="s">
        <v>58</v>
      </c>
      <c r="C55" s="31">
        <v>1</v>
      </c>
      <c r="D55" s="31" t="s">
        <v>8</v>
      </c>
      <c r="E55" s="35"/>
      <c r="F55" s="43"/>
      <c r="G55" s="46"/>
      <c r="H55" s="46"/>
      <c r="I55" s="46">
        <v>996900</v>
      </c>
      <c r="J55" s="19">
        <f>SUM(E55:I55)</f>
        <v>996900</v>
      </c>
      <c r="K55" s="23"/>
      <c r="L55" s="23"/>
    </row>
    <row r="56" spans="1:12" s="10" customFormat="1" ht="42">
      <c r="A56" s="16">
        <v>52</v>
      </c>
      <c r="B56" s="24" t="s">
        <v>59</v>
      </c>
      <c r="C56" s="31">
        <v>1</v>
      </c>
      <c r="D56" s="31" t="s">
        <v>8</v>
      </c>
      <c r="E56" s="35"/>
      <c r="F56" s="43"/>
      <c r="G56" s="46"/>
      <c r="H56" s="46"/>
      <c r="I56" s="46">
        <v>510000</v>
      </c>
      <c r="J56" s="19">
        <f>SUM(E56:I56)</f>
        <v>510000</v>
      </c>
      <c r="K56" s="23"/>
      <c r="L56" s="23"/>
    </row>
    <row r="57" spans="1:12" s="10" customFormat="1">
      <c r="A57" s="16">
        <v>53</v>
      </c>
      <c r="B57" s="24" t="s">
        <v>60</v>
      </c>
      <c r="C57" s="31">
        <v>1</v>
      </c>
      <c r="D57" s="31" t="s">
        <v>8</v>
      </c>
      <c r="E57" s="35"/>
      <c r="F57" s="43"/>
      <c r="G57" s="46"/>
      <c r="H57" s="46"/>
      <c r="I57" s="46">
        <v>999000</v>
      </c>
      <c r="J57" s="19">
        <f>SUM(E57:I57)</f>
        <v>999000</v>
      </c>
      <c r="K57" s="23"/>
      <c r="L57" s="23"/>
    </row>
    <row r="58" spans="1:12" s="10" customFormat="1">
      <c r="A58" s="16">
        <v>54</v>
      </c>
      <c r="B58" s="24" t="s">
        <v>61</v>
      </c>
      <c r="C58" s="31">
        <v>1</v>
      </c>
      <c r="D58" s="31" t="s">
        <v>8</v>
      </c>
      <c r="E58" s="35"/>
      <c r="F58" s="43"/>
      <c r="G58" s="46"/>
      <c r="H58" s="46"/>
      <c r="I58" s="46">
        <v>990000</v>
      </c>
      <c r="J58" s="19">
        <f>SUM(E58:I58)</f>
        <v>990000</v>
      </c>
      <c r="K58" s="23"/>
      <c r="L58" s="23"/>
    </row>
    <row r="59" spans="1:12" s="10" customFormat="1">
      <c r="A59" s="16">
        <v>55</v>
      </c>
      <c r="B59" s="24" t="s">
        <v>62</v>
      </c>
      <c r="C59" s="31">
        <v>1</v>
      </c>
      <c r="D59" s="31" t="s">
        <v>8</v>
      </c>
      <c r="E59" s="35"/>
      <c r="F59" s="43"/>
      <c r="G59" s="46"/>
      <c r="H59" s="46"/>
      <c r="I59" s="46">
        <v>980000</v>
      </c>
      <c r="J59" s="19">
        <f>SUM(E59:I59)</f>
        <v>980000</v>
      </c>
      <c r="K59" s="23"/>
      <c r="L59" s="23"/>
    </row>
    <row r="60" spans="1:12" s="10" customFormat="1" ht="42">
      <c r="A60" s="16">
        <v>56</v>
      </c>
      <c r="B60" s="24" t="s">
        <v>63</v>
      </c>
      <c r="C60" s="31">
        <v>1</v>
      </c>
      <c r="D60" s="31" t="s">
        <v>8</v>
      </c>
      <c r="E60" s="35"/>
      <c r="F60" s="43"/>
      <c r="G60" s="46"/>
      <c r="H60" s="46"/>
      <c r="I60" s="46">
        <v>665000</v>
      </c>
      <c r="J60" s="19">
        <f>SUM(E60:I60)</f>
        <v>665000</v>
      </c>
      <c r="K60" s="23"/>
      <c r="L60" s="23"/>
    </row>
    <row r="61" spans="1:12" s="10" customFormat="1" ht="42">
      <c r="A61" s="16">
        <v>57</v>
      </c>
      <c r="B61" s="24" t="s">
        <v>64</v>
      </c>
      <c r="C61" s="31">
        <v>1</v>
      </c>
      <c r="D61" s="31" t="s">
        <v>8</v>
      </c>
      <c r="E61" s="35"/>
      <c r="F61" s="43"/>
      <c r="G61" s="46"/>
      <c r="H61" s="46"/>
      <c r="I61" s="46">
        <v>700000</v>
      </c>
      <c r="J61" s="19">
        <f>SUM(E61:I61)</f>
        <v>700000</v>
      </c>
      <c r="K61" s="23"/>
      <c r="L61" s="23"/>
    </row>
    <row r="62" spans="1:12" s="10" customFormat="1">
      <c r="A62" s="16">
        <v>58</v>
      </c>
      <c r="B62" s="24" t="s">
        <v>65</v>
      </c>
      <c r="C62" s="31">
        <v>1</v>
      </c>
      <c r="D62" s="31" t="s">
        <v>8</v>
      </c>
      <c r="E62" s="35"/>
      <c r="F62" s="43"/>
      <c r="G62" s="46"/>
      <c r="H62" s="46"/>
      <c r="I62" s="46">
        <v>890000</v>
      </c>
      <c r="J62" s="19">
        <f>SUM(E62:I62)</f>
        <v>890000</v>
      </c>
      <c r="K62" s="23"/>
      <c r="L62" s="23"/>
    </row>
    <row r="63" spans="1:12" s="10" customFormat="1">
      <c r="A63" s="16">
        <v>59</v>
      </c>
      <c r="B63" s="24" t="s">
        <v>66</v>
      </c>
      <c r="C63" s="31">
        <v>1</v>
      </c>
      <c r="D63" s="31" t="s">
        <v>8</v>
      </c>
      <c r="E63" s="35"/>
      <c r="F63" s="43"/>
      <c r="G63" s="46"/>
      <c r="H63" s="46"/>
      <c r="I63" s="46">
        <v>3800000</v>
      </c>
      <c r="J63" s="19">
        <f>SUM(E63:I63)</f>
        <v>3800000</v>
      </c>
      <c r="K63" s="23"/>
      <c r="L63" s="23"/>
    </row>
    <row r="64" spans="1:12" s="10" customFormat="1" ht="42">
      <c r="A64" s="16">
        <v>60</v>
      </c>
      <c r="B64" s="24" t="s">
        <v>67</v>
      </c>
      <c r="C64" s="31">
        <v>1</v>
      </c>
      <c r="D64" s="31" t="s">
        <v>8</v>
      </c>
      <c r="E64" s="35"/>
      <c r="F64" s="43"/>
      <c r="G64" s="46"/>
      <c r="H64" s="46"/>
      <c r="I64" s="46">
        <v>1998000</v>
      </c>
      <c r="J64" s="19">
        <f>SUM(E64:I64)</f>
        <v>1998000</v>
      </c>
      <c r="K64" s="23"/>
      <c r="L64" s="23"/>
    </row>
    <row r="65" spans="1:12" s="10" customFormat="1" ht="42">
      <c r="A65" s="16">
        <v>61</v>
      </c>
      <c r="B65" s="24" t="s">
        <v>68</v>
      </c>
      <c r="C65" s="31">
        <v>1</v>
      </c>
      <c r="D65" s="31" t="s">
        <v>8</v>
      </c>
      <c r="E65" s="35"/>
      <c r="F65" s="43"/>
      <c r="G65" s="46"/>
      <c r="H65" s="46"/>
      <c r="I65" s="46">
        <v>1995000</v>
      </c>
      <c r="J65" s="19">
        <f>SUM(E65:I65)</f>
        <v>1995000</v>
      </c>
      <c r="K65" s="23"/>
      <c r="L65" s="23"/>
    </row>
    <row r="66" spans="1:12" s="10" customFormat="1">
      <c r="A66" s="16">
        <v>62</v>
      </c>
      <c r="B66" s="24" t="s">
        <v>69</v>
      </c>
      <c r="C66" s="31">
        <v>1</v>
      </c>
      <c r="D66" s="31" t="s">
        <v>8</v>
      </c>
      <c r="E66" s="35"/>
      <c r="F66" s="43"/>
      <c r="G66" s="46"/>
      <c r="H66" s="46"/>
      <c r="I66" s="46">
        <v>3000000</v>
      </c>
      <c r="J66" s="19">
        <f>SUM(E66:I66)</f>
        <v>3000000</v>
      </c>
      <c r="K66" s="23"/>
      <c r="L66" s="23"/>
    </row>
    <row r="67" spans="1:12" s="10" customFormat="1" ht="42">
      <c r="A67" s="16">
        <v>63</v>
      </c>
      <c r="B67" s="24" t="s">
        <v>70</v>
      </c>
      <c r="C67" s="31">
        <v>1</v>
      </c>
      <c r="D67" s="31" t="s">
        <v>8</v>
      </c>
      <c r="E67" s="35"/>
      <c r="F67" s="43"/>
      <c r="G67" s="46"/>
      <c r="H67" s="46"/>
      <c r="I67" s="46">
        <v>1268000</v>
      </c>
      <c r="J67" s="19">
        <f>SUM(E67:I67)</f>
        <v>1268000</v>
      </c>
      <c r="K67" s="23"/>
      <c r="L67" s="23"/>
    </row>
    <row r="68" spans="1:12" s="10" customFormat="1">
      <c r="A68" s="16">
        <v>64</v>
      </c>
      <c r="B68" s="24" t="s">
        <v>71</v>
      </c>
      <c r="C68" s="31">
        <v>1</v>
      </c>
      <c r="D68" s="31" t="s">
        <v>8</v>
      </c>
      <c r="E68" s="35"/>
      <c r="F68" s="43"/>
      <c r="G68" s="46"/>
      <c r="H68" s="46"/>
      <c r="I68" s="46">
        <v>2210000</v>
      </c>
      <c r="J68" s="19">
        <f>SUM(E68:I68)</f>
        <v>2210000</v>
      </c>
      <c r="K68" s="23"/>
      <c r="L68" s="23"/>
    </row>
    <row r="69" spans="1:12" s="10" customFormat="1">
      <c r="A69" s="16">
        <v>65</v>
      </c>
      <c r="B69" s="24" t="s">
        <v>72</v>
      </c>
      <c r="C69" s="31">
        <v>1</v>
      </c>
      <c r="D69" s="31" t="s">
        <v>8</v>
      </c>
      <c r="E69" s="35"/>
      <c r="F69" s="43"/>
      <c r="G69" s="46"/>
      <c r="H69" s="46"/>
      <c r="I69" s="46">
        <v>2468000</v>
      </c>
      <c r="J69" s="19">
        <f>SUM(E69:I69)</f>
        <v>2468000</v>
      </c>
      <c r="K69" s="23"/>
      <c r="L69" s="23"/>
    </row>
    <row r="70" spans="1:12" s="10" customFormat="1" ht="42">
      <c r="A70" s="16">
        <v>66</v>
      </c>
      <c r="B70" s="24" t="s">
        <v>73</v>
      </c>
      <c r="C70" s="31">
        <v>1</v>
      </c>
      <c r="D70" s="31" t="s">
        <v>8</v>
      </c>
      <c r="E70" s="35"/>
      <c r="F70" s="43"/>
      <c r="G70" s="46"/>
      <c r="H70" s="46"/>
      <c r="I70" s="46">
        <v>2300000</v>
      </c>
      <c r="J70" s="19">
        <f>SUM(E70:I70)</f>
        <v>2300000</v>
      </c>
      <c r="K70" s="23"/>
      <c r="L70" s="23"/>
    </row>
    <row r="71" spans="1:12" s="10" customFormat="1">
      <c r="A71" s="16">
        <v>67</v>
      </c>
      <c r="B71" s="24" t="s">
        <v>74</v>
      </c>
      <c r="C71" s="31">
        <v>1</v>
      </c>
      <c r="D71" s="31" t="s">
        <v>8</v>
      </c>
      <c r="E71" s="35"/>
      <c r="F71" s="43"/>
      <c r="G71" s="46"/>
      <c r="H71" s="46"/>
      <c r="I71" s="46">
        <v>1861800</v>
      </c>
      <c r="J71" s="19">
        <f>SUM(E71:I71)</f>
        <v>1861800</v>
      </c>
      <c r="K71" s="23"/>
      <c r="L71" s="23"/>
    </row>
    <row r="72" spans="1:12" s="10" customFormat="1" ht="42">
      <c r="A72" s="16">
        <v>68</v>
      </c>
      <c r="B72" s="24" t="s">
        <v>75</v>
      </c>
      <c r="C72" s="31">
        <v>1</v>
      </c>
      <c r="D72" s="31" t="s">
        <v>8</v>
      </c>
      <c r="E72" s="35"/>
      <c r="F72" s="43"/>
      <c r="G72" s="46"/>
      <c r="H72" s="46"/>
      <c r="I72" s="46">
        <v>2996000</v>
      </c>
      <c r="J72" s="19">
        <f>SUM(E72:I72)</f>
        <v>2996000</v>
      </c>
      <c r="K72" s="23"/>
      <c r="L72" s="23"/>
    </row>
    <row r="73" spans="1:12" s="10" customFormat="1">
      <c r="A73" s="13" t="s">
        <v>76</v>
      </c>
      <c r="B73" s="13"/>
      <c r="C73" s="49">
        <f>SUM(C106:C129)</f>
        <v>23</v>
      </c>
      <c r="D73" s="15"/>
      <c r="E73" s="14">
        <f>SUM(E74:E129)</f>
        <v>5646800</v>
      </c>
      <c r="F73" s="14">
        <f t="shared" ref="F73:K73" si="1">SUM(F74:F129)</f>
        <v>5728800</v>
      </c>
      <c r="G73" s="14">
        <f t="shared" si="1"/>
        <v>14764700</v>
      </c>
      <c r="H73" s="14">
        <f t="shared" si="1"/>
        <v>1402500</v>
      </c>
      <c r="I73" s="14">
        <f t="shared" si="1"/>
        <v>7235600</v>
      </c>
      <c r="J73" s="14">
        <f t="shared" si="1"/>
        <v>33375900</v>
      </c>
      <c r="K73" s="14">
        <f t="shared" si="1"/>
        <v>0</v>
      </c>
      <c r="L73" s="50"/>
    </row>
    <row r="74" spans="1:12" s="20" customFormat="1" hidden="1">
      <c r="A74" s="16">
        <v>1</v>
      </c>
      <c r="B74" s="21" t="s">
        <v>77</v>
      </c>
      <c r="C74" s="18">
        <v>1</v>
      </c>
      <c r="D74" s="18" t="s">
        <v>8</v>
      </c>
      <c r="E74" s="19"/>
      <c r="F74" s="19"/>
      <c r="G74" s="19"/>
      <c r="H74" s="19"/>
      <c r="I74" s="19"/>
      <c r="J74" s="19">
        <f>SUM(E74:I74)</f>
        <v>0</v>
      </c>
      <c r="K74" s="16"/>
      <c r="L74" s="16"/>
    </row>
    <row r="75" spans="1:12" s="20" customFormat="1" ht="42" hidden="1">
      <c r="A75" s="16">
        <v>2</v>
      </c>
      <c r="B75" s="21" t="s">
        <v>78</v>
      </c>
      <c r="C75" s="18">
        <v>1</v>
      </c>
      <c r="D75" s="18" t="s">
        <v>8</v>
      </c>
      <c r="E75" s="19"/>
      <c r="F75" s="19"/>
      <c r="G75" s="19"/>
      <c r="H75" s="19"/>
      <c r="I75" s="19"/>
      <c r="J75" s="19">
        <f>SUM(E75:I75)</f>
        <v>0</v>
      </c>
      <c r="K75" s="16"/>
      <c r="L75" s="16"/>
    </row>
    <row r="76" spans="1:12" s="10" customFormat="1" hidden="1">
      <c r="A76" s="16">
        <v>3</v>
      </c>
      <c r="B76" s="17" t="s">
        <v>79</v>
      </c>
      <c r="C76" s="18">
        <v>1</v>
      </c>
      <c r="D76" s="18" t="s">
        <v>8</v>
      </c>
      <c r="E76" s="22"/>
      <c r="F76" s="22"/>
      <c r="G76" s="22"/>
      <c r="H76" s="22"/>
      <c r="I76" s="22"/>
      <c r="J76" s="19">
        <f>SUM(E76:I76)</f>
        <v>0</v>
      </c>
      <c r="K76" s="23"/>
      <c r="L76" s="23"/>
    </row>
    <row r="77" spans="1:12" s="10" customFormat="1" hidden="1">
      <c r="A77" s="16">
        <v>4</v>
      </c>
      <c r="B77" s="24" t="s">
        <v>80</v>
      </c>
      <c r="C77" s="18">
        <v>1</v>
      </c>
      <c r="D77" s="18" t="s">
        <v>8</v>
      </c>
      <c r="E77" s="26"/>
      <c r="F77" s="26"/>
      <c r="G77" s="26"/>
      <c r="H77" s="26"/>
      <c r="I77" s="26"/>
      <c r="J77" s="19">
        <f>SUM(E77:I77)</f>
        <v>0</v>
      </c>
      <c r="K77" s="23"/>
      <c r="L77" s="23"/>
    </row>
    <row r="78" spans="1:12" s="10" customFormat="1" hidden="1">
      <c r="A78" s="16">
        <v>5</v>
      </c>
      <c r="B78" s="24" t="s">
        <v>81</v>
      </c>
      <c r="C78" s="18">
        <v>1</v>
      </c>
      <c r="D78" s="18" t="s">
        <v>8</v>
      </c>
      <c r="E78" s="26"/>
      <c r="F78" s="26"/>
      <c r="G78" s="26"/>
      <c r="H78" s="26"/>
      <c r="I78" s="26"/>
      <c r="J78" s="19">
        <f>SUM(E78:I78)</f>
        <v>0</v>
      </c>
      <c r="K78" s="23"/>
      <c r="L78" s="23"/>
    </row>
    <row r="79" spans="1:12" s="10" customFormat="1" hidden="1">
      <c r="A79" s="16">
        <v>6</v>
      </c>
      <c r="B79" s="24" t="s">
        <v>82</v>
      </c>
      <c r="C79" s="18">
        <v>1</v>
      </c>
      <c r="D79" s="18" t="s">
        <v>8</v>
      </c>
      <c r="E79" s="26"/>
      <c r="F79" s="26"/>
      <c r="G79" s="26"/>
      <c r="H79" s="26"/>
      <c r="I79" s="26"/>
      <c r="J79" s="19">
        <f>SUM(E79:I79)</f>
        <v>0</v>
      </c>
      <c r="K79" s="23"/>
      <c r="L79" s="23"/>
    </row>
    <row r="80" spans="1:12" s="10" customFormat="1" hidden="1">
      <c r="A80" s="16">
        <v>7</v>
      </c>
      <c r="B80" s="24" t="s">
        <v>83</v>
      </c>
      <c r="C80" s="18">
        <v>1</v>
      </c>
      <c r="D80" s="18" t="s">
        <v>8</v>
      </c>
      <c r="E80" s="26"/>
      <c r="F80" s="26"/>
      <c r="G80" s="26"/>
      <c r="H80" s="26"/>
      <c r="I80" s="26"/>
      <c r="J80" s="19">
        <f>SUM(E80:I80)</f>
        <v>0</v>
      </c>
      <c r="K80" s="23"/>
      <c r="L80" s="23"/>
    </row>
    <row r="81" spans="1:12" s="10" customFormat="1" hidden="1">
      <c r="A81" s="16">
        <v>8</v>
      </c>
      <c r="B81" s="24" t="s">
        <v>84</v>
      </c>
      <c r="C81" s="18">
        <v>1</v>
      </c>
      <c r="D81" s="18" t="s">
        <v>8</v>
      </c>
      <c r="E81" s="26"/>
      <c r="F81" s="26"/>
      <c r="G81" s="26"/>
      <c r="H81" s="26"/>
      <c r="I81" s="26"/>
      <c r="J81" s="19">
        <f>SUM(E81:I81)</f>
        <v>0</v>
      </c>
      <c r="K81" s="23"/>
      <c r="L81" s="23"/>
    </row>
    <row r="82" spans="1:12" s="10" customFormat="1" hidden="1">
      <c r="A82" s="16">
        <v>9</v>
      </c>
      <c r="B82" s="29" t="s">
        <v>85</v>
      </c>
      <c r="C82" s="18">
        <v>1</v>
      </c>
      <c r="D82" s="18" t="s">
        <v>8</v>
      </c>
      <c r="E82" s="26"/>
      <c r="F82" s="26"/>
      <c r="G82" s="26"/>
      <c r="H82" s="26"/>
      <c r="I82" s="26"/>
      <c r="J82" s="19">
        <f>SUM(E82:I82)</f>
        <v>0</v>
      </c>
      <c r="K82" s="23"/>
      <c r="L82" s="23"/>
    </row>
    <row r="83" spans="1:12" s="10" customFormat="1" hidden="1">
      <c r="A83" s="16">
        <v>10</v>
      </c>
      <c r="B83" s="29" t="s">
        <v>86</v>
      </c>
      <c r="C83" s="18">
        <v>1</v>
      </c>
      <c r="D83" s="18" t="s">
        <v>8</v>
      </c>
      <c r="E83" s="26"/>
      <c r="F83" s="26"/>
      <c r="G83" s="26"/>
      <c r="H83" s="26"/>
      <c r="I83" s="26"/>
      <c r="J83" s="19">
        <f>SUM(E83:I83)</f>
        <v>0</v>
      </c>
      <c r="K83" s="23"/>
      <c r="L83" s="23"/>
    </row>
    <row r="84" spans="1:12" s="10" customFormat="1" hidden="1">
      <c r="A84" s="16">
        <v>11</v>
      </c>
      <c r="B84" s="29" t="s">
        <v>87</v>
      </c>
      <c r="C84" s="18">
        <v>1</v>
      </c>
      <c r="D84" s="18" t="s">
        <v>8</v>
      </c>
      <c r="E84" s="26"/>
      <c r="F84" s="26"/>
      <c r="G84" s="26"/>
      <c r="H84" s="26"/>
      <c r="I84" s="26"/>
      <c r="J84" s="19">
        <f>SUM(E84:I84)</f>
        <v>0</v>
      </c>
      <c r="K84" s="23"/>
      <c r="L84" s="23"/>
    </row>
    <row r="85" spans="1:12" s="10" customFormat="1" hidden="1">
      <c r="A85" s="16">
        <v>12</v>
      </c>
      <c r="B85" s="29" t="s">
        <v>88</v>
      </c>
      <c r="C85" s="18">
        <v>1</v>
      </c>
      <c r="D85" s="18" t="s">
        <v>8</v>
      </c>
      <c r="E85" s="26"/>
      <c r="F85" s="26"/>
      <c r="G85" s="26"/>
      <c r="H85" s="26"/>
      <c r="I85" s="26"/>
      <c r="J85" s="19">
        <f>SUM(E85:I85)</f>
        <v>0</v>
      </c>
      <c r="K85" s="23"/>
      <c r="L85" s="23"/>
    </row>
    <row r="86" spans="1:12" s="10" customFormat="1" hidden="1">
      <c r="A86" s="16">
        <v>13</v>
      </c>
      <c r="B86" s="29" t="s">
        <v>89</v>
      </c>
      <c r="C86" s="18">
        <v>1</v>
      </c>
      <c r="D86" s="18" t="s">
        <v>8</v>
      </c>
      <c r="E86" s="26"/>
      <c r="F86" s="26"/>
      <c r="G86" s="26"/>
      <c r="H86" s="26"/>
      <c r="I86" s="26"/>
      <c r="J86" s="19">
        <f>SUM(E86:I86)</f>
        <v>0</v>
      </c>
      <c r="K86" s="23"/>
      <c r="L86" s="23"/>
    </row>
    <row r="87" spans="1:12" s="10" customFormat="1" hidden="1">
      <c r="A87" s="16">
        <v>14</v>
      </c>
      <c r="B87" s="29" t="s">
        <v>90</v>
      </c>
      <c r="C87" s="18">
        <v>10</v>
      </c>
      <c r="D87" s="18" t="s">
        <v>8</v>
      </c>
      <c r="E87" s="26"/>
      <c r="F87" s="26"/>
      <c r="G87" s="26"/>
      <c r="H87" s="26"/>
      <c r="I87" s="26"/>
      <c r="J87" s="19">
        <f>SUM(E87:I87)</f>
        <v>0</v>
      </c>
      <c r="K87" s="23"/>
      <c r="L87" s="23"/>
    </row>
    <row r="88" spans="1:12" s="10" customFormat="1" hidden="1">
      <c r="A88" s="16">
        <v>15</v>
      </c>
      <c r="B88" s="29" t="s">
        <v>91</v>
      </c>
      <c r="C88" s="18">
        <v>1</v>
      </c>
      <c r="D88" s="18" t="s">
        <v>8</v>
      </c>
      <c r="E88" s="26"/>
      <c r="F88" s="26"/>
      <c r="G88" s="26"/>
      <c r="H88" s="26"/>
      <c r="I88" s="26"/>
      <c r="J88" s="19">
        <f>SUM(E88:I88)</f>
        <v>0</v>
      </c>
      <c r="K88" s="23"/>
      <c r="L88" s="23"/>
    </row>
    <row r="89" spans="1:12" s="10" customFormat="1" hidden="1">
      <c r="A89" s="16">
        <v>16</v>
      </c>
      <c r="B89" s="27" t="s">
        <v>92</v>
      </c>
      <c r="C89" s="18">
        <v>1</v>
      </c>
      <c r="D89" s="18" t="s">
        <v>8</v>
      </c>
      <c r="E89" s="26"/>
      <c r="F89" s="26"/>
      <c r="G89" s="26"/>
      <c r="H89" s="26"/>
      <c r="I89" s="26"/>
      <c r="J89" s="19">
        <f>SUM(E89:I89)</f>
        <v>0</v>
      </c>
      <c r="K89" s="23"/>
      <c r="L89" s="23"/>
    </row>
    <row r="90" spans="1:12" s="10" customFormat="1" hidden="1">
      <c r="A90" s="16">
        <v>17</v>
      </c>
      <c r="B90" s="27" t="s">
        <v>93</v>
      </c>
      <c r="C90" s="18">
        <v>1</v>
      </c>
      <c r="D90" s="18" t="s">
        <v>8</v>
      </c>
      <c r="E90" s="26"/>
      <c r="F90" s="26"/>
      <c r="G90" s="26"/>
      <c r="H90" s="26"/>
      <c r="I90" s="26"/>
      <c r="J90" s="19">
        <f>SUM(E90:I90)</f>
        <v>0</v>
      </c>
      <c r="K90" s="23"/>
      <c r="L90" s="23"/>
    </row>
    <row r="91" spans="1:12" s="10" customFormat="1" hidden="1">
      <c r="A91" s="16">
        <v>18</v>
      </c>
      <c r="B91" s="27" t="s">
        <v>94</v>
      </c>
      <c r="C91" s="18">
        <v>1</v>
      </c>
      <c r="D91" s="18" t="s">
        <v>8</v>
      </c>
      <c r="E91" s="26"/>
      <c r="F91" s="26"/>
      <c r="G91" s="26"/>
      <c r="H91" s="26"/>
      <c r="I91" s="26"/>
      <c r="J91" s="19">
        <f>SUM(E91:I91)</f>
        <v>0</v>
      </c>
      <c r="K91" s="23"/>
      <c r="L91" s="23"/>
    </row>
    <row r="92" spans="1:12" s="10" customFormat="1" hidden="1">
      <c r="A92" s="16">
        <v>19</v>
      </c>
      <c r="B92" s="27" t="s">
        <v>95</v>
      </c>
      <c r="C92" s="18">
        <v>1</v>
      </c>
      <c r="D92" s="18" t="s">
        <v>8</v>
      </c>
      <c r="E92" s="26"/>
      <c r="F92" s="26"/>
      <c r="G92" s="26"/>
      <c r="H92" s="26"/>
      <c r="I92" s="26"/>
      <c r="J92" s="19">
        <f>SUM(E92:I92)</f>
        <v>0</v>
      </c>
      <c r="K92" s="23"/>
      <c r="L92" s="23"/>
    </row>
    <row r="93" spans="1:12" s="10" customFormat="1" hidden="1">
      <c r="A93" s="16">
        <v>20</v>
      </c>
      <c r="B93" s="30" t="s">
        <v>96</v>
      </c>
      <c r="C93" s="31">
        <v>1</v>
      </c>
      <c r="D93" s="31" t="s">
        <v>8</v>
      </c>
      <c r="E93" s="26"/>
      <c r="F93" s="26"/>
      <c r="G93" s="26"/>
      <c r="H93" s="26"/>
      <c r="I93" s="26"/>
      <c r="J93" s="19">
        <f>SUM(E93:I93)</f>
        <v>0</v>
      </c>
      <c r="K93" s="23"/>
      <c r="L93" s="23"/>
    </row>
    <row r="94" spans="1:12" s="10" customFormat="1" ht="42" hidden="1">
      <c r="A94" s="16">
        <v>21</v>
      </c>
      <c r="B94" s="30" t="s">
        <v>97</v>
      </c>
      <c r="C94" s="31">
        <v>1</v>
      </c>
      <c r="D94" s="31" t="s">
        <v>8</v>
      </c>
      <c r="E94" s="26"/>
      <c r="F94" s="26"/>
      <c r="G94" s="26"/>
      <c r="H94" s="26"/>
      <c r="I94" s="26"/>
      <c r="J94" s="19">
        <f>SUM(E94:I94)</f>
        <v>0</v>
      </c>
      <c r="K94" s="23"/>
      <c r="L94" s="23"/>
    </row>
    <row r="95" spans="1:12" s="10" customFormat="1" hidden="1">
      <c r="A95" s="16">
        <v>22</v>
      </c>
      <c r="B95" s="30" t="s">
        <v>98</v>
      </c>
      <c r="C95" s="31">
        <v>1</v>
      </c>
      <c r="D95" s="31" t="s">
        <v>8</v>
      </c>
      <c r="E95" s="26"/>
      <c r="F95" s="26"/>
      <c r="G95" s="26"/>
      <c r="H95" s="26"/>
      <c r="I95" s="26"/>
      <c r="J95" s="19">
        <f>SUM(E95:I95)</f>
        <v>0</v>
      </c>
      <c r="K95" s="23"/>
      <c r="L95" s="23"/>
    </row>
    <row r="96" spans="1:12" s="10" customFormat="1" ht="42" hidden="1">
      <c r="A96" s="16">
        <v>23</v>
      </c>
      <c r="B96" s="30" t="s">
        <v>99</v>
      </c>
      <c r="C96" s="31">
        <v>1</v>
      </c>
      <c r="D96" s="31" t="s">
        <v>8</v>
      </c>
      <c r="E96" s="26"/>
      <c r="F96" s="26"/>
      <c r="G96" s="26"/>
      <c r="H96" s="26"/>
      <c r="I96" s="26"/>
      <c r="J96" s="19">
        <f>SUM(E96:I96)</f>
        <v>0</v>
      </c>
      <c r="K96" s="23"/>
      <c r="L96" s="23"/>
    </row>
    <row r="97" spans="1:12" s="10" customFormat="1" ht="42" hidden="1">
      <c r="A97" s="16">
        <v>24</v>
      </c>
      <c r="B97" s="30" t="s">
        <v>100</v>
      </c>
      <c r="C97" s="31">
        <v>1</v>
      </c>
      <c r="D97" s="31" t="s">
        <v>8</v>
      </c>
      <c r="E97" s="26"/>
      <c r="F97" s="26"/>
      <c r="G97" s="26"/>
      <c r="H97" s="26"/>
      <c r="I97" s="26"/>
      <c r="J97" s="19">
        <f>SUM(E97:I97)</f>
        <v>0</v>
      </c>
      <c r="K97" s="23"/>
      <c r="L97" s="23"/>
    </row>
    <row r="98" spans="1:12" s="10" customFormat="1" ht="42" hidden="1">
      <c r="A98" s="16">
        <v>25</v>
      </c>
      <c r="B98" s="34" t="s">
        <v>101</v>
      </c>
      <c r="C98" s="31">
        <v>1</v>
      </c>
      <c r="D98" s="31" t="s">
        <v>8</v>
      </c>
      <c r="E98" s="51">
        <v>353000</v>
      </c>
      <c r="F98" s="51"/>
      <c r="G98" s="51"/>
      <c r="H98" s="51"/>
      <c r="I98" s="51"/>
      <c r="J98" s="19">
        <f>SUM(E98:I98)</f>
        <v>353000</v>
      </c>
      <c r="K98" s="23"/>
      <c r="L98" s="23"/>
    </row>
    <row r="99" spans="1:12" s="10" customFormat="1" ht="42" hidden="1">
      <c r="A99" s="16">
        <v>26</v>
      </c>
      <c r="B99" s="34" t="s">
        <v>102</v>
      </c>
      <c r="C99" s="31">
        <v>1</v>
      </c>
      <c r="D99" s="31" t="s">
        <v>8</v>
      </c>
      <c r="E99" s="51">
        <v>395800</v>
      </c>
      <c r="F99" s="51"/>
      <c r="G99" s="51"/>
      <c r="H99" s="51"/>
      <c r="I99" s="51"/>
      <c r="J99" s="19">
        <f>SUM(E99:I99)</f>
        <v>395800</v>
      </c>
      <c r="K99" s="23"/>
      <c r="L99" s="23"/>
    </row>
    <row r="100" spans="1:12" s="10" customFormat="1" ht="42" hidden="1">
      <c r="A100" s="16">
        <v>27</v>
      </c>
      <c r="B100" s="34" t="s">
        <v>103</v>
      </c>
      <c r="C100" s="31">
        <v>1</v>
      </c>
      <c r="D100" s="31" t="s">
        <v>8</v>
      </c>
      <c r="E100" s="51">
        <v>585200</v>
      </c>
      <c r="F100" s="51"/>
      <c r="G100" s="51"/>
      <c r="H100" s="51"/>
      <c r="I100" s="51"/>
      <c r="J100" s="19">
        <f>SUM(E100:I100)</f>
        <v>585200</v>
      </c>
      <c r="K100" s="23"/>
      <c r="L100" s="23"/>
    </row>
    <row r="101" spans="1:12" s="10" customFormat="1" hidden="1">
      <c r="A101" s="16">
        <v>28</v>
      </c>
      <c r="B101" s="34" t="s">
        <v>104</v>
      </c>
      <c r="C101" s="31">
        <v>1</v>
      </c>
      <c r="D101" s="31" t="s">
        <v>8</v>
      </c>
      <c r="E101" s="51">
        <v>600000</v>
      </c>
      <c r="F101" s="51"/>
      <c r="G101" s="51"/>
      <c r="H101" s="51"/>
      <c r="I101" s="51"/>
      <c r="J101" s="19">
        <f>SUM(E101:I101)</f>
        <v>600000</v>
      </c>
      <c r="K101" s="23"/>
      <c r="L101" s="23"/>
    </row>
    <row r="102" spans="1:12" s="10" customFormat="1" ht="42" hidden="1">
      <c r="A102" s="16">
        <v>29</v>
      </c>
      <c r="B102" s="34" t="s">
        <v>105</v>
      </c>
      <c r="C102" s="31">
        <v>1</v>
      </c>
      <c r="D102" s="31" t="s">
        <v>8</v>
      </c>
      <c r="E102" s="51">
        <v>974000</v>
      </c>
      <c r="F102" s="51"/>
      <c r="G102" s="51"/>
      <c r="H102" s="51"/>
      <c r="I102" s="51"/>
      <c r="J102" s="19">
        <f>SUM(E102:I102)</f>
        <v>974000</v>
      </c>
      <c r="K102" s="23"/>
      <c r="L102" s="23"/>
    </row>
    <row r="103" spans="1:12" s="10" customFormat="1" hidden="1">
      <c r="A103" s="16">
        <v>30</v>
      </c>
      <c r="B103" s="34" t="s">
        <v>106</v>
      </c>
      <c r="C103" s="31">
        <v>1</v>
      </c>
      <c r="D103" s="31" t="s">
        <v>8</v>
      </c>
      <c r="E103" s="51">
        <v>999800</v>
      </c>
      <c r="F103" s="51"/>
      <c r="G103" s="51"/>
      <c r="H103" s="51"/>
      <c r="I103" s="51"/>
      <c r="J103" s="19">
        <f>SUM(E103:I103)</f>
        <v>999800</v>
      </c>
      <c r="K103" s="23"/>
      <c r="L103" s="23"/>
    </row>
    <row r="104" spans="1:12" s="10" customFormat="1" hidden="1">
      <c r="A104" s="16">
        <v>31</v>
      </c>
      <c r="B104" s="34" t="s">
        <v>107</v>
      </c>
      <c r="C104" s="31">
        <v>1</v>
      </c>
      <c r="D104" s="31" t="s">
        <v>8</v>
      </c>
      <c r="E104" s="51">
        <v>399000</v>
      </c>
      <c r="F104" s="51"/>
      <c r="G104" s="51"/>
      <c r="H104" s="51"/>
      <c r="I104" s="51"/>
      <c r="J104" s="19">
        <f>SUM(E104:I104)</f>
        <v>399000</v>
      </c>
      <c r="K104" s="23"/>
      <c r="L104" s="23"/>
    </row>
    <row r="105" spans="1:12" s="10" customFormat="1" hidden="1">
      <c r="A105" s="16">
        <v>32</v>
      </c>
      <c r="B105" s="34" t="s">
        <v>108</v>
      </c>
      <c r="C105" s="31">
        <v>1</v>
      </c>
      <c r="D105" s="31" t="s">
        <v>8</v>
      </c>
      <c r="E105" s="51">
        <v>1340000</v>
      </c>
      <c r="F105" s="51"/>
      <c r="G105" s="51"/>
      <c r="H105" s="51"/>
      <c r="I105" s="51"/>
      <c r="J105" s="19">
        <f>SUM(E105:I105)</f>
        <v>1340000</v>
      </c>
      <c r="K105" s="23"/>
      <c r="L105" s="23"/>
    </row>
    <row r="106" spans="1:12" s="10" customFormat="1">
      <c r="A106" s="16">
        <v>1</v>
      </c>
      <c r="B106" s="24" t="s">
        <v>109</v>
      </c>
      <c r="C106" s="31">
        <v>1</v>
      </c>
      <c r="D106" s="31" t="s">
        <v>8</v>
      </c>
      <c r="E106" s="51"/>
      <c r="F106" s="39">
        <v>986500</v>
      </c>
      <c r="G106" s="39"/>
      <c r="H106" s="39"/>
      <c r="I106" s="39"/>
      <c r="J106" s="19">
        <f>SUM(E106:I106)</f>
        <v>986500</v>
      </c>
      <c r="K106" s="23"/>
      <c r="L106" s="23"/>
    </row>
    <row r="107" spans="1:12" s="10" customFormat="1">
      <c r="A107" s="16">
        <v>2</v>
      </c>
      <c r="B107" s="24" t="s">
        <v>110</v>
      </c>
      <c r="C107" s="31">
        <v>1</v>
      </c>
      <c r="D107" s="31" t="s">
        <v>8</v>
      </c>
      <c r="E107" s="51"/>
      <c r="F107" s="39">
        <v>586300</v>
      </c>
      <c r="G107" s="39"/>
      <c r="H107" s="39"/>
      <c r="I107" s="39"/>
      <c r="J107" s="19">
        <f>SUM(E107:I107)</f>
        <v>586300</v>
      </c>
      <c r="K107" s="23"/>
      <c r="L107" s="23"/>
    </row>
    <row r="108" spans="1:12" s="10" customFormat="1" ht="42">
      <c r="A108" s="16">
        <v>3</v>
      </c>
      <c r="B108" s="24" t="s">
        <v>111</v>
      </c>
      <c r="C108" s="31">
        <v>1</v>
      </c>
      <c r="D108" s="31" t="s">
        <v>8</v>
      </c>
      <c r="E108" s="51"/>
      <c r="F108" s="39">
        <v>450000</v>
      </c>
      <c r="G108" s="39"/>
      <c r="H108" s="39"/>
      <c r="I108" s="39"/>
      <c r="J108" s="19">
        <f>SUM(E108:I108)</f>
        <v>450000</v>
      </c>
      <c r="K108" s="23"/>
      <c r="L108" s="23"/>
    </row>
    <row r="109" spans="1:12" s="10" customFormat="1" ht="42">
      <c r="A109" s="16">
        <v>4</v>
      </c>
      <c r="B109" s="38" t="s">
        <v>112</v>
      </c>
      <c r="C109" s="31">
        <v>1</v>
      </c>
      <c r="D109" s="31" t="s">
        <v>8</v>
      </c>
      <c r="E109" s="51"/>
      <c r="F109" s="39">
        <v>976000</v>
      </c>
      <c r="G109" s="39"/>
      <c r="H109" s="39"/>
      <c r="I109" s="39"/>
      <c r="J109" s="19">
        <f>SUM(E109:I109)</f>
        <v>976000</v>
      </c>
      <c r="K109" s="23"/>
      <c r="L109" s="23"/>
    </row>
    <row r="110" spans="1:12" s="10" customFormat="1">
      <c r="A110" s="16">
        <v>5</v>
      </c>
      <c r="B110" s="24" t="s">
        <v>113</v>
      </c>
      <c r="C110" s="31">
        <v>1</v>
      </c>
      <c r="D110" s="31" t="s">
        <v>8</v>
      </c>
      <c r="E110" s="51"/>
      <c r="F110" s="43">
        <v>1280000</v>
      </c>
      <c r="G110" s="43"/>
      <c r="H110" s="43"/>
      <c r="I110" s="43"/>
      <c r="J110" s="19">
        <f>SUM(E110:I110)</f>
        <v>1280000</v>
      </c>
      <c r="K110" s="23"/>
      <c r="L110" s="23"/>
    </row>
    <row r="111" spans="1:12" s="10" customFormat="1">
      <c r="A111" s="16">
        <v>6</v>
      </c>
      <c r="B111" s="24" t="s">
        <v>114</v>
      </c>
      <c r="C111" s="31">
        <v>1</v>
      </c>
      <c r="D111" s="31" t="s">
        <v>8</v>
      </c>
      <c r="E111" s="51"/>
      <c r="F111" s="43">
        <v>1450000</v>
      </c>
      <c r="G111" s="43"/>
      <c r="H111" s="43"/>
      <c r="I111" s="43"/>
      <c r="J111" s="19">
        <f>SUM(E111:I111)</f>
        <v>1450000</v>
      </c>
      <c r="K111" s="23"/>
      <c r="L111" s="23"/>
    </row>
    <row r="112" spans="1:12" s="10" customFormat="1" ht="42">
      <c r="A112" s="16">
        <v>7</v>
      </c>
      <c r="B112" s="24" t="s">
        <v>115</v>
      </c>
      <c r="C112" s="31">
        <v>1</v>
      </c>
      <c r="D112" s="31" t="s">
        <v>8</v>
      </c>
      <c r="E112" s="51"/>
      <c r="F112" s="43"/>
      <c r="G112" s="47">
        <v>280000</v>
      </c>
      <c r="H112" s="47"/>
      <c r="I112" s="47"/>
      <c r="J112" s="19">
        <f>SUM(E112:I112)</f>
        <v>280000</v>
      </c>
      <c r="K112" s="23"/>
      <c r="L112" s="23"/>
    </row>
    <row r="113" spans="1:12" s="10" customFormat="1">
      <c r="A113" s="16">
        <v>8</v>
      </c>
      <c r="B113" s="24" t="s">
        <v>116</v>
      </c>
      <c r="C113" s="31">
        <v>1</v>
      </c>
      <c r="D113" s="31" t="s">
        <v>8</v>
      </c>
      <c r="E113" s="51"/>
      <c r="F113" s="43"/>
      <c r="G113" s="47">
        <v>800000</v>
      </c>
      <c r="H113" s="47"/>
      <c r="I113" s="47"/>
      <c r="J113" s="19">
        <f>SUM(E113:I113)</f>
        <v>800000</v>
      </c>
      <c r="K113" s="23"/>
      <c r="L113" s="23"/>
    </row>
    <row r="114" spans="1:12" s="10" customFormat="1" ht="42">
      <c r="A114" s="16">
        <v>9</v>
      </c>
      <c r="B114" s="24" t="s">
        <v>117</v>
      </c>
      <c r="C114" s="31">
        <v>1</v>
      </c>
      <c r="D114" s="31" t="s">
        <v>8</v>
      </c>
      <c r="E114" s="51"/>
      <c r="F114" s="43"/>
      <c r="G114" s="47">
        <v>750000</v>
      </c>
      <c r="H114" s="47"/>
      <c r="I114" s="47"/>
      <c r="J114" s="19">
        <f>SUM(E114:I114)</f>
        <v>750000</v>
      </c>
      <c r="K114" s="23"/>
      <c r="L114" s="23"/>
    </row>
    <row r="115" spans="1:12" s="10" customFormat="1">
      <c r="A115" s="16">
        <v>10</v>
      </c>
      <c r="B115" s="24" t="s">
        <v>118</v>
      </c>
      <c r="C115" s="31">
        <v>1</v>
      </c>
      <c r="D115" s="31" t="s">
        <v>8</v>
      </c>
      <c r="E115" s="51"/>
      <c r="F115" s="43"/>
      <c r="G115" s="47">
        <v>800000</v>
      </c>
      <c r="H115" s="47"/>
      <c r="I115" s="47"/>
      <c r="J115" s="19">
        <f>SUM(E115:I115)</f>
        <v>800000</v>
      </c>
      <c r="K115" s="23"/>
      <c r="L115" s="23"/>
    </row>
    <row r="116" spans="1:12" s="10" customFormat="1">
      <c r="A116" s="16">
        <v>11</v>
      </c>
      <c r="B116" s="24" t="s">
        <v>119</v>
      </c>
      <c r="C116" s="31">
        <v>1</v>
      </c>
      <c r="D116" s="31" t="s">
        <v>8</v>
      </c>
      <c r="E116" s="51"/>
      <c r="F116" s="43"/>
      <c r="G116" s="47">
        <v>614500</v>
      </c>
      <c r="H116" s="47"/>
      <c r="I116" s="47"/>
      <c r="J116" s="19">
        <f>SUM(E116:I116)</f>
        <v>614500</v>
      </c>
      <c r="K116" s="23"/>
      <c r="L116" s="23"/>
    </row>
    <row r="117" spans="1:12" s="10" customFormat="1">
      <c r="A117" s="16">
        <v>12</v>
      </c>
      <c r="B117" s="24" t="s">
        <v>120</v>
      </c>
      <c r="C117" s="31">
        <v>1</v>
      </c>
      <c r="D117" s="31" t="s">
        <v>8</v>
      </c>
      <c r="E117" s="51"/>
      <c r="F117" s="43"/>
      <c r="G117" s="47">
        <v>992500</v>
      </c>
      <c r="H117" s="47"/>
      <c r="I117" s="47"/>
      <c r="J117" s="19">
        <f>SUM(E117:I117)</f>
        <v>992500</v>
      </c>
      <c r="K117" s="23"/>
      <c r="L117" s="23"/>
    </row>
    <row r="118" spans="1:12" s="10" customFormat="1">
      <c r="A118" s="16">
        <v>13</v>
      </c>
      <c r="B118" s="28" t="s">
        <v>121</v>
      </c>
      <c r="C118" s="31">
        <v>1</v>
      </c>
      <c r="D118" s="31" t="s">
        <v>8</v>
      </c>
      <c r="E118" s="51"/>
      <c r="F118" s="43"/>
      <c r="G118" s="43">
        <v>998000</v>
      </c>
      <c r="H118" s="43"/>
      <c r="I118" s="43"/>
      <c r="J118" s="19">
        <f>SUM(E118:I118)</f>
        <v>998000</v>
      </c>
      <c r="K118" s="23"/>
      <c r="L118" s="23"/>
    </row>
    <row r="119" spans="1:12" s="10" customFormat="1">
      <c r="A119" s="16">
        <v>14</v>
      </c>
      <c r="B119" s="24" t="s">
        <v>122</v>
      </c>
      <c r="C119" s="31">
        <v>1</v>
      </c>
      <c r="D119" s="31" t="s">
        <v>8</v>
      </c>
      <c r="E119" s="51"/>
      <c r="F119" s="43"/>
      <c r="G119" s="46">
        <v>1129000</v>
      </c>
      <c r="H119" s="46"/>
      <c r="I119" s="46"/>
      <c r="J119" s="19">
        <f>SUM(E119:I119)</f>
        <v>1129000</v>
      </c>
      <c r="K119" s="23"/>
      <c r="L119" s="23"/>
    </row>
    <row r="120" spans="1:12" s="10" customFormat="1" ht="42">
      <c r="A120" s="16">
        <v>15</v>
      </c>
      <c r="B120" s="24" t="s">
        <v>123</v>
      </c>
      <c r="C120" s="31">
        <v>1</v>
      </c>
      <c r="D120" s="31" t="s">
        <v>8</v>
      </c>
      <c r="E120" s="51"/>
      <c r="F120" s="43"/>
      <c r="G120" s="46">
        <v>1500000</v>
      </c>
      <c r="H120" s="46"/>
      <c r="I120" s="46"/>
      <c r="J120" s="19">
        <f>SUM(E120:I120)</f>
        <v>1500000</v>
      </c>
      <c r="K120" s="23"/>
      <c r="L120" s="23"/>
    </row>
    <row r="121" spans="1:12" s="10" customFormat="1">
      <c r="A121" s="16">
        <v>16</v>
      </c>
      <c r="B121" s="24" t="s">
        <v>124</v>
      </c>
      <c r="C121" s="31">
        <v>1</v>
      </c>
      <c r="D121" s="31" t="s">
        <v>8</v>
      </c>
      <c r="E121" s="51"/>
      <c r="F121" s="43"/>
      <c r="G121" s="46">
        <v>1928200</v>
      </c>
      <c r="H121" s="46"/>
      <c r="I121" s="46"/>
      <c r="J121" s="19">
        <f>SUM(E121:I121)</f>
        <v>1928200</v>
      </c>
      <c r="K121" s="23"/>
      <c r="L121" s="23"/>
    </row>
    <row r="122" spans="1:12" s="10" customFormat="1" ht="63">
      <c r="A122" s="16">
        <v>17</v>
      </c>
      <c r="B122" s="24" t="s">
        <v>125</v>
      </c>
      <c r="C122" s="31">
        <v>1</v>
      </c>
      <c r="D122" s="31" t="s">
        <v>8</v>
      </c>
      <c r="E122" s="51"/>
      <c r="F122" s="43"/>
      <c r="G122" s="46">
        <v>4972500</v>
      </c>
      <c r="H122" s="46"/>
      <c r="I122" s="46"/>
      <c r="J122" s="19">
        <f>SUM(E122:I122)</f>
        <v>4972500</v>
      </c>
      <c r="K122" s="23"/>
      <c r="L122" s="23"/>
    </row>
    <row r="123" spans="1:12" s="10" customFormat="1" ht="42">
      <c r="A123" s="16">
        <v>18</v>
      </c>
      <c r="B123" s="24" t="s">
        <v>283</v>
      </c>
      <c r="C123" s="31"/>
      <c r="D123" s="31"/>
      <c r="E123" s="51"/>
      <c r="F123" s="43"/>
      <c r="G123" s="46"/>
      <c r="H123" s="46">
        <v>1402500</v>
      </c>
      <c r="I123" s="46"/>
      <c r="J123" s="19"/>
      <c r="K123" s="23"/>
      <c r="L123" s="23"/>
    </row>
    <row r="124" spans="1:12" s="10" customFormat="1" ht="42">
      <c r="A124" s="16">
        <v>19</v>
      </c>
      <c r="B124" s="24" t="s">
        <v>126</v>
      </c>
      <c r="C124" s="31">
        <v>1</v>
      </c>
      <c r="D124" s="31" t="s">
        <v>8</v>
      </c>
      <c r="E124" s="51"/>
      <c r="F124" s="43"/>
      <c r="G124" s="46"/>
      <c r="H124" s="46"/>
      <c r="I124" s="46">
        <v>950000</v>
      </c>
      <c r="J124" s="19">
        <f>SUM(E124:I124)</f>
        <v>950000</v>
      </c>
      <c r="K124" s="23"/>
      <c r="L124" s="23"/>
    </row>
    <row r="125" spans="1:12" s="10" customFormat="1">
      <c r="A125" s="16">
        <v>20</v>
      </c>
      <c r="B125" s="24" t="s">
        <v>127</v>
      </c>
      <c r="C125" s="31">
        <v>1</v>
      </c>
      <c r="D125" s="31" t="s">
        <v>8</v>
      </c>
      <c r="E125" s="51"/>
      <c r="F125" s="43"/>
      <c r="G125" s="46"/>
      <c r="H125" s="46"/>
      <c r="I125" s="46">
        <v>740600</v>
      </c>
      <c r="J125" s="19">
        <f>SUM(E125:I125)</f>
        <v>740600</v>
      </c>
      <c r="K125" s="23"/>
      <c r="L125" s="23"/>
    </row>
    <row r="126" spans="1:12" s="10" customFormat="1">
      <c r="A126" s="16">
        <v>21</v>
      </c>
      <c r="B126" s="24" t="s">
        <v>128</v>
      </c>
      <c r="C126" s="31">
        <v>1</v>
      </c>
      <c r="D126" s="31" t="s">
        <v>8</v>
      </c>
      <c r="E126" s="51"/>
      <c r="F126" s="43"/>
      <c r="G126" s="46"/>
      <c r="H126" s="46"/>
      <c r="I126" s="46">
        <v>310000</v>
      </c>
      <c r="J126" s="19">
        <f>SUM(E126:I126)</f>
        <v>310000</v>
      </c>
      <c r="K126" s="23"/>
      <c r="L126" s="23"/>
    </row>
    <row r="127" spans="1:12" s="10" customFormat="1">
      <c r="A127" s="16">
        <v>22</v>
      </c>
      <c r="B127" s="24" t="s">
        <v>129</v>
      </c>
      <c r="C127" s="31">
        <v>1</v>
      </c>
      <c r="D127" s="31" t="s">
        <v>8</v>
      </c>
      <c r="E127" s="51"/>
      <c r="F127" s="43"/>
      <c r="G127" s="46"/>
      <c r="H127" s="46"/>
      <c r="I127" s="46">
        <v>985000</v>
      </c>
      <c r="J127" s="19">
        <f>SUM(E127:I127)</f>
        <v>985000</v>
      </c>
      <c r="K127" s="23"/>
      <c r="L127" s="23"/>
    </row>
    <row r="128" spans="1:12" s="10" customFormat="1">
      <c r="A128" s="16">
        <v>23</v>
      </c>
      <c r="B128" s="24" t="s">
        <v>130</v>
      </c>
      <c r="C128" s="31">
        <v>1</v>
      </c>
      <c r="D128" s="31" t="s">
        <v>8</v>
      </c>
      <c r="E128" s="51"/>
      <c r="F128" s="43"/>
      <c r="G128" s="46"/>
      <c r="H128" s="46"/>
      <c r="I128" s="46">
        <v>950000</v>
      </c>
      <c r="J128" s="19">
        <f>SUM(E128:I128)</f>
        <v>950000</v>
      </c>
      <c r="K128" s="23"/>
      <c r="L128" s="23"/>
    </row>
    <row r="129" spans="1:12" s="10" customFormat="1">
      <c r="A129" s="16">
        <v>24</v>
      </c>
      <c r="B129" s="24" t="s">
        <v>131</v>
      </c>
      <c r="C129" s="31">
        <v>1</v>
      </c>
      <c r="D129" s="31" t="s">
        <v>8</v>
      </c>
      <c r="E129" s="51"/>
      <c r="F129" s="43"/>
      <c r="G129" s="46"/>
      <c r="H129" s="46"/>
      <c r="I129" s="46">
        <v>3300000</v>
      </c>
      <c r="J129" s="19">
        <f>SUM(E129:I129)</f>
        <v>3300000</v>
      </c>
      <c r="K129" s="23"/>
      <c r="L129" s="23"/>
    </row>
    <row r="130" spans="1:12" s="10" customFormat="1">
      <c r="A130" s="13" t="s">
        <v>132</v>
      </c>
      <c r="B130" s="13"/>
      <c r="C130" s="49">
        <f>SUM(C131:C168)</f>
        <v>38</v>
      </c>
      <c r="D130" s="15"/>
      <c r="E130" s="14">
        <f>SUM(E131:E168)</f>
        <v>4906400</v>
      </c>
      <c r="F130" s="14">
        <f t="shared" ref="F130:J130" si="2">SUM(F131:F168)</f>
        <v>6298500</v>
      </c>
      <c r="G130" s="14">
        <f t="shared" si="2"/>
        <v>14558100</v>
      </c>
      <c r="H130" s="14">
        <f t="shared" si="2"/>
        <v>0</v>
      </c>
      <c r="I130" s="14">
        <f t="shared" si="2"/>
        <v>9834600</v>
      </c>
      <c r="J130" s="14">
        <f t="shared" si="2"/>
        <v>35597600</v>
      </c>
      <c r="K130" s="50"/>
      <c r="L130" s="50"/>
    </row>
    <row r="131" spans="1:12" s="10" customFormat="1">
      <c r="A131" s="52">
        <v>1</v>
      </c>
      <c r="B131" s="24" t="s">
        <v>134</v>
      </c>
      <c r="C131" s="31">
        <v>1</v>
      </c>
      <c r="D131" s="31" t="s">
        <v>8</v>
      </c>
      <c r="E131" s="53">
        <v>335400</v>
      </c>
      <c r="F131" s="53"/>
      <c r="G131" s="53"/>
      <c r="H131" s="53"/>
      <c r="I131" s="53"/>
      <c r="J131" s="19">
        <f>SUM(E131:I131)</f>
        <v>335400</v>
      </c>
      <c r="K131" s="23"/>
      <c r="L131" s="23"/>
    </row>
    <row r="132" spans="1:12" s="10" customFormat="1">
      <c r="A132" s="52">
        <v>2</v>
      </c>
      <c r="B132" s="34" t="s">
        <v>135</v>
      </c>
      <c r="C132" s="31">
        <v>1</v>
      </c>
      <c r="D132" s="31" t="s">
        <v>8</v>
      </c>
      <c r="E132" s="54">
        <v>841000</v>
      </c>
      <c r="F132" s="54"/>
      <c r="G132" s="54"/>
      <c r="H132" s="54"/>
      <c r="I132" s="54"/>
      <c r="J132" s="19">
        <f>SUM(E132:I132)</f>
        <v>841000</v>
      </c>
      <c r="K132" s="23"/>
      <c r="L132" s="23"/>
    </row>
    <row r="133" spans="1:12" s="10" customFormat="1">
      <c r="A133" s="52">
        <v>3</v>
      </c>
      <c r="B133" s="24" t="s">
        <v>136</v>
      </c>
      <c r="C133" s="31">
        <v>1</v>
      </c>
      <c r="D133" s="31" t="s">
        <v>8</v>
      </c>
      <c r="E133" s="53">
        <v>926700</v>
      </c>
      <c r="F133" s="53"/>
      <c r="G133" s="53"/>
      <c r="H133" s="53"/>
      <c r="I133" s="53"/>
      <c r="J133" s="19">
        <f>SUM(E133:I133)</f>
        <v>926700</v>
      </c>
      <c r="K133" s="23"/>
      <c r="L133" s="23"/>
    </row>
    <row r="134" spans="1:12" s="10" customFormat="1">
      <c r="A134" s="52">
        <v>4</v>
      </c>
      <c r="B134" s="34" t="s">
        <v>137</v>
      </c>
      <c r="C134" s="31">
        <v>1</v>
      </c>
      <c r="D134" s="31" t="s">
        <v>8</v>
      </c>
      <c r="E134" s="54">
        <v>915000</v>
      </c>
      <c r="F134" s="54"/>
      <c r="G134" s="54"/>
      <c r="H134" s="54"/>
      <c r="I134" s="54"/>
      <c r="J134" s="19">
        <f>SUM(E134:I134)</f>
        <v>915000</v>
      </c>
      <c r="K134" s="23"/>
      <c r="L134" s="23"/>
    </row>
    <row r="135" spans="1:12" s="10" customFormat="1">
      <c r="A135" s="52">
        <v>5</v>
      </c>
      <c r="B135" s="34" t="s">
        <v>138</v>
      </c>
      <c r="C135" s="31">
        <v>1</v>
      </c>
      <c r="D135" s="31" t="s">
        <v>8</v>
      </c>
      <c r="E135" s="54">
        <v>362800</v>
      </c>
      <c r="F135" s="54"/>
      <c r="G135" s="54"/>
      <c r="H135" s="54"/>
      <c r="I135" s="54"/>
      <c r="J135" s="19">
        <f>SUM(E135:I135)</f>
        <v>362800</v>
      </c>
      <c r="K135" s="23"/>
      <c r="L135" s="23"/>
    </row>
    <row r="136" spans="1:12" s="10" customFormat="1">
      <c r="A136" s="52">
        <v>6</v>
      </c>
      <c r="B136" s="34" t="s">
        <v>139</v>
      </c>
      <c r="C136" s="31">
        <v>1</v>
      </c>
      <c r="D136" s="31" t="s">
        <v>8</v>
      </c>
      <c r="E136" s="33">
        <v>545500</v>
      </c>
      <c r="F136" s="33"/>
      <c r="G136" s="33"/>
      <c r="H136" s="33"/>
      <c r="I136" s="33"/>
      <c r="J136" s="19">
        <f>SUM(E136:I136)</f>
        <v>545500</v>
      </c>
      <c r="K136" s="23"/>
      <c r="L136" s="23"/>
    </row>
    <row r="137" spans="1:12" s="10" customFormat="1">
      <c r="A137" s="52">
        <v>7</v>
      </c>
      <c r="B137" s="34" t="s">
        <v>140</v>
      </c>
      <c r="C137" s="31">
        <v>1</v>
      </c>
      <c r="D137" s="31" t="s">
        <v>8</v>
      </c>
      <c r="E137" s="33">
        <v>980000</v>
      </c>
      <c r="F137" s="33"/>
      <c r="G137" s="33"/>
      <c r="H137" s="33"/>
      <c r="I137" s="33"/>
      <c r="J137" s="19">
        <f>SUM(E137:I137)</f>
        <v>980000</v>
      </c>
      <c r="K137" s="23"/>
      <c r="L137" s="23"/>
    </row>
    <row r="138" spans="1:12" s="10" customFormat="1">
      <c r="A138" s="52">
        <v>8</v>
      </c>
      <c r="B138" s="38" t="s">
        <v>141</v>
      </c>
      <c r="C138" s="31">
        <v>1</v>
      </c>
      <c r="D138" s="31" t="s">
        <v>8</v>
      </c>
      <c r="E138" s="33"/>
      <c r="F138" s="39">
        <v>207000</v>
      </c>
      <c r="G138" s="39"/>
      <c r="H138" s="39"/>
      <c r="I138" s="39"/>
      <c r="J138" s="19">
        <f>SUM(E138:I138)</f>
        <v>207000</v>
      </c>
      <c r="K138" s="23"/>
      <c r="L138" s="23"/>
    </row>
    <row r="139" spans="1:12" s="10" customFormat="1">
      <c r="A139" s="52">
        <v>9</v>
      </c>
      <c r="B139" s="38" t="s">
        <v>142</v>
      </c>
      <c r="C139" s="31">
        <v>1</v>
      </c>
      <c r="D139" s="31" t="s">
        <v>8</v>
      </c>
      <c r="E139" s="33"/>
      <c r="F139" s="39">
        <v>840000</v>
      </c>
      <c r="G139" s="39"/>
      <c r="H139" s="39"/>
      <c r="I139" s="39"/>
      <c r="J139" s="19">
        <f>SUM(E139:I139)</f>
        <v>840000</v>
      </c>
      <c r="K139" s="23"/>
      <c r="L139" s="23"/>
    </row>
    <row r="140" spans="1:12" s="10" customFormat="1">
      <c r="A140" s="52">
        <v>10</v>
      </c>
      <c r="B140" s="38" t="s">
        <v>143</v>
      </c>
      <c r="C140" s="31">
        <v>1</v>
      </c>
      <c r="D140" s="31" t="s">
        <v>8</v>
      </c>
      <c r="E140" s="33"/>
      <c r="F140" s="39">
        <v>720000</v>
      </c>
      <c r="G140" s="39"/>
      <c r="H140" s="39"/>
      <c r="I140" s="39"/>
      <c r="J140" s="19">
        <f>SUM(E140:I140)</f>
        <v>720000</v>
      </c>
      <c r="K140" s="23"/>
      <c r="L140" s="23"/>
    </row>
    <row r="141" spans="1:12" s="10" customFormat="1">
      <c r="A141" s="52">
        <v>11</v>
      </c>
      <c r="B141" s="38" t="s">
        <v>144</v>
      </c>
      <c r="C141" s="31">
        <v>1</v>
      </c>
      <c r="D141" s="31" t="s">
        <v>8</v>
      </c>
      <c r="E141" s="33"/>
      <c r="F141" s="39">
        <v>850000</v>
      </c>
      <c r="G141" s="39"/>
      <c r="H141" s="39"/>
      <c r="I141" s="39"/>
      <c r="J141" s="19">
        <f>SUM(E141:I141)</f>
        <v>850000</v>
      </c>
      <c r="K141" s="23"/>
      <c r="L141" s="23"/>
    </row>
    <row r="142" spans="1:12" s="10" customFormat="1" ht="42">
      <c r="A142" s="52">
        <v>12</v>
      </c>
      <c r="B142" s="38" t="s">
        <v>145</v>
      </c>
      <c r="C142" s="31">
        <v>1</v>
      </c>
      <c r="D142" s="31" t="s">
        <v>8</v>
      </c>
      <c r="E142" s="33"/>
      <c r="F142" s="39">
        <v>874000</v>
      </c>
      <c r="G142" s="39"/>
      <c r="H142" s="39"/>
      <c r="I142" s="39"/>
      <c r="J142" s="19">
        <f>SUM(E142:I142)</f>
        <v>874000</v>
      </c>
      <c r="K142" s="23"/>
      <c r="L142" s="23"/>
    </row>
    <row r="143" spans="1:12" s="10" customFormat="1">
      <c r="A143" s="52">
        <v>13</v>
      </c>
      <c r="B143" s="38" t="s">
        <v>146</v>
      </c>
      <c r="C143" s="31">
        <v>1</v>
      </c>
      <c r="D143" s="31" t="s">
        <v>8</v>
      </c>
      <c r="E143" s="33"/>
      <c r="F143" s="39">
        <v>998000</v>
      </c>
      <c r="G143" s="39"/>
      <c r="H143" s="39"/>
      <c r="I143" s="39"/>
      <c r="J143" s="19">
        <f>SUM(E143:I143)</f>
        <v>998000</v>
      </c>
      <c r="K143" s="23"/>
      <c r="L143" s="23"/>
    </row>
    <row r="144" spans="1:12" s="10" customFormat="1" ht="42">
      <c r="A144" s="52">
        <v>14</v>
      </c>
      <c r="B144" s="24" t="s">
        <v>147</v>
      </c>
      <c r="C144" s="31">
        <v>1</v>
      </c>
      <c r="D144" s="31" t="s">
        <v>8</v>
      </c>
      <c r="E144" s="33"/>
      <c r="F144" s="43">
        <v>1809500</v>
      </c>
      <c r="G144" s="43"/>
      <c r="H144" s="43"/>
      <c r="I144" s="43"/>
      <c r="J144" s="19">
        <f>SUM(E144:I144)</f>
        <v>1809500</v>
      </c>
      <c r="K144" s="23"/>
      <c r="L144" s="23"/>
    </row>
    <row r="145" spans="1:12" s="10" customFormat="1">
      <c r="A145" s="52">
        <v>15</v>
      </c>
      <c r="B145" s="24" t="s">
        <v>133</v>
      </c>
      <c r="C145" s="31">
        <v>1</v>
      </c>
      <c r="D145" s="31" t="s">
        <v>8</v>
      </c>
      <c r="E145" s="33"/>
      <c r="F145" s="43"/>
      <c r="G145" s="46">
        <v>831000</v>
      </c>
      <c r="H145" s="46"/>
      <c r="I145" s="46"/>
      <c r="J145" s="19">
        <f>SUM(E145:I145)</f>
        <v>831000</v>
      </c>
      <c r="K145" s="23"/>
      <c r="L145" s="23"/>
    </row>
    <row r="146" spans="1:12" s="10" customFormat="1">
      <c r="A146" s="52">
        <v>16</v>
      </c>
      <c r="B146" s="28" t="s">
        <v>148</v>
      </c>
      <c r="C146" s="31">
        <v>1</v>
      </c>
      <c r="D146" s="31" t="s">
        <v>8</v>
      </c>
      <c r="E146" s="33"/>
      <c r="F146" s="43"/>
      <c r="G146" s="43">
        <v>950000</v>
      </c>
      <c r="H146" s="43"/>
      <c r="I146" s="43"/>
      <c r="J146" s="19">
        <f>SUM(E146:I146)</f>
        <v>950000</v>
      </c>
      <c r="K146" s="23"/>
      <c r="L146" s="23"/>
    </row>
    <row r="147" spans="1:12" s="10" customFormat="1">
      <c r="A147" s="52">
        <v>17</v>
      </c>
      <c r="B147" s="24" t="s">
        <v>149</v>
      </c>
      <c r="C147" s="31">
        <v>1</v>
      </c>
      <c r="D147" s="31" t="s">
        <v>8</v>
      </c>
      <c r="E147" s="33"/>
      <c r="F147" s="43"/>
      <c r="G147" s="47">
        <v>350000</v>
      </c>
      <c r="H147" s="47"/>
      <c r="I147" s="47"/>
      <c r="J147" s="19">
        <f>SUM(E147:I147)</f>
        <v>350000</v>
      </c>
      <c r="K147" s="23"/>
      <c r="L147" s="23"/>
    </row>
    <row r="148" spans="1:12" s="10" customFormat="1">
      <c r="A148" s="52">
        <v>18</v>
      </c>
      <c r="B148" s="28" t="s">
        <v>150</v>
      </c>
      <c r="C148" s="31">
        <v>1</v>
      </c>
      <c r="D148" s="31" t="s">
        <v>8</v>
      </c>
      <c r="E148" s="33"/>
      <c r="F148" s="43"/>
      <c r="G148" s="43">
        <v>377600</v>
      </c>
      <c r="H148" s="43"/>
      <c r="I148" s="43"/>
      <c r="J148" s="19">
        <f>SUM(E148:I148)</f>
        <v>377600</v>
      </c>
      <c r="K148" s="23"/>
      <c r="L148" s="23"/>
    </row>
    <row r="149" spans="1:12" s="10" customFormat="1">
      <c r="A149" s="52">
        <v>19</v>
      </c>
      <c r="B149" s="38" t="s">
        <v>151</v>
      </c>
      <c r="C149" s="31">
        <v>1</v>
      </c>
      <c r="D149" s="31" t="s">
        <v>8</v>
      </c>
      <c r="E149" s="33"/>
      <c r="F149" s="43"/>
      <c r="G149" s="46">
        <v>650000</v>
      </c>
      <c r="H149" s="46"/>
      <c r="I149" s="46"/>
      <c r="J149" s="19">
        <f>SUM(E149:I149)</f>
        <v>650000</v>
      </c>
      <c r="K149" s="23"/>
      <c r="L149" s="23"/>
    </row>
    <row r="150" spans="1:12" s="10" customFormat="1" ht="42">
      <c r="A150" s="52">
        <v>20</v>
      </c>
      <c r="B150" s="28" t="s">
        <v>152</v>
      </c>
      <c r="C150" s="31">
        <v>1</v>
      </c>
      <c r="D150" s="31" t="s">
        <v>8</v>
      </c>
      <c r="E150" s="33"/>
      <c r="F150" s="43"/>
      <c r="G150" s="43">
        <v>939500</v>
      </c>
      <c r="H150" s="43"/>
      <c r="I150" s="43"/>
      <c r="J150" s="19">
        <f>SUM(E150:I150)</f>
        <v>939500</v>
      </c>
      <c r="K150" s="23"/>
      <c r="L150" s="23"/>
    </row>
    <row r="151" spans="1:12" s="10" customFormat="1" ht="42">
      <c r="A151" s="52">
        <v>21</v>
      </c>
      <c r="B151" s="24" t="s">
        <v>153</v>
      </c>
      <c r="C151" s="31">
        <v>1</v>
      </c>
      <c r="D151" s="31" t="s">
        <v>8</v>
      </c>
      <c r="E151" s="33"/>
      <c r="F151" s="43"/>
      <c r="G151" s="47">
        <v>960000</v>
      </c>
      <c r="H151" s="47"/>
      <c r="I151" s="47"/>
      <c r="J151" s="19">
        <f>SUM(E151:I151)</f>
        <v>960000</v>
      </c>
      <c r="K151" s="23"/>
      <c r="L151" s="23"/>
    </row>
    <row r="152" spans="1:12" s="10" customFormat="1" ht="42">
      <c r="A152" s="52">
        <v>22</v>
      </c>
      <c r="B152" s="24" t="s">
        <v>154</v>
      </c>
      <c r="C152" s="31">
        <v>1</v>
      </c>
      <c r="D152" s="31" t="s">
        <v>8</v>
      </c>
      <c r="E152" s="33"/>
      <c r="F152" s="43"/>
      <c r="G152" s="47">
        <v>997000</v>
      </c>
      <c r="H152" s="47"/>
      <c r="I152" s="47"/>
      <c r="J152" s="19">
        <f>SUM(E152:I152)</f>
        <v>997000</v>
      </c>
      <c r="K152" s="23"/>
      <c r="L152" s="23"/>
    </row>
    <row r="153" spans="1:12" s="10" customFormat="1">
      <c r="A153" s="52">
        <v>23</v>
      </c>
      <c r="B153" s="24" t="s">
        <v>155</v>
      </c>
      <c r="C153" s="31">
        <v>1</v>
      </c>
      <c r="D153" s="31" t="s">
        <v>8</v>
      </c>
      <c r="E153" s="33"/>
      <c r="F153" s="43"/>
      <c r="G153" s="47">
        <v>643500</v>
      </c>
      <c r="H153" s="47"/>
      <c r="I153" s="47"/>
      <c r="J153" s="19">
        <f>SUM(E153:I153)</f>
        <v>643500</v>
      </c>
      <c r="K153" s="23"/>
      <c r="L153" s="23"/>
    </row>
    <row r="154" spans="1:12" s="10" customFormat="1">
      <c r="A154" s="52">
        <v>24</v>
      </c>
      <c r="B154" s="24" t="s">
        <v>156</v>
      </c>
      <c r="C154" s="31">
        <v>1</v>
      </c>
      <c r="D154" s="31" t="s">
        <v>8</v>
      </c>
      <c r="E154" s="33"/>
      <c r="F154" s="43"/>
      <c r="G154" s="47">
        <v>900000</v>
      </c>
      <c r="H154" s="47"/>
      <c r="I154" s="47"/>
      <c r="J154" s="19">
        <f>SUM(E154:I154)</f>
        <v>900000</v>
      </c>
      <c r="K154" s="23"/>
      <c r="L154" s="23"/>
    </row>
    <row r="155" spans="1:12" s="10" customFormat="1">
      <c r="A155" s="52">
        <v>25</v>
      </c>
      <c r="B155" s="24" t="s">
        <v>157</v>
      </c>
      <c r="C155" s="31">
        <v>1</v>
      </c>
      <c r="D155" s="31" t="s">
        <v>8</v>
      </c>
      <c r="E155" s="33"/>
      <c r="F155" s="43"/>
      <c r="G155" s="47">
        <v>970000</v>
      </c>
      <c r="H155" s="47"/>
      <c r="I155" s="47"/>
      <c r="J155" s="19">
        <f>SUM(E155:I155)</f>
        <v>970000</v>
      </c>
      <c r="K155" s="23"/>
      <c r="L155" s="23"/>
    </row>
    <row r="156" spans="1:12" s="10" customFormat="1">
      <c r="A156" s="52">
        <v>26</v>
      </c>
      <c r="B156" s="24" t="s">
        <v>158</v>
      </c>
      <c r="C156" s="31">
        <v>1</v>
      </c>
      <c r="D156" s="31" t="s">
        <v>8</v>
      </c>
      <c r="E156" s="33"/>
      <c r="F156" s="43"/>
      <c r="G156" s="46">
        <v>2469500</v>
      </c>
      <c r="H156" s="46"/>
      <c r="I156" s="46"/>
      <c r="J156" s="19">
        <f>SUM(E156:I156)</f>
        <v>2469500</v>
      </c>
      <c r="K156" s="23"/>
      <c r="L156" s="23"/>
    </row>
    <row r="157" spans="1:12" s="10" customFormat="1" ht="42">
      <c r="A157" s="52">
        <v>27</v>
      </c>
      <c r="B157" s="24" t="s">
        <v>159</v>
      </c>
      <c r="C157" s="31">
        <v>1</v>
      </c>
      <c r="D157" s="31" t="s">
        <v>8</v>
      </c>
      <c r="E157" s="33"/>
      <c r="F157" s="43"/>
      <c r="G157" s="46">
        <v>3520000</v>
      </c>
      <c r="H157" s="46"/>
      <c r="I157" s="46"/>
      <c r="J157" s="19">
        <f>SUM(E157:I157)</f>
        <v>3520000</v>
      </c>
      <c r="K157" s="23"/>
      <c r="L157" s="23"/>
    </row>
    <row r="158" spans="1:12" s="10" customFormat="1">
      <c r="A158" s="52">
        <v>28</v>
      </c>
      <c r="B158" s="24" t="s">
        <v>160</v>
      </c>
      <c r="C158" s="31">
        <v>1</v>
      </c>
      <c r="D158" s="31" t="s">
        <v>8</v>
      </c>
      <c r="E158" s="51"/>
      <c r="F158" s="43"/>
      <c r="G158" s="46"/>
      <c r="H158" s="46"/>
      <c r="I158" s="46">
        <v>884000</v>
      </c>
      <c r="J158" s="19">
        <f>SUM(E158:I158)</f>
        <v>884000</v>
      </c>
      <c r="K158" s="23"/>
      <c r="L158" s="23"/>
    </row>
    <row r="159" spans="1:12" s="10" customFormat="1">
      <c r="A159" s="52">
        <v>29</v>
      </c>
      <c r="B159" s="24" t="s">
        <v>133</v>
      </c>
      <c r="C159" s="31">
        <v>1</v>
      </c>
      <c r="D159" s="31" t="s">
        <v>8</v>
      </c>
      <c r="E159" s="51"/>
      <c r="F159" s="43"/>
      <c r="G159" s="46"/>
      <c r="H159" s="46"/>
      <c r="I159" s="46">
        <v>911000</v>
      </c>
      <c r="J159" s="19">
        <f>SUM(E159:I159)</f>
        <v>911000</v>
      </c>
      <c r="K159" s="23"/>
      <c r="L159" s="23"/>
    </row>
    <row r="160" spans="1:12" s="10" customFormat="1">
      <c r="A160" s="52">
        <v>30</v>
      </c>
      <c r="B160" s="24" t="s">
        <v>161</v>
      </c>
      <c r="C160" s="31">
        <v>1</v>
      </c>
      <c r="D160" s="31" t="s">
        <v>8</v>
      </c>
      <c r="E160" s="51"/>
      <c r="F160" s="43"/>
      <c r="G160" s="46"/>
      <c r="H160" s="46"/>
      <c r="I160" s="46">
        <v>650000</v>
      </c>
      <c r="J160" s="19">
        <f>SUM(E160:I160)</f>
        <v>650000</v>
      </c>
      <c r="K160" s="23"/>
      <c r="L160" s="23"/>
    </row>
    <row r="161" spans="1:13" s="10" customFormat="1">
      <c r="A161" s="52">
        <v>31</v>
      </c>
      <c r="B161" s="24" t="s">
        <v>162</v>
      </c>
      <c r="C161" s="31">
        <v>1</v>
      </c>
      <c r="D161" s="31" t="s">
        <v>8</v>
      </c>
      <c r="E161" s="51"/>
      <c r="F161" s="43"/>
      <c r="G161" s="46"/>
      <c r="H161" s="46"/>
      <c r="I161" s="46">
        <v>999000</v>
      </c>
      <c r="J161" s="19">
        <f>SUM(E161:I161)</f>
        <v>999000</v>
      </c>
      <c r="K161" s="23"/>
      <c r="L161" s="23"/>
    </row>
    <row r="162" spans="1:13" s="63" customFormat="1" ht="42">
      <c r="A162" s="52">
        <v>32</v>
      </c>
      <c r="B162" s="55" t="s">
        <v>163</v>
      </c>
      <c r="C162" s="56">
        <v>1</v>
      </c>
      <c r="D162" s="56" t="s">
        <v>8</v>
      </c>
      <c r="E162" s="58"/>
      <c r="F162" s="59"/>
      <c r="G162" s="60"/>
      <c r="H162" s="60"/>
      <c r="I162" s="60">
        <v>998000</v>
      </c>
      <c r="J162" s="61">
        <f>SUM(E162:I162)</f>
        <v>998000</v>
      </c>
      <c r="K162" s="62"/>
      <c r="L162" s="62"/>
    </row>
    <row r="163" spans="1:13" s="10" customFormat="1" ht="42">
      <c r="A163" s="52">
        <v>33</v>
      </c>
      <c r="B163" s="24" t="s">
        <v>164</v>
      </c>
      <c r="C163" s="31">
        <v>1</v>
      </c>
      <c r="D163" s="31" t="s">
        <v>8</v>
      </c>
      <c r="E163" s="51"/>
      <c r="F163" s="43"/>
      <c r="G163" s="46"/>
      <c r="H163" s="46"/>
      <c r="I163" s="46">
        <v>973700</v>
      </c>
      <c r="J163" s="19">
        <f>SUM(E163:I163)</f>
        <v>973700</v>
      </c>
      <c r="K163" s="23"/>
      <c r="L163" s="23"/>
    </row>
    <row r="164" spans="1:13" s="63" customFormat="1" ht="42">
      <c r="A164" s="52">
        <v>34</v>
      </c>
      <c r="B164" s="55" t="s">
        <v>165</v>
      </c>
      <c r="C164" s="56">
        <v>1</v>
      </c>
      <c r="D164" s="56" t="s">
        <v>8</v>
      </c>
      <c r="E164" s="58"/>
      <c r="F164" s="59"/>
      <c r="G164" s="60"/>
      <c r="H164" s="60"/>
      <c r="I164" s="60">
        <v>998900</v>
      </c>
      <c r="J164" s="61">
        <f>SUM(E164:I164)</f>
        <v>998900</v>
      </c>
      <c r="K164" s="62"/>
      <c r="L164" s="62"/>
    </row>
    <row r="165" spans="1:13" s="10" customFormat="1" ht="42">
      <c r="A165" s="52">
        <v>35</v>
      </c>
      <c r="B165" s="24" t="s">
        <v>166</v>
      </c>
      <c r="C165" s="31">
        <v>1</v>
      </c>
      <c r="D165" s="31" t="s">
        <v>8</v>
      </c>
      <c r="E165" s="51"/>
      <c r="F165" s="43"/>
      <c r="G165" s="46"/>
      <c r="H165" s="46"/>
      <c r="I165" s="46">
        <v>909500</v>
      </c>
      <c r="J165" s="19">
        <f>SUM(E165:I165)</f>
        <v>909500</v>
      </c>
      <c r="K165" s="23"/>
      <c r="L165" s="23"/>
    </row>
    <row r="166" spans="1:13" s="10" customFormat="1" ht="42">
      <c r="A166" s="52">
        <v>36</v>
      </c>
      <c r="B166" s="24" t="s">
        <v>167</v>
      </c>
      <c r="C166" s="31">
        <v>1</v>
      </c>
      <c r="D166" s="31" t="s">
        <v>8</v>
      </c>
      <c r="E166" s="51"/>
      <c r="F166" s="43"/>
      <c r="G166" s="46"/>
      <c r="H166" s="46"/>
      <c r="I166" s="46">
        <v>883000</v>
      </c>
      <c r="J166" s="19">
        <f>SUM(E166:I166)</f>
        <v>883000</v>
      </c>
      <c r="K166" s="23"/>
      <c r="L166" s="23"/>
    </row>
    <row r="167" spans="1:13" s="63" customFormat="1">
      <c r="A167" s="52">
        <v>37</v>
      </c>
      <c r="B167" s="55" t="s">
        <v>168</v>
      </c>
      <c r="C167" s="56">
        <v>1</v>
      </c>
      <c r="D167" s="56" t="s">
        <v>8</v>
      </c>
      <c r="E167" s="58"/>
      <c r="F167" s="59"/>
      <c r="G167" s="60"/>
      <c r="H167" s="60"/>
      <c r="I167" s="60">
        <v>300000</v>
      </c>
      <c r="J167" s="61">
        <f>SUM(E167:I167)</f>
        <v>300000</v>
      </c>
      <c r="K167" s="62"/>
      <c r="L167" s="62"/>
    </row>
    <row r="168" spans="1:13" s="10" customFormat="1">
      <c r="A168" s="52">
        <v>38</v>
      </c>
      <c r="B168" s="24" t="s">
        <v>169</v>
      </c>
      <c r="C168" s="31">
        <v>1</v>
      </c>
      <c r="D168" s="31" t="s">
        <v>8</v>
      </c>
      <c r="E168" s="51"/>
      <c r="F168" s="43"/>
      <c r="G168" s="46"/>
      <c r="H168" s="46"/>
      <c r="I168" s="46">
        <v>1327500</v>
      </c>
      <c r="J168" s="19">
        <f>SUM(E168:I168)</f>
        <v>1327500</v>
      </c>
      <c r="K168" s="23"/>
      <c r="L168" s="23"/>
    </row>
    <row r="169" spans="1:13" s="10" customFormat="1">
      <c r="A169" s="13" t="s">
        <v>170</v>
      </c>
      <c r="B169" s="13"/>
      <c r="C169" s="49">
        <f>SUM(C170:C178)</f>
        <v>9</v>
      </c>
      <c r="D169" s="15"/>
      <c r="E169" s="14">
        <f>SUM(E170:E178)</f>
        <v>2909500</v>
      </c>
      <c r="F169" s="14">
        <f>SUM(F170:F178)</f>
        <v>1818100</v>
      </c>
      <c r="G169" s="14">
        <f t="shared" ref="G169:J169" si="3">SUM(G170:G178)</f>
        <v>0</v>
      </c>
      <c r="H169" s="14">
        <f t="shared" si="3"/>
        <v>0</v>
      </c>
      <c r="I169" s="14">
        <f t="shared" si="3"/>
        <v>1433700</v>
      </c>
      <c r="J169" s="14">
        <f t="shared" si="3"/>
        <v>6161300</v>
      </c>
      <c r="K169" s="50"/>
      <c r="L169" s="50"/>
      <c r="M169" s="64" t="e">
        <f>E169+E179+E186+#REF!+E192+E199+E205+E209+E224</f>
        <v>#REF!</v>
      </c>
    </row>
    <row r="170" spans="1:13" s="10" customFormat="1">
      <c r="A170" s="52">
        <v>1</v>
      </c>
      <c r="B170" s="28" t="s">
        <v>171</v>
      </c>
      <c r="C170" s="31">
        <v>1</v>
      </c>
      <c r="D170" s="31" t="s">
        <v>8</v>
      </c>
      <c r="E170" s="37">
        <v>449200</v>
      </c>
      <c r="F170" s="37"/>
      <c r="G170" s="37"/>
      <c r="H170" s="37"/>
      <c r="I170" s="37"/>
      <c r="J170" s="19">
        <f>SUM(E170:I170)</f>
        <v>449200</v>
      </c>
      <c r="K170" s="23"/>
      <c r="L170" s="23"/>
    </row>
    <row r="171" spans="1:13" s="10" customFormat="1" ht="42">
      <c r="A171" s="52">
        <v>2</v>
      </c>
      <c r="B171" s="28" t="s">
        <v>173</v>
      </c>
      <c r="C171" s="31">
        <v>1</v>
      </c>
      <c r="D171" s="31" t="s">
        <v>8</v>
      </c>
      <c r="E171" s="37">
        <v>911300</v>
      </c>
      <c r="F171" s="37"/>
      <c r="G171" s="37"/>
      <c r="H171" s="37"/>
      <c r="I171" s="37"/>
      <c r="J171" s="19">
        <f>SUM(E171:I171)</f>
        <v>911300</v>
      </c>
      <c r="K171" s="23"/>
      <c r="L171" s="23"/>
    </row>
    <row r="172" spans="1:13" s="10" customFormat="1">
      <c r="A172" s="52">
        <v>3</v>
      </c>
      <c r="B172" s="38" t="s">
        <v>174</v>
      </c>
      <c r="C172" s="31">
        <v>1</v>
      </c>
      <c r="D172" s="31" t="s">
        <v>8</v>
      </c>
      <c r="E172" s="37">
        <v>1549000</v>
      </c>
      <c r="F172" s="37"/>
      <c r="G172" s="37"/>
      <c r="H172" s="37"/>
      <c r="I172" s="37"/>
      <c r="J172" s="19">
        <f>SUM(E172:I172)</f>
        <v>1549000</v>
      </c>
      <c r="K172" s="23"/>
      <c r="L172" s="23"/>
    </row>
    <row r="173" spans="1:13" s="10" customFormat="1">
      <c r="A173" s="52">
        <v>4</v>
      </c>
      <c r="B173" s="38" t="s">
        <v>175</v>
      </c>
      <c r="C173" s="31">
        <v>1</v>
      </c>
      <c r="D173" s="31" t="s">
        <v>8</v>
      </c>
      <c r="E173" s="37"/>
      <c r="F173" s="44">
        <v>100600</v>
      </c>
      <c r="G173" s="44"/>
      <c r="H173" s="44"/>
      <c r="I173" s="44"/>
      <c r="J173" s="19">
        <f>SUM(E173:I173)</f>
        <v>100600</v>
      </c>
      <c r="K173" s="23"/>
      <c r="L173" s="23"/>
    </row>
    <row r="174" spans="1:13" s="10" customFormat="1">
      <c r="A174" s="52">
        <v>5</v>
      </c>
      <c r="B174" s="38" t="s">
        <v>176</v>
      </c>
      <c r="C174" s="31">
        <v>1</v>
      </c>
      <c r="D174" s="31" t="s">
        <v>8</v>
      </c>
      <c r="E174" s="37"/>
      <c r="F174" s="44">
        <v>447700</v>
      </c>
      <c r="G174" s="44"/>
      <c r="H174" s="44"/>
      <c r="I174" s="44"/>
      <c r="J174" s="19">
        <f>SUM(E174:I174)</f>
        <v>447700</v>
      </c>
      <c r="K174" s="23"/>
      <c r="L174" s="23"/>
    </row>
    <row r="175" spans="1:13" s="10" customFormat="1" ht="42">
      <c r="A175" s="52">
        <v>6</v>
      </c>
      <c r="B175" s="38" t="s">
        <v>177</v>
      </c>
      <c r="C175" s="31">
        <v>1</v>
      </c>
      <c r="D175" s="31" t="s">
        <v>8</v>
      </c>
      <c r="E175" s="37"/>
      <c r="F175" s="44">
        <v>273400</v>
      </c>
      <c r="G175" s="44"/>
      <c r="H175" s="44"/>
      <c r="I175" s="44"/>
      <c r="J175" s="19">
        <f>SUM(E175:I175)</f>
        <v>273400</v>
      </c>
      <c r="K175" s="23"/>
      <c r="L175" s="23"/>
    </row>
    <row r="176" spans="1:13" s="10" customFormat="1">
      <c r="A176" s="52">
        <v>7</v>
      </c>
      <c r="B176" s="38" t="s">
        <v>172</v>
      </c>
      <c r="C176" s="31">
        <v>1</v>
      </c>
      <c r="D176" s="31" t="s">
        <v>8</v>
      </c>
      <c r="E176" s="37"/>
      <c r="F176" s="44">
        <v>996400</v>
      </c>
      <c r="G176" s="44"/>
      <c r="H176" s="44"/>
      <c r="I176" s="44"/>
      <c r="J176" s="19">
        <f>SUM(E176:I176)</f>
        <v>996400</v>
      </c>
      <c r="K176" s="23"/>
      <c r="L176" s="23"/>
    </row>
    <row r="177" spans="1:12" s="10" customFormat="1">
      <c r="A177" s="52">
        <v>8</v>
      </c>
      <c r="B177" s="38" t="s">
        <v>176</v>
      </c>
      <c r="C177" s="31">
        <v>1</v>
      </c>
      <c r="D177" s="31" t="s">
        <v>8</v>
      </c>
      <c r="E177" s="37"/>
      <c r="F177" s="44"/>
      <c r="G177" s="44"/>
      <c r="H177" s="44"/>
      <c r="I177" s="44">
        <v>478700</v>
      </c>
      <c r="J177" s="19">
        <f>SUM(E177:I177)</f>
        <v>478700</v>
      </c>
      <c r="K177" s="23"/>
      <c r="L177" s="23"/>
    </row>
    <row r="178" spans="1:12" s="10" customFormat="1" ht="42">
      <c r="A178" s="52">
        <v>9</v>
      </c>
      <c r="B178" s="38" t="s">
        <v>178</v>
      </c>
      <c r="C178" s="31">
        <v>1</v>
      </c>
      <c r="D178" s="31" t="s">
        <v>8</v>
      </c>
      <c r="E178" s="37"/>
      <c r="F178" s="44"/>
      <c r="G178" s="44"/>
      <c r="H178" s="44"/>
      <c r="I178" s="44">
        <v>955000</v>
      </c>
      <c r="J178" s="19">
        <f>SUM(E178:I178)</f>
        <v>955000</v>
      </c>
      <c r="K178" s="23"/>
      <c r="L178" s="23"/>
    </row>
    <row r="179" spans="1:12" s="10" customFormat="1">
      <c r="A179" s="13" t="s">
        <v>179</v>
      </c>
      <c r="B179" s="13"/>
      <c r="C179" s="49">
        <f>SUM(C180:C185)</f>
        <v>6</v>
      </c>
      <c r="D179" s="15"/>
      <c r="E179" s="66">
        <f>SUM(E180:E185)</f>
        <v>252500</v>
      </c>
      <c r="F179" s="66">
        <f t="shared" ref="F179:J179" si="4">SUM(F180:F185)</f>
        <v>2488100</v>
      </c>
      <c r="G179" s="66">
        <f t="shared" si="4"/>
        <v>0</v>
      </c>
      <c r="H179" s="66">
        <f t="shared" si="4"/>
        <v>0</v>
      </c>
      <c r="I179" s="66">
        <f t="shared" si="4"/>
        <v>7989700</v>
      </c>
      <c r="J179" s="66">
        <f t="shared" si="4"/>
        <v>10730300</v>
      </c>
      <c r="K179" s="50"/>
      <c r="L179" s="50"/>
    </row>
    <row r="180" spans="1:12" s="10" customFormat="1" ht="42">
      <c r="A180" s="52">
        <v>1</v>
      </c>
      <c r="B180" s="34" t="s">
        <v>180</v>
      </c>
      <c r="C180" s="18">
        <v>1</v>
      </c>
      <c r="D180" s="18" t="s">
        <v>8</v>
      </c>
      <c r="E180" s="67">
        <v>252500</v>
      </c>
      <c r="F180" s="67"/>
      <c r="G180" s="67"/>
      <c r="H180" s="67"/>
      <c r="I180" s="67"/>
      <c r="J180" s="19">
        <f>SUM(E180:I180)</f>
        <v>252500</v>
      </c>
      <c r="K180" s="23"/>
      <c r="L180" s="23"/>
    </row>
    <row r="181" spans="1:12" s="10" customFormat="1">
      <c r="A181" s="52">
        <v>2</v>
      </c>
      <c r="B181" s="21" t="s">
        <v>181</v>
      </c>
      <c r="C181" s="18">
        <v>1</v>
      </c>
      <c r="D181" s="18" t="s">
        <v>8</v>
      </c>
      <c r="E181" s="67"/>
      <c r="F181" s="44">
        <v>2488100</v>
      </c>
      <c r="G181" s="44"/>
      <c r="H181" s="44"/>
      <c r="I181" s="44"/>
      <c r="J181" s="19">
        <f>SUM(E181:I181)</f>
        <v>2488100</v>
      </c>
      <c r="K181" s="23"/>
      <c r="L181" s="23"/>
    </row>
    <row r="182" spans="1:12" s="10" customFormat="1" ht="42">
      <c r="A182" s="52">
        <v>3</v>
      </c>
      <c r="B182" s="21" t="s">
        <v>182</v>
      </c>
      <c r="C182" s="18">
        <v>1</v>
      </c>
      <c r="D182" s="18" t="s">
        <v>8</v>
      </c>
      <c r="E182" s="67"/>
      <c r="F182" s="44"/>
      <c r="G182" s="44"/>
      <c r="H182" s="44"/>
      <c r="I182" s="44">
        <v>974500</v>
      </c>
      <c r="J182" s="19">
        <f>SUM(E182:I182)</f>
        <v>974500</v>
      </c>
      <c r="K182" s="23"/>
      <c r="L182" s="23"/>
    </row>
    <row r="183" spans="1:12" s="10" customFormat="1">
      <c r="A183" s="52">
        <v>4</v>
      </c>
      <c r="B183" s="21" t="s">
        <v>183</v>
      </c>
      <c r="C183" s="18">
        <v>1</v>
      </c>
      <c r="D183" s="18" t="s">
        <v>8</v>
      </c>
      <c r="E183" s="67"/>
      <c r="F183" s="44"/>
      <c r="G183" s="44"/>
      <c r="H183" s="44"/>
      <c r="I183" s="44">
        <v>1200000</v>
      </c>
      <c r="J183" s="19">
        <f>SUM(E183:I183)</f>
        <v>1200000</v>
      </c>
      <c r="K183" s="23"/>
      <c r="L183" s="23"/>
    </row>
    <row r="184" spans="1:12" s="10" customFormat="1">
      <c r="A184" s="52">
        <v>5</v>
      </c>
      <c r="B184" s="21" t="s">
        <v>184</v>
      </c>
      <c r="C184" s="18">
        <v>1</v>
      </c>
      <c r="D184" s="18" t="s">
        <v>8</v>
      </c>
      <c r="E184" s="67"/>
      <c r="F184" s="44"/>
      <c r="G184" s="44"/>
      <c r="H184" s="44"/>
      <c r="I184" s="44">
        <v>3815200</v>
      </c>
      <c r="J184" s="19">
        <f>SUM(E184:I184)</f>
        <v>3815200</v>
      </c>
      <c r="K184" s="23"/>
      <c r="L184" s="23"/>
    </row>
    <row r="185" spans="1:12" s="10" customFormat="1" ht="42">
      <c r="A185" s="52">
        <v>6</v>
      </c>
      <c r="B185" s="21" t="s">
        <v>185</v>
      </c>
      <c r="C185" s="18">
        <v>1</v>
      </c>
      <c r="D185" s="18" t="s">
        <v>8</v>
      </c>
      <c r="E185" s="67"/>
      <c r="F185" s="44"/>
      <c r="G185" s="44"/>
      <c r="H185" s="44"/>
      <c r="I185" s="44">
        <v>2000000</v>
      </c>
      <c r="J185" s="19">
        <f>SUM(E185:I185)</f>
        <v>2000000</v>
      </c>
      <c r="K185" s="23"/>
      <c r="L185" s="23"/>
    </row>
    <row r="186" spans="1:12" s="10" customFormat="1">
      <c r="A186" s="13" t="s">
        <v>186</v>
      </c>
      <c r="B186" s="13"/>
      <c r="C186" s="49">
        <f>SUM(C187:C191)</f>
        <v>5</v>
      </c>
      <c r="D186" s="15"/>
      <c r="E186" s="14">
        <f>SUM(E187:E191)</f>
        <v>0</v>
      </c>
      <c r="F186" s="14">
        <f>SUM(F187:F191)</f>
        <v>4423900</v>
      </c>
      <c r="G186" s="14">
        <f>SUM(G187:G191)</f>
        <v>0</v>
      </c>
      <c r="H186" s="14">
        <f>SUM(H187:H191)</f>
        <v>0</v>
      </c>
      <c r="I186" s="14">
        <f>SUM(I187:I191)</f>
        <v>6014500</v>
      </c>
      <c r="J186" s="14">
        <f>SUM(J187:J191)</f>
        <v>10438400</v>
      </c>
      <c r="K186" s="49" t="e">
        <f>SUM(#REF!)</f>
        <v>#REF!</v>
      </c>
      <c r="L186" s="49" t="e">
        <f>SUM(#REF!)</f>
        <v>#REF!</v>
      </c>
    </row>
    <row r="187" spans="1:12" s="10" customFormat="1">
      <c r="A187" s="52">
        <v>1</v>
      </c>
      <c r="B187" s="30" t="s">
        <v>187</v>
      </c>
      <c r="C187" s="31">
        <v>1</v>
      </c>
      <c r="D187" s="31" t="s">
        <v>8</v>
      </c>
      <c r="E187" s="51"/>
      <c r="F187" s="44">
        <v>683900</v>
      </c>
      <c r="G187" s="44"/>
      <c r="H187" s="44"/>
      <c r="I187" s="44"/>
      <c r="J187" s="19">
        <f>SUM(E187:I187)</f>
        <v>683900</v>
      </c>
      <c r="K187" s="23"/>
      <c r="L187" s="23"/>
    </row>
    <row r="188" spans="1:12" s="10" customFormat="1">
      <c r="A188" s="52">
        <v>2</v>
      </c>
      <c r="B188" s="30" t="s">
        <v>188</v>
      </c>
      <c r="C188" s="31">
        <v>1</v>
      </c>
      <c r="D188" s="31" t="s">
        <v>8</v>
      </c>
      <c r="E188" s="51"/>
      <c r="F188" s="68">
        <v>3740000</v>
      </c>
      <c r="G188" s="68"/>
      <c r="H188" s="68"/>
      <c r="I188" s="68"/>
      <c r="J188" s="19">
        <f>SUM(E188:I188)</f>
        <v>3740000</v>
      </c>
      <c r="K188" s="23"/>
      <c r="L188" s="23"/>
    </row>
    <row r="189" spans="1:12" s="10" customFormat="1">
      <c r="A189" s="52">
        <v>3</v>
      </c>
      <c r="B189" s="30" t="s">
        <v>189</v>
      </c>
      <c r="C189" s="31">
        <v>1</v>
      </c>
      <c r="D189" s="31" t="s">
        <v>8</v>
      </c>
      <c r="E189" s="51"/>
      <c r="F189" s="44"/>
      <c r="G189" s="44"/>
      <c r="H189" s="44"/>
      <c r="I189" s="44">
        <v>564000</v>
      </c>
      <c r="J189" s="19">
        <f>SUM(E189:I189)</f>
        <v>564000</v>
      </c>
      <c r="K189" s="23"/>
      <c r="L189" s="23"/>
    </row>
    <row r="190" spans="1:12" s="10" customFormat="1" ht="42">
      <c r="A190" s="52">
        <v>4</v>
      </c>
      <c r="B190" s="30" t="s">
        <v>190</v>
      </c>
      <c r="C190" s="31">
        <v>1</v>
      </c>
      <c r="D190" s="31" t="s">
        <v>8</v>
      </c>
      <c r="E190" s="51"/>
      <c r="F190" s="44"/>
      <c r="G190" s="44"/>
      <c r="H190" s="44"/>
      <c r="I190" s="44">
        <v>689500</v>
      </c>
      <c r="J190" s="19">
        <f>SUM(E190:I190)</f>
        <v>689500</v>
      </c>
      <c r="K190" s="23"/>
      <c r="L190" s="23"/>
    </row>
    <row r="191" spans="1:12" s="10" customFormat="1">
      <c r="A191" s="52">
        <v>5</v>
      </c>
      <c r="B191" s="30" t="s">
        <v>191</v>
      </c>
      <c r="C191" s="31">
        <v>1</v>
      </c>
      <c r="D191" s="31" t="s">
        <v>8</v>
      </c>
      <c r="E191" s="51"/>
      <c r="F191" s="44"/>
      <c r="G191" s="44"/>
      <c r="H191" s="44"/>
      <c r="I191" s="44">
        <v>4761000</v>
      </c>
      <c r="J191" s="19">
        <f>SUM(E191:I191)</f>
        <v>4761000</v>
      </c>
      <c r="K191" s="23"/>
      <c r="L191" s="23"/>
    </row>
    <row r="192" spans="1:12" s="10" customFormat="1">
      <c r="A192" s="13" t="s">
        <v>193</v>
      </c>
      <c r="B192" s="13"/>
      <c r="C192" s="49">
        <f>SUM(C193:C198)</f>
        <v>6</v>
      </c>
      <c r="D192" s="15"/>
      <c r="E192" s="14">
        <f>SUM(E193:E198)</f>
        <v>1340500</v>
      </c>
      <c r="F192" s="14">
        <f t="shared" ref="F192:J192" si="5">SUM(F193:F198)</f>
        <v>0</v>
      </c>
      <c r="G192" s="14">
        <f t="shared" si="5"/>
        <v>0</v>
      </c>
      <c r="H192" s="14">
        <f t="shared" si="5"/>
        <v>7053000</v>
      </c>
      <c r="I192" s="14">
        <f t="shared" si="5"/>
        <v>0</v>
      </c>
      <c r="J192" s="14">
        <f t="shared" si="5"/>
        <v>8393500</v>
      </c>
      <c r="K192" s="50"/>
      <c r="L192" s="50"/>
    </row>
    <row r="193" spans="1:12" s="10" customFormat="1">
      <c r="A193" s="52">
        <v>1</v>
      </c>
      <c r="B193" s="24" t="s">
        <v>194</v>
      </c>
      <c r="C193" s="31">
        <v>1</v>
      </c>
      <c r="D193" s="31" t="s">
        <v>8</v>
      </c>
      <c r="E193" s="53">
        <v>283900</v>
      </c>
      <c r="F193" s="53"/>
      <c r="G193" s="53"/>
      <c r="H193" s="53"/>
      <c r="I193" s="53"/>
      <c r="J193" s="19">
        <f>SUM(E193:I193)</f>
        <v>283900</v>
      </c>
      <c r="K193" s="23"/>
      <c r="L193" s="23"/>
    </row>
    <row r="194" spans="1:12" s="10" customFormat="1">
      <c r="A194" s="52">
        <v>2</v>
      </c>
      <c r="B194" s="24" t="s">
        <v>195</v>
      </c>
      <c r="C194" s="31">
        <v>1</v>
      </c>
      <c r="D194" s="31" t="s">
        <v>8</v>
      </c>
      <c r="E194" s="53">
        <v>100500</v>
      </c>
      <c r="F194" s="53"/>
      <c r="G194" s="53"/>
      <c r="H194" s="53"/>
      <c r="I194" s="53"/>
      <c r="J194" s="19">
        <f>SUM(E194:I194)</f>
        <v>100500</v>
      </c>
      <c r="K194" s="23"/>
      <c r="L194" s="23"/>
    </row>
    <row r="195" spans="1:12" s="10" customFormat="1">
      <c r="A195" s="52">
        <v>3</v>
      </c>
      <c r="B195" s="24" t="s">
        <v>196</v>
      </c>
      <c r="C195" s="31">
        <v>1</v>
      </c>
      <c r="D195" s="31" t="s">
        <v>8</v>
      </c>
      <c r="E195" s="53">
        <v>956100</v>
      </c>
      <c r="F195" s="53"/>
      <c r="G195" s="53"/>
      <c r="H195" s="53"/>
      <c r="I195" s="53"/>
      <c r="J195" s="19">
        <f>SUM(E195:I195)</f>
        <v>956100</v>
      </c>
      <c r="K195" s="23"/>
      <c r="L195" s="23"/>
    </row>
    <row r="196" spans="1:12" s="10" customFormat="1">
      <c r="A196" s="52">
        <v>4</v>
      </c>
      <c r="B196" s="24" t="s">
        <v>279</v>
      </c>
      <c r="C196" s="31">
        <v>1</v>
      </c>
      <c r="D196" s="31" t="s">
        <v>8</v>
      </c>
      <c r="E196" s="53"/>
      <c r="F196" s="53"/>
      <c r="G196" s="53"/>
      <c r="H196" s="53">
        <v>2173000</v>
      </c>
      <c r="I196" s="53"/>
      <c r="J196" s="19">
        <f>SUM(E196:I196)</f>
        <v>2173000</v>
      </c>
      <c r="K196" s="23"/>
      <c r="L196" s="23"/>
    </row>
    <row r="197" spans="1:12" s="10" customFormat="1" ht="42">
      <c r="A197" s="52">
        <v>5</v>
      </c>
      <c r="B197" s="24" t="s">
        <v>280</v>
      </c>
      <c r="C197" s="31">
        <v>1</v>
      </c>
      <c r="D197" s="31" t="s">
        <v>8</v>
      </c>
      <c r="E197" s="53"/>
      <c r="F197" s="53"/>
      <c r="G197" s="53"/>
      <c r="H197" s="53">
        <v>2880000</v>
      </c>
      <c r="I197" s="53"/>
      <c r="J197" s="19">
        <f>SUM(E197:I197)</f>
        <v>2880000</v>
      </c>
      <c r="K197" s="23"/>
      <c r="L197" s="23"/>
    </row>
    <row r="198" spans="1:12" s="10" customFormat="1">
      <c r="A198" s="52">
        <v>6</v>
      </c>
      <c r="B198" s="24" t="s">
        <v>281</v>
      </c>
      <c r="C198" s="31">
        <v>1</v>
      </c>
      <c r="D198" s="31" t="s">
        <v>8</v>
      </c>
      <c r="E198" s="53"/>
      <c r="F198" s="53"/>
      <c r="G198" s="53"/>
      <c r="H198" s="53">
        <v>2000000</v>
      </c>
      <c r="I198" s="53"/>
      <c r="J198" s="19">
        <f>SUM(E198:I198)</f>
        <v>2000000</v>
      </c>
      <c r="K198" s="23"/>
      <c r="L198" s="23"/>
    </row>
    <row r="199" spans="1:12" s="10" customFormat="1">
      <c r="A199" s="13" t="s">
        <v>197</v>
      </c>
      <c r="B199" s="13"/>
      <c r="C199" s="49">
        <f>SUM(C200:C204)</f>
        <v>5</v>
      </c>
      <c r="D199" s="15"/>
      <c r="E199" s="14">
        <f>SUM(E200:E204)</f>
        <v>3426000</v>
      </c>
      <c r="F199" s="14">
        <f t="shared" ref="F199:J199" si="6">SUM(F200:F204)</f>
        <v>0</v>
      </c>
      <c r="G199" s="14">
        <f t="shared" si="6"/>
        <v>0</v>
      </c>
      <c r="H199" s="14">
        <f t="shared" si="6"/>
        <v>7754900</v>
      </c>
      <c r="I199" s="14">
        <f t="shared" si="6"/>
        <v>0</v>
      </c>
      <c r="J199" s="14">
        <f t="shared" si="6"/>
        <v>11180900</v>
      </c>
      <c r="K199" s="15"/>
      <c r="L199" s="15"/>
    </row>
    <row r="200" spans="1:12" s="10" customFormat="1">
      <c r="A200" s="52">
        <v>1</v>
      </c>
      <c r="B200" s="17" t="s">
        <v>198</v>
      </c>
      <c r="C200" s="65">
        <v>1</v>
      </c>
      <c r="D200" s="23" t="s">
        <v>8</v>
      </c>
      <c r="E200" s="69">
        <f>276000+590000</f>
        <v>866000</v>
      </c>
      <c r="F200" s="69"/>
      <c r="G200" s="69"/>
      <c r="H200" s="69"/>
      <c r="I200" s="69"/>
      <c r="J200" s="19">
        <f>SUM(E200:I200)</f>
        <v>866000</v>
      </c>
      <c r="K200" s="23"/>
      <c r="L200" s="23"/>
    </row>
    <row r="201" spans="1:12" s="10" customFormat="1">
      <c r="A201" s="16">
        <v>2</v>
      </c>
      <c r="B201" s="24" t="s">
        <v>199</v>
      </c>
      <c r="C201" s="65">
        <v>1</v>
      </c>
      <c r="D201" s="23" t="s">
        <v>8</v>
      </c>
      <c r="E201" s="53">
        <v>510000</v>
      </c>
      <c r="F201" s="53"/>
      <c r="G201" s="53"/>
      <c r="H201" s="53"/>
      <c r="I201" s="53"/>
      <c r="J201" s="19">
        <f>SUM(E201:I201)</f>
        <v>510000</v>
      </c>
      <c r="K201" s="23"/>
      <c r="L201" s="23"/>
    </row>
    <row r="202" spans="1:12" s="10" customFormat="1">
      <c r="A202" s="52">
        <v>3</v>
      </c>
      <c r="B202" s="24" t="s">
        <v>200</v>
      </c>
      <c r="C202" s="65">
        <v>1</v>
      </c>
      <c r="D202" s="23" t="s">
        <v>8</v>
      </c>
      <c r="E202" s="53">
        <v>350000</v>
      </c>
      <c r="F202" s="53"/>
      <c r="G202" s="53"/>
      <c r="H202" s="53"/>
      <c r="I202" s="53"/>
      <c r="J202" s="19">
        <f>SUM(E202:I202)</f>
        <v>350000</v>
      </c>
      <c r="K202" s="23"/>
      <c r="L202" s="23"/>
    </row>
    <row r="203" spans="1:12" s="10" customFormat="1">
      <c r="A203" s="16">
        <v>4</v>
      </c>
      <c r="B203" s="24" t="s">
        <v>201</v>
      </c>
      <c r="C203" s="65">
        <v>1</v>
      </c>
      <c r="D203" s="23" t="s">
        <v>8</v>
      </c>
      <c r="E203" s="53">
        <v>1700000</v>
      </c>
      <c r="F203" s="53"/>
      <c r="G203" s="53"/>
      <c r="H203" s="53"/>
      <c r="I203" s="53"/>
      <c r="J203" s="19">
        <f>SUM(E203:I203)</f>
        <v>1700000</v>
      </c>
      <c r="K203" s="23"/>
      <c r="L203" s="23"/>
    </row>
    <row r="204" spans="1:12" s="10" customFormat="1">
      <c r="A204" s="52">
        <v>5</v>
      </c>
      <c r="B204" s="24" t="s">
        <v>282</v>
      </c>
      <c r="C204" s="65">
        <v>1</v>
      </c>
      <c r="D204" s="23" t="s">
        <v>8</v>
      </c>
      <c r="E204" s="53"/>
      <c r="F204" s="53"/>
      <c r="G204" s="53"/>
      <c r="H204" s="53">
        <v>7754900</v>
      </c>
      <c r="I204" s="53"/>
      <c r="J204" s="19">
        <f>SUM(E204:I204)</f>
        <v>7754900</v>
      </c>
      <c r="K204" s="23"/>
      <c r="L204" s="23"/>
    </row>
    <row r="205" spans="1:12" s="10" customFormat="1">
      <c r="A205" s="13" t="s">
        <v>202</v>
      </c>
      <c r="B205" s="13"/>
      <c r="C205" s="49">
        <f>SUM(C206:C208)</f>
        <v>3</v>
      </c>
      <c r="D205" s="15"/>
      <c r="E205" s="14">
        <f>SUM(E206:E208)</f>
        <v>771500</v>
      </c>
      <c r="F205" s="14">
        <f t="shared" ref="F205:J205" si="7">SUM(F206:F208)</f>
        <v>812000</v>
      </c>
      <c r="G205" s="14">
        <f t="shared" si="7"/>
        <v>0</v>
      </c>
      <c r="H205" s="14">
        <f t="shared" si="7"/>
        <v>0</v>
      </c>
      <c r="I205" s="14">
        <f t="shared" si="7"/>
        <v>0</v>
      </c>
      <c r="J205" s="14">
        <f t="shared" si="7"/>
        <v>1583500</v>
      </c>
      <c r="K205" s="14">
        <f>SUM(K206:K208)</f>
        <v>0</v>
      </c>
      <c r="L205" s="50"/>
    </row>
    <row r="206" spans="1:12" s="10" customFormat="1">
      <c r="A206" s="70">
        <v>1</v>
      </c>
      <c r="B206" s="24" t="s">
        <v>203</v>
      </c>
      <c r="C206" s="31">
        <v>1</v>
      </c>
      <c r="D206" s="31" t="s">
        <v>8</v>
      </c>
      <c r="E206" s="53">
        <v>771500</v>
      </c>
      <c r="F206" s="53"/>
      <c r="G206" s="53"/>
      <c r="H206" s="53"/>
      <c r="I206" s="53"/>
      <c r="J206" s="19">
        <f>SUM(E206:I206)</f>
        <v>771500</v>
      </c>
      <c r="K206" s="71"/>
      <c r="L206" s="71"/>
    </row>
    <row r="207" spans="1:12" s="10" customFormat="1">
      <c r="A207" s="70">
        <v>2</v>
      </c>
      <c r="B207" s="38" t="s">
        <v>204</v>
      </c>
      <c r="C207" s="31">
        <v>1</v>
      </c>
      <c r="D207" s="31" t="s">
        <v>8</v>
      </c>
      <c r="E207" s="53"/>
      <c r="F207" s="44">
        <v>198000</v>
      </c>
      <c r="G207" s="44"/>
      <c r="H207" s="44"/>
      <c r="I207" s="44"/>
      <c r="J207" s="19">
        <f>SUM(E207:I207)</f>
        <v>198000</v>
      </c>
      <c r="K207" s="71"/>
      <c r="L207" s="71"/>
    </row>
    <row r="208" spans="1:12" s="10" customFormat="1">
      <c r="A208" s="70">
        <v>3</v>
      </c>
      <c r="B208" s="38" t="s">
        <v>205</v>
      </c>
      <c r="C208" s="31">
        <v>1</v>
      </c>
      <c r="D208" s="31" t="s">
        <v>8</v>
      </c>
      <c r="E208" s="53"/>
      <c r="F208" s="44">
        <v>614000</v>
      </c>
      <c r="G208" s="44"/>
      <c r="H208" s="44"/>
      <c r="I208" s="44"/>
      <c r="J208" s="19">
        <f>SUM(E208:I208)</f>
        <v>614000</v>
      </c>
      <c r="K208" s="71"/>
      <c r="L208" s="71"/>
    </row>
    <row r="209" spans="1:12" s="10" customFormat="1">
      <c r="A209" s="13" t="s">
        <v>206</v>
      </c>
      <c r="B209" s="13"/>
      <c r="C209" s="49">
        <f>SUM(C210:C223)</f>
        <v>14</v>
      </c>
      <c r="D209" s="15"/>
      <c r="E209" s="14">
        <f>SUM(E210:E223)</f>
        <v>3675000</v>
      </c>
      <c r="F209" s="14">
        <f>SUM(F210:F223)</f>
        <v>2463000</v>
      </c>
      <c r="G209" s="14">
        <f>SUM(G210:G223)</f>
        <v>7600000</v>
      </c>
      <c r="H209" s="14">
        <f>SUM(H210:H223)</f>
        <v>0</v>
      </c>
      <c r="I209" s="14">
        <f>SUM(I210:I223)</f>
        <v>5807000</v>
      </c>
      <c r="J209" s="14">
        <f>SUM(J210:J223)</f>
        <v>19545000</v>
      </c>
      <c r="K209" s="50"/>
      <c r="L209" s="50"/>
    </row>
    <row r="210" spans="1:12" s="10" customFormat="1" ht="42">
      <c r="A210" s="70">
        <v>1</v>
      </c>
      <c r="B210" s="28" t="s">
        <v>207</v>
      </c>
      <c r="C210" s="31">
        <v>1</v>
      </c>
      <c r="D210" s="31" t="s">
        <v>8</v>
      </c>
      <c r="E210" s="72">
        <v>625000</v>
      </c>
      <c r="F210" s="72"/>
      <c r="G210" s="72"/>
      <c r="H210" s="72"/>
      <c r="I210" s="72"/>
      <c r="J210" s="19">
        <f>SUM(E210:I210)</f>
        <v>625000</v>
      </c>
      <c r="K210" s="71"/>
      <c r="L210" s="71"/>
    </row>
    <row r="211" spans="1:12" s="10" customFormat="1">
      <c r="A211" s="70">
        <v>2</v>
      </c>
      <c r="B211" s="73" t="s">
        <v>208</v>
      </c>
      <c r="C211" s="31">
        <v>1</v>
      </c>
      <c r="D211" s="31" t="s">
        <v>8</v>
      </c>
      <c r="E211" s="72">
        <v>199200</v>
      </c>
      <c r="F211" s="72"/>
      <c r="G211" s="72"/>
      <c r="H211" s="72"/>
      <c r="I211" s="72"/>
      <c r="J211" s="19">
        <f>SUM(E211:I211)</f>
        <v>199200</v>
      </c>
      <c r="K211" s="71"/>
      <c r="L211" s="71"/>
    </row>
    <row r="212" spans="1:12" s="10" customFormat="1">
      <c r="A212" s="70">
        <v>3</v>
      </c>
      <c r="B212" s="73" t="s">
        <v>209</v>
      </c>
      <c r="C212" s="31">
        <v>1</v>
      </c>
      <c r="D212" s="31" t="s">
        <v>8</v>
      </c>
      <c r="E212" s="72">
        <v>228300</v>
      </c>
      <c r="F212" s="72"/>
      <c r="G212" s="72"/>
      <c r="H212" s="72"/>
      <c r="I212" s="72"/>
      <c r="J212" s="19">
        <f>SUM(E212:I212)</f>
        <v>228300</v>
      </c>
      <c r="K212" s="71"/>
      <c r="L212" s="71"/>
    </row>
    <row r="213" spans="1:12" s="10" customFormat="1">
      <c r="A213" s="70">
        <v>4</v>
      </c>
      <c r="B213" s="74" t="s">
        <v>210</v>
      </c>
      <c r="C213" s="31">
        <v>1</v>
      </c>
      <c r="D213" s="31" t="s">
        <v>8</v>
      </c>
      <c r="E213" s="72">
        <v>747900</v>
      </c>
      <c r="F213" s="72"/>
      <c r="G213" s="72"/>
      <c r="H213" s="72"/>
      <c r="I213" s="72"/>
      <c r="J213" s="19">
        <f>SUM(E213:I213)</f>
        <v>747900</v>
      </c>
      <c r="K213" s="71"/>
      <c r="L213" s="71"/>
    </row>
    <row r="214" spans="1:12" s="10" customFormat="1">
      <c r="A214" s="70">
        <v>5</v>
      </c>
      <c r="B214" s="74" t="s">
        <v>211</v>
      </c>
      <c r="C214" s="31">
        <v>1</v>
      </c>
      <c r="D214" s="31" t="s">
        <v>8</v>
      </c>
      <c r="E214" s="72">
        <v>706200</v>
      </c>
      <c r="F214" s="72"/>
      <c r="G214" s="72"/>
      <c r="H214" s="72"/>
      <c r="I214" s="72"/>
      <c r="J214" s="19">
        <f>SUM(E214:I214)</f>
        <v>706200</v>
      </c>
      <c r="K214" s="71"/>
      <c r="L214" s="71"/>
    </row>
    <row r="215" spans="1:12" s="10" customFormat="1">
      <c r="A215" s="70">
        <v>6</v>
      </c>
      <c r="B215" s="28" t="s">
        <v>212</v>
      </c>
      <c r="C215" s="31">
        <v>1</v>
      </c>
      <c r="D215" s="31" t="s">
        <v>8</v>
      </c>
      <c r="E215" s="72">
        <v>1168400</v>
      </c>
      <c r="F215" s="72"/>
      <c r="G215" s="72"/>
      <c r="H215" s="72"/>
      <c r="I215" s="72"/>
      <c r="J215" s="19">
        <f>SUM(E215:I215)</f>
        <v>1168400</v>
      </c>
      <c r="K215" s="71"/>
      <c r="L215" s="71"/>
    </row>
    <row r="216" spans="1:12" s="10" customFormat="1">
      <c r="A216" s="70">
        <v>7</v>
      </c>
      <c r="B216" s="38" t="s">
        <v>213</v>
      </c>
      <c r="C216" s="31">
        <v>1</v>
      </c>
      <c r="D216" s="31" t="s">
        <v>8</v>
      </c>
      <c r="E216" s="72"/>
      <c r="F216" s="44">
        <v>765000</v>
      </c>
      <c r="G216" s="44"/>
      <c r="H216" s="44"/>
      <c r="I216" s="44"/>
      <c r="J216" s="19">
        <f>SUM(E216:I216)</f>
        <v>765000</v>
      </c>
      <c r="K216" s="71"/>
      <c r="L216" s="71"/>
    </row>
    <row r="217" spans="1:12" s="10" customFormat="1">
      <c r="A217" s="70">
        <v>8</v>
      </c>
      <c r="B217" s="38" t="s">
        <v>214</v>
      </c>
      <c r="C217" s="31">
        <v>1</v>
      </c>
      <c r="D217" s="31" t="s">
        <v>8</v>
      </c>
      <c r="E217" s="72"/>
      <c r="F217" s="44">
        <v>600000</v>
      </c>
      <c r="G217" s="44"/>
      <c r="H217" s="44"/>
      <c r="I217" s="44"/>
      <c r="J217" s="19">
        <f>SUM(E217:I217)</f>
        <v>600000</v>
      </c>
      <c r="K217" s="71"/>
      <c r="L217" s="71"/>
    </row>
    <row r="218" spans="1:12" s="10" customFormat="1">
      <c r="A218" s="70">
        <v>9</v>
      </c>
      <c r="B218" s="28" t="s">
        <v>215</v>
      </c>
      <c r="C218" s="31">
        <v>1</v>
      </c>
      <c r="D218" s="31" t="s">
        <v>8</v>
      </c>
      <c r="E218" s="72"/>
      <c r="F218" s="68">
        <v>1098000</v>
      </c>
      <c r="G218" s="68"/>
      <c r="H218" s="68"/>
      <c r="I218" s="68"/>
      <c r="J218" s="19">
        <f>SUM(E218:I218)</f>
        <v>1098000</v>
      </c>
      <c r="K218" s="71"/>
      <c r="L218" s="71"/>
    </row>
    <row r="219" spans="1:12" s="10" customFormat="1">
      <c r="A219" s="70">
        <v>10</v>
      </c>
      <c r="B219" s="28" t="s">
        <v>216</v>
      </c>
      <c r="C219" s="31">
        <v>1</v>
      </c>
      <c r="D219" s="31" t="s">
        <v>8</v>
      </c>
      <c r="E219" s="72"/>
      <c r="F219" s="68"/>
      <c r="G219" s="68">
        <v>1600000</v>
      </c>
      <c r="H219" s="68"/>
      <c r="I219" s="68"/>
      <c r="J219" s="19">
        <f>SUM(E219:I219)</f>
        <v>1600000</v>
      </c>
      <c r="K219" s="71"/>
      <c r="L219" s="71"/>
    </row>
    <row r="220" spans="1:12" s="10" customFormat="1">
      <c r="A220" s="70">
        <v>11</v>
      </c>
      <c r="B220" s="28" t="s">
        <v>217</v>
      </c>
      <c r="C220" s="31">
        <v>1</v>
      </c>
      <c r="D220" s="31" t="s">
        <v>8</v>
      </c>
      <c r="E220" s="72"/>
      <c r="F220" s="68"/>
      <c r="G220" s="68">
        <v>6000000</v>
      </c>
      <c r="H220" s="68"/>
      <c r="I220" s="68"/>
      <c r="J220" s="19">
        <f>SUM(E220:I220)</f>
        <v>6000000</v>
      </c>
      <c r="K220" s="71"/>
      <c r="L220" s="71"/>
    </row>
    <row r="221" spans="1:12" s="10" customFormat="1" ht="42">
      <c r="A221" s="70">
        <v>12</v>
      </c>
      <c r="B221" s="28" t="s">
        <v>218</v>
      </c>
      <c r="C221" s="31">
        <v>1</v>
      </c>
      <c r="D221" s="31" t="s">
        <v>8</v>
      </c>
      <c r="E221" s="72"/>
      <c r="F221" s="68"/>
      <c r="G221" s="68"/>
      <c r="H221" s="68"/>
      <c r="I221" s="68">
        <v>920000</v>
      </c>
      <c r="J221" s="19">
        <f>SUM(E221:I221)</f>
        <v>920000</v>
      </c>
      <c r="K221" s="71"/>
      <c r="L221" s="71"/>
    </row>
    <row r="222" spans="1:12" s="10" customFormat="1">
      <c r="A222" s="70">
        <v>13</v>
      </c>
      <c r="B222" s="28" t="s">
        <v>219</v>
      </c>
      <c r="C222" s="31">
        <v>1</v>
      </c>
      <c r="D222" s="31" t="s">
        <v>8</v>
      </c>
      <c r="E222" s="72"/>
      <c r="F222" s="68"/>
      <c r="G222" s="68"/>
      <c r="H222" s="68"/>
      <c r="I222" s="68">
        <v>3488000</v>
      </c>
      <c r="J222" s="19">
        <f>SUM(E222:I222)</f>
        <v>3488000</v>
      </c>
      <c r="K222" s="71"/>
      <c r="L222" s="71"/>
    </row>
    <row r="223" spans="1:12" s="10" customFormat="1">
      <c r="A223" s="70">
        <v>14</v>
      </c>
      <c r="B223" s="28" t="s">
        <v>220</v>
      </c>
      <c r="C223" s="31">
        <v>1</v>
      </c>
      <c r="D223" s="31" t="s">
        <v>8</v>
      </c>
      <c r="E223" s="72"/>
      <c r="F223" s="68"/>
      <c r="G223" s="68"/>
      <c r="H223" s="68"/>
      <c r="I223" s="68">
        <v>1399000</v>
      </c>
      <c r="J223" s="19">
        <f>SUM(E223:I223)</f>
        <v>1399000</v>
      </c>
      <c r="K223" s="71"/>
      <c r="L223" s="71"/>
    </row>
    <row r="224" spans="1:12" s="10" customFormat="1">
      <c r="A224" s="13" t="s">
        <v>221</v>
      </c>
      <c r="B224" s="13"/>
      <c r="C224" s="49">
        <f>SUM(C225:C227)</f>
        <v>3</v>
      </c>
      <c r="D224" s="15"/>
      <c r="E224" s="14">
        <f>SUM(E225:E227)</f>
        <v>318000</v>
      </c>
      <c r="F224" s="14">
        <f t="shared" ref="F224:J224" si="8">SUM(F225:F227)</f>
        <v>1814500</v>
      </c>
      <c r="G224" s="14">
        <f t="shared" si="8"/>
        <v>0</v>
      </c>
      <c r="H224" s="14">
        <f t="shared" si="8"/>
        <v>0</v>
      </c>
      <c r="I224" s="14">
        <f t="shared" si="8"/>
        <v>0</v>
      </c>
      <c r="J224" s="14">
        <f t="shared" si="8"/>
        <v>2132500</v>
      </c>
      <c r="K224" s="50"/>
      <c r="L224" s="50"/>
    </row>
    <row r="225" spans="1:13" s="10" customFormat="1">
      <c r="A225" s="70">
        <v>1</v>
      </c>
      <c r="B225" s="24" t="s">
        <v>222</v>
      </c>
      <c r="C225" s="65">
        <v>1</v>
      </c>
      <c r="D225" s="71" t="s">
        <v>8</v>
      </c>
      <c r="E225" s="53">
        <v>318000</v>
      </c>
      <c r="F225" s="53"/>
      <c r="G225" s="53"/>
      <c r="H225" s="53"/>
      <c r="I225" s="53"/>
      <c r="J225" s="19">
        <f>SUM(E225:I225)</f>
        <v>318000</v>
      </c>
      <c r="K225" s="71"/>
      <c r="L225" s="71"/>
    </row>
    <row r="226" spans="1:13" s="10" customFormat="1">
      <c r="A226" s="70">
        <v>2</v>
      </c>
      <c r="B226" s="38" t="s">
        <v>223</v>
      </c>
      <c r="C226" s="65">
        <v>1</v>
      </c>
      <c r="D226" s="71" t="s">
        <v>8</v>
      </c>
      <c r="E226" s="53"/>
      <c r="F226" s="44">
        <v>165000</v>
      </c>
      <c r="G226" s="44"/>
      <c r="H226" s="44"/>
      <c r="I226" s="44"/>
      <c r="J226" s="19">
        <f>SUM(E226:I226)</f>
        <v>165000</v>
      </c>
      <c r="K226" s="71"/>
      <c r="L226" s="71"/>
    </row>
    <row r="227" spans="1:13" s="10" customFormat="1">
      <c r="A227" s="70">
        <v>3</v>
      </c>
      <c r="B227" s="24" t="s">
        <v>224</v>
      </c>
      <c r="C227" s="65">
        <v>1</v>
      </c>
      <c r="D227" s="71" t="s">
        <v>8</v>
      </c>
      <c r="E227" s="53"/>
      <c r="F227" s="68">
        <v>1649500</v>
      </c>
      <c r="G227" s="68"/>
      <c r="H227" s="68"/>
      <c r="I227" s="68"/>
      <c r="J227" s="19">
        <f>SUM(E227:I227)</f>
        <v>1649500</v>
      </c>
      <c r="K227" s="71"/>
      <c r="L227" s="71"/>
    </row>
    <row r="228" spans="1:13" s="10" customFormat="1">
      <c r="A228" s="75"/>
      <c r="B228" s="75" t="s">
        <v>3</v>
      </c>
      <c r="C228" s="76">
        <f>C209+C205+C199+C192+C186+C179+C169+C130+C73+C4+C224</f>
        <v>180</v>
      </c>
      <c r="D228" s="77"/>
      <c r="E228" s="76">
        <f>E209+E205+E199+E192+E186+E179+E169+E130+E73+E4+E224</f>
        <v>32700300</v>
      </c>
      <c r="F228" s="76">
        <f>F209+F205+F199+F192+F186+F179+F169+F130+F73+F4+F224</f>
        <v>48075800</v>
      </c>
      <c r="G228" s="76">
        <f>G209+G205+G199+G192+G186+G179+G169+G130+G73+G4+G224</f>
        <v>68774300</v>
      </c>
      <c r="H228" s="76">
        <f>H209+H205+H199+H192+H186+H179+H169+H130+H73+H4+H224</f>
        <v>17610400</v>
      </c>
      <c r="I228" s="76">
        <f>I209+I205+I199+I192+I186+I179+I169+I130+I73+I4+I224</f>
        <v>70802800</v>
      </c>
      <c r="J228" s="76">
        <f>J209+J205+J199+J192+J186+J179+J169+J130+J73+J4+J224</f>
        <v>235161100</v>
      </c>
      <c r="K228" s="78" t="e">
        <f>K209+K205+#REF!+K199+K192+K186+K179+K169+K130+K73+K4</f>
        <v>#REF!</v>
      </c>
      <c r="L228" s="78" t="e">
        <f>L209+L205+#REF!+L199+L192+L186+L179+L169+L130+L73+L4</f>
        <v>#REF!</v>
      </c>
    </row>
    <row r="229" spans="1:13">
      <c r="F229" s="81" t="e">
        <f>F228-#REF!</f>
        <v>#REF!</v>
      </c>
      <c r="G229" s="81"/>
      <c r="H229" s="81"/>
      <c r="I229" s="81"/>
      <c r="M229" s="83"/>
    </row>
    <row r="232" spans="1:13">
      <c r="M232" s="3">
        <v>49557900</v>
      </c>
    </row>
    <row r="233" spans="1:13">
      <c r="M233" s="3">
        <v>21244900</v>
      </c>
    </row>
    <row r="234" spans="1:13">
      <c r="M234" s="3">
        <f>SUM(M232:M233)</f>
        <v>70802800</v>
      </c>
    </row>
    <row r="236" spans="1:13">
      <c r="J236" s="84">
        <f>M234-I228</f>
        <v>0</v>
      </c>
    </row>
  </sheetData>
  <mergeCells count="18">
    <mergeCell ref="A192:B192"/>
    <mergeCell ref="A199:B199"/>
    <mergeCell ref="A205:B205"/>
    <mergeCell ref="A209:B209"/>
    <mergeCell ref="A224:B224"/>
    <mergeCell ref="A4:B4"/>
    <mergeCell ref="A73:B73"/>
    <mergeCell ref="A130:B130"/>
    <mergeCell ref="A169:B169"/>
    <mergeCell ref="A179:B179"/>
    <mergeCell ref="A186:B186"/>
    <mergeCell ref="A1:K1"/>
    <mergeCell ref="A2:A3"/>
    <mergeCell ref="B2:B3"/>
    <mergeCell ref="C2:D2"/>
    <mergeCell ref="E2:G2"/>
    <mergeCell ref="J2:J3"/>
    <mergeCell ref="K2:K3"/>
  </mergeCells>
  <printOptions horizontalCentered="1"/>
  <pageMargins left="0.39370078740157483" right="0.39370078740157483" top="0.78740157480314965" bottom="0.98425196850393704" header="0.51181102362204722" footer="0.51181102362204722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3907D-7EAD-457E-85EA-A99C3F5301BA}">
  <dimension ref="A1:Q77"/>
  <sheetViews>
    <sheetView showGridLines="0" view="pageBreakPreview" zoomScaleNormal="100" zoomScaleSheetLayoutView="100" workbookViewId="0">
      <pane ySplit="3" topLeftCell="A4" activePane="bottomLeft" state="frozen"/>
      <selection activeCell="C300" sqref="C300:D303"/>
      <selection pane="bottomLeft" activeCell="E9" sqref="E9"/>
    </sheetView>
  </sheetViews>
  <sheetFormatPr defaultColWidth="9" defaultRowHeight="21"/>
  <cols>
    <col min="1" max="1" width="6.42578125" style="112" customWidth="1"/>
    <col min="2" max="2" width="58.5703125" style="87" customWidth="1"/>
    <col min="3" max="3" width="6.7109375" style="113" customWidth="1"/>
    <col min="4" max="4" width="9.7109375" style="87" bestFit="1" customWidth="1"/>
    <col min="5" max="5" width="13.140625" style="87" bestFit="1" customWidth="1"/>
    <col min="6" max="7" width="12.7109375" style="87" bestFit="1" customWidth="1"/>
    <col min="8" max="9" width="12.7109375" style="87" customWidth="1"/>
    <col min="10" max="10" width="14" style="87" bestFit="1" customWidth="1"/>
    <col min="11" max="12" width="31.42578125" style="87" hidden="1" customWidth="1"/>
    <col min="13" max="13" width="14" style="87" bestFit="1" customWidth="1"/>
    <col min="14" max="16384" width="9" style="87"/>
  </cols>
  <sheetData>
    <row r="1" spans="1:12">
      <c r="A1" s="85" t="s">
        <v>286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6"/>
    </row>
    <row r="2" spans="1:12" s="94" customFormat="1" ht="21" customHeight="1">
      <c r="A2" s="88" t="s">
        <v>0</v>
      </c>
      <c r="B2" s="88" t="s">
        <v>1</v>
      </c>
      <c r="C2" s="88" t="s">
        <v>2</v>
      </c>
      <c r="D2" s="88"/>
      <c r="E2" s="89"/>
      <c r="F2" s="89"/>
      <c r="G2" s="90"/>
      <c r="H2" s="91"/>
      <c r="I2" s="91"/>
      <c r="J2" s="88" t="s">
        <v>3</v>
      </c>
      <c r="K2" s="92" t="s">
        <v>4</v>
      </c>
      <c r="L2" s="93"/>
    </row>
    <row r="3" spans="1:12" s="94" customFormat="1" ht="42">
      <c r="A3" s="88"/>
      <c r="B3" s="88"/>
      <c r="C3" s="95" t="s">
        <v>5</v>
      </c>
      <c r="D3" s="96" t="s">
        <v>6</v>
      </c>
      <c r="E3" s="96">
        <v>2565</v>
      </c>
      <c r="F3" s="96">
        <v>2566</v>
      </c>
      <c r="G3" s="96">
        <v>2567</v>
      </c>
      <c r="H3" s="96">
        <v>2568</v>
      </c>
      <c r="I3" s="96">
        <v>2569</v>
      </c>
      <c r="J3" s="88"/>
      <c r="K3" s="92"/>
      <c r="L3" s="93"/>
    </row>
    <row r="4" spans="1:12" s="94" customFormat="1">
      <c r="A4" s="97" t="s">
        <v>7</v>
      </c>
      <c r="B4" s="97"/>
      <c r="C4" s="98">
        <f>SUM(C5:C7)</f>
        <v>3</v>
      </c>
      <c r="D4" s="99"/>
      <c r="E4" s="100">
        <f>SUM(E5:E7)</f>
        <v>2200000</v>
      </c>
      <c r="F4" s="100">
        <f t="shared" ref="F4:J4" si="0">SUM(F5:F7)</f>
        <v>15750000</v>
      </c>
      <c r="G4" s="100">
        <f t="shared" si="0"/>
        <v>3000000</v>
      </c>
      <c r="H4" s="100">
        <f t="shared" si="0"/>
        <v>0</v>
      </c>
      <c r="I4" s="100">
        <f t="shared" si="0"/>
        <v>0</v>
      </c>
      <c r="J4" s="100">
        <f t="shared" si="0"/>
        <v>20950000</v>
      </c>
      <c r="K4" s="100">
        <f>SUM(K5:K5)</f>
        <v>0</v>
      </c>
      <c r="L4" s="100">
        <f>SUM(L5:L5)</f>
        <v>0</v>
      </c>
    </row>
    <row r="5" spans="1:12" s="94" customFormat="1">
      <c r="A5" s="52">
        <v>1</v>
      </c>
      <c r="B5" s="102" t="s">
        <v>227</v>
      </c>
      <c r="C5" s="101">
        <v>1</v>
      </c>
      <c r="D5" s="23" t="s">
        <v>225</v>
      </c>
      <c r="E5" s="57">
        <v>2200000</v>
      </c>
      <c r="F5" s="26">
        <v>0</v>
      </c>
      <c r="G5" s="26"/>
      <c r="H5" s="26"/>
      <c r="I5" s="26"/>
      <c r="J5" s="22">
        <f>SUM(E5:H5)</f>
        <v>2200000</v>
      </c>
      <c r="K5" s="23"/>
      <c r="L5" s="23"/>
    </row>
    <row r="6" spans="1:12" s="94" customFormat="1" ht="42">
      <c r="A6" s="52">
        <v>2</v>
      </c>
      <c r="B6" s="102" t="s">
        <v>228</v>
      </c>
      <c r="C6" s="101">
        <v>1</v>
      </c>
      <c r="D6" s="23" t="s">
        <v>226</v>
      </c>
      <c r="E6" s="26"/>
      <c r="F6" s="26">
        <v>15750000</v>
      </c>
      <c r="G6" s="26"/>
      <c r="H6" s="26"/>
      <c r="I6" s="26"/>
      <c r="J6" s="22">
        <f>SUM(E6:H6)</f>
        <v>15750000</v>
      </c>
      <c r="K6" s="23"/>
      <c r="L6" s="23"/>
    </row>
    <row r="7" spans="1:12" s="94" customFormat="1" ht="42">
      <c r="A7" s="52">
        <v>3</v>
      </c>
      <c r="B7" s="102" t="s">
        <v>229</v>
      </c>
      <c r="C7" s="101">
        <v>1</v>
      </c>
      <c r="D7" s="23" t="s">
        <v>225</v>
      </c>
      <c r="E7" s="26"/>
      <c r="F7" s="26"/>
      <c r="G7" s="26">
        <v>3000000</v>
      </c>
      <c r="H7" s="26"/>
      <c r="I7" s="26"/>
      <c r="J7" s="22">
        <f>SUM(E7:H7)</f>
        <v>3000000</v>
      </c>
      <c r="K7" s="23"/>
      <c r="L7" s="23"/>
    </row>
    <row r="8" spans="1:12" s="94" customFormat="1">
      <c r="A8" s="97" t="s">
        <v>76</v>
      </c>
      <c r="B8" s="97"/>
      <c r="C8" s="98">
        <f>SUM(C9:C9)</f>
        <v>1</v>
      </c>
      <c r="D8" s="99"/>
      <c r="E8" s="100">
        <f>SUM(E9:E9)</f>
        <v>0</v>
      </c>
      <c r="F8" s="100">
        <f t="shared" ref="F8:J8" si="1">SUM(F9:F9)</f>
        <v>4883000</v>
      </c>
      <c r="G8" s="100">
        <f t="shared" si="1"/>
        <v>0</v>
      </c>
      <c r="H8" s="100">
        <f t="shared" si="1"/>
        <v>0</v>
      </c>
      <c r="I8" s="100">
        <f t="shared" si="1"/>
        <v>0</v>
      </c>
      <c r="J8" s="100">
        <f t="shared" si="1"/>
        <v>4883000</v>
      </c>
      <c r="K8" s="103"/>
      <c r="L8" s="103"/>
    </row>
    <row r="9" spans="1:12" s="94" customFormat="1" ht="42">
      <c r="A9" s="52">
        <v>1</v>
      </c>
      <c r="B9" s="102" t="s">
        <v>230</v>
      </c>
      <c r="C9" s="65">
        <v>1</v>
      </c>
      <c r="D9" s="23" t="s">
        <v>226</v>
      </c>
      <c r="E9" s="26"/>
      <c r="F9" s="26">
        <v>4883000</v>
      </c>
      <c r="G9" s="26"/>
      <c r="H9" s="26"/>
      <c r="I9" s="26"/>
      <c r="J9" s="22">
        <f>SUM(E9:H9)</f>
        <v>4883000</v>
      </c>
      <c r="K9" s="23"/>
      <c r="L9" s="23"/>
    </row>
    <row r="10" spans="1:12" s="94" customFormat="1">
      <c r="A10" s="97" t="s">
        <v>132</v>
      </c>
      <c r="B10" s="97"/>
      <c r="C10" s="98">
        <f>SUM(C11:C12)</f>
        <v>2</v>
      </c>
      <c r="D10" s="99"/>
      <c r="E10" s="100">
        <f>SUM(E11:E13)</f>
        <v>1500000</v>
      </c>
      <c r="F10" s="100">
        <f t="shared" ref="F10:J10" si="2">SUM(F11:F13)</f>
        <v>0</v>
      </c>
      <c r="G10" s="100">
        <f t="shared" si="2"/>
        <v>6500000</v>
      </c>
      <c r="H10" s="100">
        <f t="shared" si="2"/>
        <v>0</v>
      </c>
      <c r="I10" s="100">
        <f t="shared" si="2"/>
        <v>5464700</v>
      </c>
      <c r="J10" s="100">
        <f t="shared" si="2"/>
        <v>8000000</v>
      </c>
      <c r="K10" s="103"/>
      <c r="L10" s="103"/>
    </row>
    <row r="11" spans="1:12" s="94" customFormat="1">
      <c r="A11" s="52">
        <v>1</v>
      </c>
      <c r="B11" s="17" t="s">
        <v>231</v>
      </c>
      <c r="C11" s="70">
        <v>1</v>
      </c>
      <c r="D11" s="52" t="s">
        <v>225</v>
      </c>
      <c r="E11" s="104">
        <v>1500000</v>
      </c>
      <c r="F11" s="25">
        <v>0</v>
      </c>
      <c r="G11" s="25"/>
      <c r="H11" s="25"/>
      <c r="I11" s="25"/>
      <c r="J11" s="22">
        <f>SUM(E11:H11)</f>
        <v>1500000</v>
      </c>
      <c r="K11" s="23"/>
      <c r="L11" s="23"/>
    </row>
    <row r="12" spans="1:12" s="94" customFormat="1">
      <c r="A12" s="52">
        <v>2</v>
      </c>
      <c r="B12" s="17" t="s">
        <v>232</v>
      </c>
      <c r="C12" s="70">
        <v>1</v>
      </c>
      <c r="D12" s="52" t="s">
        <v>225</v>
      </c>
      <c r="E12" s="104"/>
      <c r="F12" s="25"/>
      <c r="G12" s="25">
        <v>6500000</v>
      </c>
      <c r="H12" s="25"/>
      <c r="I12" s="25"/>
      <c r="J12" s="22">
        <f>SUM(E12:H12)</f>
        <v>6500000</v>
      </c>
      <c r="K12" s="23"/>
      <c r="L12" s="23"/>
    </row>
    <row r="13" spans="1:12" s="94" customFormat="1">
      <c r="A13" s="52">
        <v>3</v>
      </c>
      <c r="B13" s="17" t="s">
        <v>233</v>
      </c>
      <c r="C13" s="70"/>
      <c r="D13" s="52"/>
      <c r="E13" s="104"/>
      <c r="F13" s="25"/>
      <c r="G13" s="25"/>
      <c r="H13" s="25"/>
      <c r="I13" s="25">
        <v>5464700</v>
      </c>
      <c r="J13" s="22"/>
      <c r="K13" s="23"/>
      <c r="L13" s="23"/>
    </row>
    <row r="14" spans="1:12" s="94" customFormat="1">
      <c r="A14" s="97" t="s">
        <v>170</v>
      </c>
      <c r="B14" s="97"/>
      <c r="C14" s="98">
        <f>SUM(C15:C17)</f>
        <v>3</v>
      </c>
      <c r="D14" s="99"/>
      <c r="E14" s="100">
        <f>SUM(E15:E17)</f>
        <v>20000000</v>
      </c>
      <c r="F14" s="100">
        <f t="shared" ref="F14:J14" si="3">SUM(F15:F17)</f>
        <v>1800000</v>
      </c>
      <c r="G14" s="100">
        <f t="shared" si="3"/>
        <v>1000000</v>
      </c>
      <c r="H14" s="100">
        <f t="shared" si="3"/>
        <v>0</v>
      </c>
      <c r="I14" s="100">
        <f t="shared" si="3"/>
        <v>0</v>
      </c>
      <c r="J14" s="100">
        <f t="shared" si="3"/>
        <v>22800000</v>
      </c>
      <c r="K14" s="103"/>
      <c r="L14" s="103"/>
    </row>
    <row r="15" spans="1:12" s="94" customFormat="1">
      <c r="A15" s="52">
        <v>1</v>
      </c>
      <c r="B15" s="105" t="s">
        <v>234</v>
      </c>
      <c r="C15" s="65">
        <v>1</v>
      </c>
      <c r="D15" s="23" t="s">
        <v>226</v>
      </c>
      <c r="E15" s="25">
        <v>20000000</v>
      </c>
      <c r="F15" s="25">
        <v>0</v>
      </c>
      <c r="G15" s="25"/>
      <c r="H15" s="25"/>
      <c r="I15" s="25"/>
      <c r="J15" s="22">
        <f>SUM(E15:H15)</f>
        <v>20000000</v>
      </c>
      <c r="K15" s="23"/>
      <c r="L15" s="23"/>
    </row>
    <row r="16" spans="1:12" s="94" customFormat="1">
      <c r="A16" s="52">
        <v>2</v>
      </c>
      <c r="B16" s="105" t="s">
        <v>235</v>
      </c>
      <c r="C16" s="65">
        <v>1</v>
      </c>
      <c r="D16" s="23" t="s">
        <v>225</v>
      </c>
      <c r="E16" s="25"/>
      <c r="F16" s="25">
        <v>1800000</v>
      </c>
      <c r="G16" s="25"/>
      <c r="H16" s="25"/>
      <c r="I16" s="25"/>
      <c r="J16" s="22">
        <f>SUM(E16:H16)</f>
        <v>1800000</v>
      </c>
      <c r="K16" s="23"/>
      <c r="L16" s="23"/>
    </row>
    <row r="17" spans="1:12" s="94" customFormat="1">
      <c r="A17" s="52">
        <v>3</v>
      </c>
      <c r="B17" s="105" t="s">
        <v>236</v>
      </c>
      <c r="C17" s="65">
        <v>1</v>
      </c>
      <c r="D17" s="23" t="s">
        <v>225</v>
      </c>
      <c r="E17" s="25"/>
      <c r="F17" s="25"/>
      <c r="G17" s="25">
        <v>1000000</v>
      </c>
      <c r="H17" s="25"/>
      <c r="I17" s="25"/>
      <c r="J17" s="22">
        <f>SUM(E17:H17)</f>
        <v>1000000</v>
      </c>
      <c r="K17" s="23"/>
      <c r="L17" s="23"/>
    </row>
    <row r="18" spans="1:12" s="94" customFormat="1">
      <c r="A18" s="97" t="s">
        <v>179</v>
      </c>
      <c r="B18" s="97"/>
      <c r="C18" s="98">
        <f>SUM(C19:C23)</f>
        <v>5</v>
      </c>
      <c r="D18" s="99"/>
      <c r="E18" s="100">
        <f>SUM(E19:E23)</f>
        <v>2106700</v>
      </c>
      <c r="F18" s="100">
        <f t="shared" ref="F18:J18" si="4">SUM(F19:F23)</f>
        <v>15000000</v>
      </c>
      <c r="G18" s="100">
        <f t="shared" si="4"/>
        <v>0</v>
      </c>
      <c r="H18" s="100">
        <f t="shared" si="4"/>
        <v>0</v>
      </c>
      <c r="I18" s="100">
        <f t="shared" si="4"/>
        <v>1497000</v>
      </c>
      <c r="J18" s="100">
        <f t="shared" si="4"/>
        <v>18603700</v>
      </c>
      <c r="K18" s="103"/>
      <c r="L18" s="103"/>
    </row>
    <row r="19" spans="1:12" s="94" customFormat="1" ht="42">
      <c r="A19" s="52">
        <v>1</v>
      </c>
      <c r="B19" s="17" t="s">
        <v>238</v>
      </c>
      <c r="C19" s="65">
        <v>1</v>
      </c>
      <c r="D19" s="23" t="s">
        <v>225</v>
      </c>
      <c r="E19" s="106">
        <v>1303400</v>
      </c>
      <c r="F19" s="106">
        <v>0</v>
      </c>
      <c r="G19" s="106"/>
      <c r="H19" s="106"/>
      <c r="I19" s="106"/>
      <c r="J19" s="22">
        <f>SUM(E19:H19)</f>
        <v>1303400</v>
      </c>
      <c r="K19" s="23"/>
      <c r="L19" s="23"/>
    </row>
    <row r="20" spans="1:12" s="94" customFormat="1">
      <c r="A20" s="52">
        <v>2</v>
      </c>
      <c r="B20" s="17" t="s">
        <v>239</v>
      </c>
      <c r="C20" s="65">
        <v>1</v>
      </c>
      <c r="D20" s="23" t="s">
        <v>225</v>
      </c>
      <c r="E20" s="106">
        <v>803300</v>
      </c>
      <c r="F20" s="106">
        <v>0</v>
      </c>
      <c r="G20" s="106"/>
      <c r="H20" s="106"/>
      <c r="I20" s="106"/>
      <c r="J20" s="22">
        <f>SUM(E20:H20)</f>
        <v>803300</v>
      </c>
      <c r="K20" s="23"/>
      <c r="L20" s="23"/>
    </row>
    <row r="21" spans="1:12" s="94" customFormat="1">
      <c r="A21" s="52">
        <v>3</v>
      </c>
      <c r="B21" s="17" t="s">
        <v>237</v>
      </c>
      <c r="C21" s="65">
        <v>1</v>
      </c>
      <c r="D21" s="23" t="s">
        <v>225</v>
      </c>
      <c r="E21" s="106"/>
      <c r="F21" s="106">
        <v>15000000</v>
      </c>
      <c r="G21" s="106"/>
      <c r="H21" s="106"/>
      <c r="I21" s="106"/>
      <c r="J21" s="22">
        <f>SUM(E21:I21)</f>
        <v>15000000</v>
      </c>
      <c r="K21" s="23"/>
      <c r="L21" s="23"/>
    </row>
    <row r="22" spans="1:12" s="94" customFormat="1" ht="42">
      <c r="A22" s="52">
        <v>4</v>
      </c>
      <c r="B22" s="17" t="s">
        <v>240</v>
      </c>
      <c r="C22" s="65">
        <v>1</v>
      </c>
      <c r="D22" s="23" t="s">
        <v>225</v>
      </c>
      <c r="E22" s="106"/>
      <c r="F22" s="106"/>
      <c r="G22" s="106"/>
      <c r="H22" s="106"/>
      <c r="I22" s="106">
        <v>1000000</v>
      </c>
      <c r="J22" s="22">
        <f>SUM(E22:I22)</f>
        <v>1000000</v>
      </c>
      <c r="K22" s="23"/>
      <c r="L22" s="23"/>
    </row>
    <row r="23" spans="1:12" s="94" customFormat="1">
      <c r="A23" s="52">
        <v>5</v>
      </c>
      <c r="B23" s="17" t="s">
        <v>241</v>
      </c>
      <c r="C23" s="65">
        <v>1</v>
      </c>
      <c r="D23" s="23" t="s">
        <v>225</v>
      </c>
      <c r="E23" s="106"/>
      <c r="F23" s="106"/>
      <c r="G23" s="106"/>
      <c r="H23" s="106"/>
      <c r="I23" s="106">
        <v>497000</v>
      </c>
      <c r="J23" s="22">
        <f>SUM(E23:I23)</f>
        <v>497000</v>
      </c>
      <c r="K23" s="23"/>
      <c r="L23" s="23"/>
    </row>
    <row r="24" spans="1:12" s="94" customFormat="1">
      <c r="A24" s="97" t="s">
        <v>186</v>
      </c>
      <c r="B24" s="97"/>
      <c r="C24" s="98">
        <f>SUM(C25:C27)</f>
        <v>4</v>
      </c>
      <c r="D24" s="99"/>
      <c r="E24" s="100">
        <f>SUM(E25:E27)</f>
        <v>9500000</v>
      </c>
      <c r="F24" s="100">
        <f t="shared" ref="F24:J24" si="5">SUM(F25:F27)</f>
        <v>1800000</v>
      </c>
      <c r="G24" s="100">
        <f t="shared" si="5"/>
        <v>0</v>
      </c>
      <c r="H24" s="100">
        <f t="shared" si="5"/>
        <v>0</v>
      </c>
      <c r="I24" s="100">
        <f t="shared" si="5"/>
        <v>0</v>
      </c>
      <c r="J24" s="100">
        <f t="shared" si="5"/>
        <v>11300000</v>
      </c>
      <c r="K24" s="103"/>
      <c r="L24" s="103"/>
    </row>
    <row r="25" spans="1:12" s="94" customFormat="1">
      <c r="A25" s="52">
        <v>1</v>
      </c>
      <c r="B25" s="17" t="s">
        <v>242</v>
      </c>
      <c r="C25" s="65">
        <v>1</v>
      </c>
      <c r="D25" s="23" t="s">
        <v>225</v>
      </c>
      <c r="E25" s="106">
        <v>8000000</v>
      </c>
      <c r="F25" s="106"/>
      <c r="G25" s="106"/>
      <c r="H25" s="106"/>
      <c r="I25" s="106"/>
      <c r="J25" s="22">
        <f>SUM(E25:H25)</f>
        <v>8000000</v>
      </c>
      <c r="K25" s="23"/>
      <c r="L25" s="23"/>
    </row>
    <row r="26" spans="1:12" s="94" customFormat="1">
      <c r="A26" s="52">
        <v>2</v>
      </c>
      <c r="B26" s="17" t="s">
        <v>243</v>
      </c>
      <c r="C26" s="65">
        <v>1</v>
      </c>
      <c r="D26" s="23" t="s">
        <v>225</v>
      </c>
      <c r="E26" s="106">
        <v>1500000</v>
      </c>
      <c r="F26" s="106"/>
      <c r="G26" s="106"/>
      <c r="H26" s="106"/>
      <c r="I26" s="106"/>
      <c r="J26" s="22">
        <f>SUM(E26:H26)</f>
        <v>1500000</v>
      </c>
      <c r="K26" s="23"/>
      <c r="L26" s="23"/>
    </row>
    <row r="27" spans="1:12" s="94" customFormat="1" ht="42">
      <c r="A27" s="52">
        <v>3</v>
      </c>
      <c r="B27" s="17" t="s">
        <v>244</v>
      </c>
      <c r="C27" s="65">
        <v>2</v>
      </c>
      <c r="D27" s="23" t="s">
        <v>225</v>
      </c>
      <c r="E27" s="106"/>
      <c r="F27" s="106">
        <v>1800000</v>
      </c>
      <c r="G27" s="106"/>
      <c r="H27" s="106"/>
      <c r="I27" s="106"/>
      <c r="J27" s="22">
        <f>SUM(E27:H27)</f>
        <v>1800000</v>
      </c>
      <c r="K27" s="23"/>
      <c r="L27" s="23"/>
    </row>
    <row r="28" spans="1:12" s="94" customFormat="1">
      <c r="A28" s="97" t="s">
        <v>192</v>
      </c>
      <c r="B28" s="97"/>
      <c r="C28" s="98">
        <f>SUM(C29:C30)</f>
        <v>2</v>
      </c>
      <c r="D28" s="99"/>
      <c r="E28" s="100">
        <f>SUM(E29:E30)</f>
        <v>880000</v>
      </c>
      <c r="F28" s="100">
        <f t="shared" ref="E28:L28" si="6">SUM(F29:F30)</f>
        <v>0</v>
      </c>
      <c r="G28" s="100">
        <f t="shared" si="6"/>
        <v>0</v>
      </c>
      <c r="H28" s="100">
        <f t="shared" si="6"/>
        <v>0</v>
      </c>
      <c r="I28" s="100">
        <f t="shared" si="6"/>
        <v>0</v>
      </c>
      <c r="J28" s="100">
        <f t="shared" si="6"/>
        <v>880000</v>
      </c>
      <c r="K28" s="100">
        <f t="shared" si="6"/>
        <v>0</v>
      </c>
      <c r="L28" s="100">
        <f t="shared" si="6"/>
        <v>0</v>
      </c>
    </row>
    <row r="29" spans="1:12" s="94" customFormat="1">
      <c r="A29" s="52">
        <v>1</v>
      </c>
      <c r="B29" s="17" t="s">
        <v>245</v>
      </c>
      <c r="C29" s="65">
        <v>1</v>
      </c>
      <c r="D29" s="23" t="s">
        <v>225</v>
      </c>
      <c r="E29" s="106">
        <v>250000</v>
      </c>
      <c r="F29" s="106"/>
      <c r="G29" s="106"/>
      <c r="H29" s="106"/>
      <c r="I29" s="106"/>
      <c r="J29" s="22">
        <f>SUM(E29:H29)</f>
        <v>250000</v>
      </c>
      <c r="K29" s="23"/>
      <c r="L29" s="23"/>
    </row>
    <row r="30" spans="1:12" s="94" customFormat="1">
      <c r="A30" s="52">
        <v>2</v>
      </c>
      <c r="B30" s="17" t="s">
        <v>246</v>
      </c>
      <c r="C30" s="101">
        <v>1</v>
      </c>
      <c r="D30" s="52" t="s">
        <v>225</v>
      </c>
      <c r="E30" s="106">
        <v>630000</v>
      </c>
      <c r="F30" s="106"/>
      <c r="G30" s="106"/>
      <c r="H30" s="106"/>
      <c r="I30" s="106"/>
      <c r="J30" s="22">
        <f>SUM(E30:H30)</f>
        <v>630000</v>
      </c>
      <c r="K30" s="23"/>
      <c r="L30" s="23"/>
    </row>
    <row r="31" spans="1:12" s="94" customFormat="1">
      <c r="A31" s="97" t="s">
        <v>193</v>
      </c>
      <c r="B31" s="97"/>
      <c r="C31" s="98">
        <f>SUM(C32:C37)</f>
        <v>6</v>
      </c>
      <c r="D31" s="99"/>
      <c r="E31" s="100">
        <f>SUM(E32:E37)</f>
        <v>1100000</v>
      </c>
      <c r="F31" s="100">
        <f t="shared" ref="F31:J31" si="7">SUM(F32:F37)</f>
        <v>3500000</v>
      </c>
      <c r="G31" s="100">
        <f t="shared" si="7"/>
        <v>0</v>
      </c>
      <c r="H31" s="100">
        <f t="shared" si="7"/>
        <v>0</v>
      </c>
      <c r="I31" s="100">
        <f t="shared" si="7"/>
        <v>500000</v>
      </c>
      <c r="J31" s="100">
        <f t="shared" si="7"/>
        <v>5100000</v>
      </c>
      <c r="K31" s="103"/>
      <c r="L31" s="103"/>
    </row>
    <row r="32" spans="1:12" s="94" customFormat="1">
      <c r="A32" s="52">
        <v>1</v>
      </c>
      <c r="B32" s="107" t="s">
        <v>247</v>
      </c>
      <c r="C32" s="101">
        <v>1</v>
      </c>
      <c r="D32" s="23" t="s">
        <v>225</v>
      </c>
      <c r="E32" s="25">
        <v>900000</v>
      </c>
      <c r="F32" s="25"/>
      <c r="G32" s="25"/>
      <c r="H32" s="25"/>
      <c r="I32" s="25"/>
      <c r="J32" s="22">
        <f>SUM(E32:H32)</f>
        <v>900000</v>
      </c>
      <c r="K32" s="23"/>
      <c r="L32" s="23"/>
    </row>
    <row r="33" spans="1:13" s="94" customFormat="1">
      <c r="A33" s="52">
        <v>2</v>
      </c>
      <c r="B33" s="107" t="s">
        <v>248</v>
      </c>
      <c r="C33" s="101">
        <v>1</v>
      </c>
      <c r="D33" s="23" t="s">
        <v>225</v>
      </c>
      <c r="E33" s="25">
        <v>200000</v>
      </c>
      <c r="F33" s="25"/>
      <c r="G33" s="25"/>
      <c r="H33" s="25"/>
      <c r="I33" s="25"/>
      <c r="J33" s="22">
        <f>SUM(E33:H33)</f>
        <v>200000</v>
      </c>
      <c r="K33" s="23"/>
      <c r="L33" s="23"/>
    </row>
    <row r="34" spans="1:13" s="94" customFormat="1">
      <c r="A34" s="52">
        <v>3</v>
      </c>
      <c r="B34" s="107" t="s">
        <v>249</v>
      </c>
      <c r="C34" s="101">
        <v>1</v>
      </c>
      <c r="D34" s="23" t="s">
        <v>225</v>
      </c>
      <c r="E34" s="25"/>
      <c r="F34" s="25">
        <v>1800000</v>
      </c>
      <c r="G34" s="25"/>
      <c r="H34" s="25"/>
      <c r="I34" s="25"/>
      <c r="J34" s="22">
        <f>SUM(E34:H34)</f>
        <v>1800000</v>
      </c>
      <c r="K34" s="23"/>
      <c r="L34" s="23"/>
    </row>
    <row r="35" spans="1:13" s="94" customFormat="1">
      <c r="A35" s="52">
        <v>4</v>
      </c>
      <c r="B35" s="107" t="s">
        <v>250</v>
      </c>
      <c r="C35" s="101">
        <v>1</v>
      </c>
      <c r="D35" s="23" t="s">
        <v>225</v>
      </c>
      <c r="E35" s="25"/>
      <c r="F35" s="25">
        <v>500000</v>
      </c>
      <c r="G35" s="25"/>
      <c r="H35" s="25"/>
      <c r="I35" s="25"/>
      <c r="J35" s="22">
        <f>SUM(E35:H35)</f>
        <v>500000</v>
      </c>
      <c r="K35" s="23"/>
      <c r="L35" s="23"/>
    </row>
    <row r="36" spans="1:13" s="94" customFormat="1" ht="42">
      <c r="A36" s="52">
        <v>5</v>
      </c>
      <c r="B36" s="107" t="s">
        <v>251</v>
      </c>
      <c r="C36" s="101">
        <v>1</v>
      </c>
      <c r="D36" s="23" t="s">
        <v>225</v>
      </c>
      <c r="E36" s="25"/>
      <c r="F36" s="25">
        <v>1200000</v>
      </c>
      <c r="G36" s="25"/>
      <c r="H36" s="25"/>
      <c r="I36" s="25"/>
      <c r="J36" s="22">
        <f>SUM(E36:I36)</f>
        <v>1200000</v>
      </c>
      <c r="K36" s="23"/>
      <c r="L36" s="23"/>
    </row>
    <row r="37" spans="1:13" s="94" customFormat="1" ht="42">
      <c r="A37" s="52">
        <v>6</v>
      </c>
      <c r="B37" s="107" t="s">
        <v>252</v>
      </c>
      <c r="C37" s="101">
        <v>1</v>
      </c>
      <c r="D37" s="23" t="s">
        <v>225</v>
      </c>
      <c r="E37" s="25"/>
      <c r="F37" s="25"/>
      <c r="G37" s="25"/>
      <c r="H37" s="25"/>
      <c r="I37" s="25">
        <v>500000</v>
      </c>
      <c r="J37" s="22">
        <f>SUM(E37:I37)</f>
        <v>500000</v>
      </c>
      <c r="K37" s="23"/>
      <c r="L37" s="23"/>
    </row>
    <row r="38" spans="1:13" s="94" customFormat="1">
      <c r="A38" s="97" t="s">
        <v>197</v>
      </c>
      <c r="B38" s="97"/>
      <c r="C38" s="98">
        <f>SUM(C39:C55)</f>
        <v>17</v>
      </c>
      <c r="D38" s="99"/>
      <c r="E38" s="100">
        <f>SUM(E39:E55)</f>
        <v>9000000</v>
      </c>
      <c r="F38" s="100">
        <f t="shared" ref="F38:J38" si="8">SUM(F39:F55)</f>
        <v>14000000</v>
      </c>
      <c r="G38" s="100">
        <f t="shared" si="8"/>
        <v>15000000</v>
      </c>
      <c r="H38" s="100">
        <f t="shared" si="8"/>
        <v>76700000</v>
      </c>
      <c r="I38" s="100">
        <f t="shared" si="8"/>
        <v>28422500</v>
      </c>
      <c r="J38" s="100">
        <f t="shared" si="8"/>
        <v>143122500</v>
      </c>
      <c r="K38" s="100">
        <f>SUM(K39:K46)</f>
        <v>0</v>
      </c>
      <c r="L38" s="100">
        <f>SUM(L39:L46)</f>
        <v>0</v>
      </c>
      <c r="M38" s="100">
        <f>SUM(M39:M46)</f>
        <v>0</v>
      </c>
    </row>
    <row r="39" spans="1:13" s="94" customFormat="1">
      <c r="A39" s="108">
        <v>1</v>
      </c>
      <c r="B39" s="17" t="s">
        <v>253</v>
      </c>
      <c r="C39" s="65">
        <v>1</v>
      </c>
      <c r="D39" s="52" t="s">
        <v>225</v>
      </c>
      <c r="E39" s="106">
        <v>2500000</v>
      </c>
      <c r="F39" s="106"/>
      <c r="G39" s="106"/>
      <c r="H39" s="106"/>
      <c r="I39" s="106"/>
      <c r="J39" s="22">
        <f>SUM(E39:H39)</f>
        <v>2500000</v>
      </c>
      <c r="K39" s="23"/>
      <c r="L39" s="23"/>
    </row>
    <row r="40" spans="1:13" s="94" customFormat="1">
      <c r="A40" s="108">
        <v>2</v>
      </c>
      <c r="B40" s="17" t="s">
        <v>254</v>
      </c>
      <c r="C40" s="65">
        <v>1</v>
      </c>
      <c r="D40" s="52" t="s">
        <v>225</v>
      </c>
      <c r="E40" s="106">
        <v>2000000</v>
      </c>
      <c r="F40" s="106"/>
      <c r="G40" s="106"/>
      <c r="H40" s="106"/>
      <c r="I40" s="106"/>
      <c r="J40" s="22">
        <f>SUM(E40:H40)</f>
        <v>2000000</v>
      </c>
      <c r="K40" s="23"/>
      <c r="L40" s="23"/>
    </row>
    <row r="41" spans="1:13" s="94" customFormat="1">
      <c r="A41" s="108">
        <v>3</v>
      </c>
      <c r="B41" s="17" t="s">
        <v>255</v>
      </c>
      <c r="C41" s="65">
        <v>1</v>
      </c>
      <c r="D41" s="52" t="s">
        <v>225</v>
      </c>
      <c r="E41" s="106">
        <v>1500000</v>
      </c>
      <c r="F41" s="106"/>
      <c r="G41" s="106"/>
      <c r="H41" s="106"/>
      <c r="I41" s="106"/>
      <c r="J41" s="22">
        <f>SUM(E41:H41)</f>
        <v>1500000</v>
      </c>
      <c r="K41" s="23"/>
      <c r="L41" s="23"/>
    </row>
    <row r="42" spans="1:13" s="94" customFormat="1">
      <c r="A42" s="108">
        <v>4</v>
      </c>
      <c r="B42" s="17" t="s">
        <v>256</v>
      </c>
      <c r="C42" s="65">
        <v>1</v>
      </c>
      <c r="D42" s="52" t="s">
        <v>225</v>
      </c>
      <c r="E42" s="106">
        <v>1800000</v>
      </c>
      <c r="F42" s="106"/>
      <c r="G42" s="106"/>
      <c r="H42" s="106"/>
      <c r="I42" s="106"/>
      <c r="J42" s="22">
        <f>SUM(E42:H42)</f>
        <v>1800000</v>
      </c>
      <c r="K42" s="23"/>
      <c r="L42" s="23"/>
    </row>
    <row r="43" spans="1:13" s="94" customFormat="1">
      <c r="A43" s="108">
        <v>5</v>
      </c>
      <c r="B43" s="17" t="s">
        <v>257</v>
      </c>
      <c r="C43" s="65">
        <v>1</v>
      </c>
      <c r="D43" s="52" t="s">
        <v>225</v>
      </c>
      <c r="E43" s="106">
        <v>1200000</v>
      </c>
      <c r="F43" s="106"/>
      <c r="G43" s="106"/>
      <c r="H43" s="106"/>
      <c r="I43" s="106"/>
      <c r="J43" s="22">
        <f>SUM(E43:H43)</f>
        <v>1200000</v>
      </c>
      <c r="K43" s="23"/>
      <c r="L43" s="23"/>
    </row>
    <row r="44" spans="1:13" s="94" customFormat="1">
      <c r="A44" s="108">
        <v>6</v>
      </c>
      <c r="B44" s="17" t="s">
        <v>258</v>
      </c>
      <c r="C44" s="65">
        <v>1</v>
      </c>
      <c r="D44" s="52" t="s">
        <v>225</v>
      </c>
      <c r="E44" s="106"/>
      <c r="F44" s="106">
        <v>5000000</v>
      </c>
      <c r="G44" s="106"/>
      <c r="H44" s="106"/>
      <c r="I44" s="106"/>
      <c r="J44" s="22">
        <f>SUM(E44:H44)</f>
        <v>5000000</v>
      </c>
      <c r="K44" s="23"/>
      <c r="L44" s="23"/>
    </row>
    <row r="45" spans="1:13" s="94" customFormat="1">
      <c r="A45" s="108">
        <v>7</v>
      </c>
      <c r="B45" s="17" t="s">
        <v>259</v>
      </c>
      <c r="C45" s="65">
        <v>1</v>
      </c>
      <c r="D45" s="52" t="s">
        <v>226</v>
      </c>
      <c r="E45" s="106"/>
      <c r="F45" s="106">
        <v>6000000</v>
      </c>
      <c r="G45" s="106"/>
      <c r="H45" s="106"/>
      <c r="I45" s="106"/>
      <c r="J45" s="22">
        <f>SUM(E45:H45)</f>
        <v>6000000</v>
      </c>
      <c r="K45" s="23"/>
      <c r="L45" s="23"/>
    </row>
    <row r="46" spans="1:13" s="94" customFormat="1">
      <c r="A46" s="108">
        <v>8</v>
      </c>
      <c r="B46" s="17" t="s">
        <v>260</v>
      </c>
      <c r="C46" s="65">
        <v>1</v>
      </c>
      <c r="D46" s="52" t="s">
        <v>225</v>
      </c>
      <c r="E46" s="106"/>
      <c r="F46" s="106">
        <v>3000000</v>
      </c>
      <c r="G46" s="106"/>
      <c r="H46" s="106"/>
      <c r="I46" s="106"/>
      <c r="J46" s="22">
        <f>SUM(E46:H46)</f>
        <v>3000000</v>
      </c>
      <c r="K46" s="23"/>
      <c r="L46" s="23"/>
    </row>
    <row r="47" spans="1:13" s="94" customFormat="1">
      <c r="A47" s="108">
        <v>9</v>
      </c>
      <c r="B47" s="17" t="s">
        <v>261</v>
      </c>
      <c r="C47" s="65">
        <v>1</v>
      </c>
      <c r="D47" s="52" t="s">
        <v>225</v>
      </c>
      <c r="E47" s="106"/>
      <c r="F47" s="106"/>
      <c r="G47" s="106">
        <v>15000000</v>
      </c>
      <c r="H47" s="106"/>
      <c r="I47" s="106"/>
      <c r="J47" s="22">
        <f>SUM(E47:H47)</f>
        <v>15000000</v>
      </c>
      <c r="K47" s="23"/>
      <c r="L47" s="23"/>
    </row>
    <row r="48" spans="1:13" s="94" customFormat="1">
      <c r="A48" s="108">
        <v>10</v>
      </c>
      <c r="B48" s="17" t="s">
        <v>262</v>
      </c>
      <c r="C48" s="65">
        <v>1</v>
      </c>
      <c r="D48" s="52" t="s">
        <v>225</v>
      </c>
      <c r="E48" s="106"/>
      <c r="F48" s="106"/>
      <c r="G48" s="106"/>
      <c r="H48" s="106">
        <v>70000000</v>
      </c>
      <c r="I48" s="106"/>
      <c r="J48" s="22">
        <f>SUM(E48:H48)</f>
        <v>70000000</v>
      </c>
      <c r="K48" s="23"/>
      <c r="L48" s="23"/>
    </row>
    <row r="49" spans="1:12" s="94" customFormat="1" ht="42">
      <c r="A49" s="108">
        <v>11</v>
      </c>
      <c r="B49" s="17" t="s">
        <v>263</v>
      </c>
      <c r="C49" s="65">
        <v>1</v>
      </c>
      <c r="D49" s="52" t="s">
        <v>225</v>
      </c>
      <c r="E49" s="106"/>
      <c r="F49" s="106"/>
      <c r="G49" s="106"/>
      <c r="H49" s="106">
        <v>3000000</v>
      </c>
      <c r="I49" s="106"/>
      <c r="J49" s="22">
        <f>SUM(E49:H49)</f>
        <v>3000000</v>
      </c>
      <c r="K49" s="23"/>
      <c r="L49" s="23"/>
    </row>
    <row r="50" spans="1:12" s="94" customFormat="1">
      <c r="A50" s="108">
        <v>12</v>
      </c>
      <c r="B50" s="17" t="s">
        <v>264</v>
      </c>
      <c r="C50" s="65">
        <v>1</v>
      </c>
      <c r="D50" s="52" t="s">
        <v>225</v>
      </c>
      <c r="E50" s="106"/>
      <c r="F50" s="106"/>
      <c r="G50" s="106"/>
      <c r="H50" s="106">
        <v>2000000</v>
      </c>
      <c r="I50" s="106"/>
      <c r="J50" s="22">
        <f>SUM(E50:H50)</f>
        <v>2000000</v>
      </c>
      <c r="K50" s="23"/>
      <c r="L50" s="23"/>
    </row>
    <row r="51" spans="1:12" s="94" customFormat="1">
      <c r="A51" s="108">
        <v>13</v>
      </c>
      <c r="B51" s="17" t="s">
        <v>265</v>
      </c>
      <c r="C51" s="65">
        <v>1</v>
      </c>
      <c r="D51" s="52" t="s">
        <v>225</v>
      </c>
      <c r="E51" s="106"/>
      <c r="F51" s="106"/>
      <c r="G51" s="106"/>
      <c r="H51" s="106">
        <v>1700000</v>
      </c>
      <c r="I51" s="106"/>
      <c r="J51" s="22">
        <f>SUM(E51:I51)</f>
        <v>1700000</v>
      </c>
      <c r="K51" s="23"/>
      <c r="L51" s="23"/>
    </row>
    <row r="52" spans="1:12" s="94" customFormat="1">
      <c r="A52" s="108">
        <v>14</v>
      </c>
      <c r="B52" s="17" t="s">
        <v>266</v>
      </c>
      <c r="C52" s="65">
        <v>1</v>
      </c>
      <c r="D52" s="52" t="s">
        <v>225</v>
      </c>
      <c r="E52" s="106"/>
      <c r="F52" s="106"/>
      <c r="G52" s="106"/>
      <c r="H52" s="106"/>
      <c r="I52" s="106">
        <v>5812500</v>
      </c>
      <c r="J52" s="22">
        <f>SUM(E52:I52)</f>
        <v>5812500</v>
      </c>
      <c r="K52" s="23"/>
      <c r="L52" s="23"/>
    </row>
    <row r="53" spans="1:12" s="94" customFormat="1">
      <c r="A53" s="108">
        <v>15</v>
      </c>
      <c r="B53" s="17" t="s">
        <v>267</v>
      </c>
      <c r="C53" s="65">
        <v>1</v>
      </c>
      <c r="D53" s="52" t="s">
        <v>225</v>
      </c>
      <c r="E53" s="106"/>
      <c r="F53" s="106"/>
      <c r="G53" s="106"/>
      <c r="H53" s="106"/>
      <c r="I53" s="106">
        <v>5000000</v>
      </c>
      <c r="J53" s="22">
        <f>SUM(E53:I53)</f>
        <v>5000000</v>
      </c>
      <c r="K53" s="23"/>
      <c r="L53" s="23"/>
    </row>
    <row r="54" spans="1:12" s="94" customFormat="1">
      <c r="A54" s="108">
        <v>16</v>
      </c>
      <c r="B54" s="17" t="s">
        <v>268</v>
      </c>
      <c r="C54" s="65">
        <v>1</v>
      </c>
      <c r="D54" s="52" t="s">
        <v>225</v>
      </c>
      <c r="E54" s="106"/>
      <c r="F54" s="106"/>
      <c r="G54" s="106"/>
      <c r="H54" s="106"/>
      <c r="I54" s="106">
        <v>15000000</v>
      </c>
      <c r="J54" s="22">
        <f>SUM(E54:I54)</f>
        <v>15000000</v>
      </c>
      <c r="K54" s="23"/>
      <c r="L54" s="23"/>
    </row>
    <row r="55" spans="1:12" s="94" customFormat="1">
      <c r="A55" s="108">
        <v>17</v>
      </c>
      <c r="B55" s="17" t="s">
        <v>269</v>
      </c>
      <c r="C55" s="65">
        <v>1</v>
      </c>
      <c r="D55" s="52" t="s">
        <v>225</v>
      </c>
      <c r="E55" s="106"/>
      <c r="F55" s="106"/>
      <c r="G55" s="106"/>
      <c r="H55" s="106"/>
      <c r="I55" s="106">
        <v>2610000</v>
      </c>
      <c r="J55" s="22">
        <f>SUM(E55:I55)</f>
        <v>2610000</v>
      </c>
      <c r="K55" s="23"/>
      <c r="L55" s="23"/>
    </row>
    <row r="56" spans="1:12" s="94" customFormat="1">
      <c r="A56" s="97" t="s">
        <v>270</v>
      </c>
      <c r="B56" s="97"/>
      <c r="C56" s="98">
        <f>SUM(C57:C58)</f>
        <v>2</v>
      </c>
      <c r="D56" s="99"/>
      <c r="E56" s="100">
        <f>SUM(E57:E58)</f>
        <v>10000000</v>
      </c>
      <c r="F56" s="100">
        <f t="shared" ref="F56:J56" si="9">SUM(F57:F58)</f>
        <v>0</v>
      </c>
      <c r="G56" s="100">
        <f t="shared" si="9"/>
        <v>0</v>
      </c>
      <c r="H56" s="100">
        <f t="shared" si="9"/>
        <v>20000000</v>
      </c>
      <c r="I56" s="100">
        <f t="shared" si="9"/>
        <v>0</v>
      </c>
      <c r="J56" s="100">
        <f t="shared" si="9"/>
        <v>30000000</v>
      </c>
      <c r="K56" s="100">
        <f>SUM(K57:K58)</f>
        <v>0</v>
      </c>
      <c r="L56" s="100">
        <f>SUM(L57:L58)</f>
        <v>0</v>
      </c>
    </row>
    <row r="57" spans="1:12" s="94" customFormat="1">
      <c r="A57" s="52">
        <v>1</v>
      </c>
      <c r="B57" s="17" t="s">
        <v>271</v>
      </c>
      <c r="C57" s="101">
        <v>1</v>
      </c>
      <c r="D57" s="23" t="s">
        <v>226</v>
      </c>
      <c r="E57" s="106">
        <v>10000000</v>
      </c>
      <c r="F57" s="106"/>
      <c r="G57" s="106"/>
      <c r="H57" s="106"/>
      <c r="I57" s="106"/>
      <c r="J57" s="22">
        <f>SUM(E57:H57)</f>
        <v>10000000</v>
      </c>
      <c r="K57" s="23"/>
      <c r="L57" s="23"/>
    </row>
    <row r="58" spans="1:12" s="94" customFormat="1" ht="42">
      <c r="A58" s="52">
        <v>2</v>
      </c>
      <c r="B58" s="17" t="s">
        <v>272</v>
      </c>
      <c r="C58" s="101">
        <v>1</v>
      </c>
      <c r="D58" s="23" t="s">
        <v>226</v>
      </c>
      <c r="E58" s="106"/>
      <c r="F58" s="106"/>
      <c r="G58" s="106"/>
      <c r="H58" s="106">
        <v>20000000</v>
      </c>
      <c r="I58" s="106"/>
      <c r="J58" s="22">
        <f>SUM(E58:H58)</f>
        <v>20000000</v>
      </c>
      <c r="K58" s="23"/>
      <c r="L58" s="23"/>
    </row>
    <row r="59" spans="1:12" s="94" customFormat="1">
      <c r="A59" s="97" t="s">
        <v>202</v>
      </c>
      <c r="B59" s="97"/>
      <c r="C59" s="98">
        <f>SUM(C60:C60)</f>
        <v>1</v>
      </c>
      <c r="D59" s="99"/>
      <c r="E59" s="100">
        <f>SUM(E60:E60)</f>
        <v>0</v>
      </c>
      <c r="F59" s="100">
        <f t="shared" ref="F59:J59" si="10">SUM(F60:F60)</f>
        <v>0</v>
      </c>
      <c r="G59" s="100">
        <f t="shared" si="10"/>
        <v>0</v>
      </c>
      <c r="H59" s="100">
        <f t="shared" si="10"/>
        <v>2955600</v>
      </c>
      <c r="I59" s="100">
        <f t="shared" si="10"/>
        <v>0</v>
      </c>
      <c r="J59" s="100">
        <f t="shared" si="10"/>
        <v>2955600</v>
      </c>
      <c r="K59" s="103"/>
      <c r="L59" s="103"/>
    </row>
    <row r="60" spans="1:12" s="94" customFormat="1">
      <c r="A60" s="70">
        <v>1</v>
      </c>
      <c r="B60" s="17" t="s">
        <v>274</v>
      </c>
      <c r="C60" s="109">
        <v>1</v>
      </c>
      <c r="D60" s="23" t="s">
        <v>225</v>
      </c>
      <c r="E60" s="22"/>
      <c r="F60" s="22"/>
      <c r="G60" s="22"/>
      <c r="H60" s="22">
        <v>2955600</v>
      </c>
      <c r="I60" s="22"/>
      <c r="J60" s="22">
        <f>SUM(E60:H60)</f>
        <v>2955600</v>
      </c>
      <c r="K60" s="71"/>
      <c r="L60" s="71"/>
    </row>
    <row r="61" spans="1:12" s="94" customFormat="1">
      <c r="A61" s="97" t="s">
        <v>206</v>
      </c>
      <c r="B61" s="97"/>
      <c r="C61" s="98">
        <f>SUM(C62:C63)</f>
        <v>2</v>
      </c>
      <c r="D61" s="99"/>
      <c r="E61" s="100">
        <f>SUM(E62:E63)</f>
        <v>150000</v>
      </c>
      <c r="F61" s="100">
        <f t="shared" ref="F61:J61" si="11">SUM(F62:F63)</f>
        <v>530000</v>
      </c>
      <c r="G61" s="100">
        <f t="shared" si="11"/>
        <v>0</v>
      </c>
      <c r="H61" s="100">
        <f t="shared" si="11"/>
        <v>0</v>
      </c>
      <c r="I61" s="100">
        <f t="shared" si="11"/>
        <v>0</v>
      </c>
      <c r="J61" s="100">
        <f t="shared" si="11"/>
        <v>680000</v>
      </c>
      <c r="K61" s="103"/>
      <c r="L61" s="103"/>
    </row>
    <row r="62" spans="1:12" s="94" customFormat="1">
      <c r="A62" s="70">
        <v>1</v>
      </c>
      <c r="B62" s="17" t="s">
        <v>275</v>
      </c>
      <c r="C62" s="101">
        <v>1</v>
      </c>
      <c r="D62" s="71" t="s">
        <v>225</v>
      </c>
      <c r="E62" s="106">
        <v>150000</v>
      </c>
      <c r="F62" s="106"/>
      <c r="G62" s="106"/>
      <c r="H62" s="106"/>
      <c r="I62" s="106"/>
      <c r="J62" s="22">
        <f>SUM(E62:H62)</f>
        <v>150000</v>
      </c>
      <c r="K62" s="71"/>
      <c r="L62" s="71"/>
    </row>
    <row r="63" spans="1:12" s="94" customFormat="1">
      <c r="A63" s="70">
        <v>2</v>
      </c>
      <c r="B63" s="17" t="s">
        <v>276</v>
      </c>
      <c r="C63" s="101">
        <v>1</v>
      </c>
      <c r="D63" s="71" t="s">
        <v>225</v>
      </c>
      <c r="E63" s="106"/>
      <c r="F63" s="106">
        <v>530000</v>
      </c>
      <c r="G63" s="106"/>
      <c r="H63" s="106"/>
      <c r="I63" s="106"/>
      <c r="J63" s="22">
        <f>SUM(E63:H63)</f>
        <v>530000</v>
      </c>
      <c r="K63" s="71"/>
      <c r="L63" s="71"/>
    </row>
    <row r="64" spans="1:12" s="94" customFormat="1">
      <c r="A64" s="97" t="s">
        <v>221</v>
      </c>
      <c r="B64" s="97"/>
      <c r="C64" s="98">
        <f>SUM(C65:C66)</f>
        <v>2</v>
      </c>
      <c r="D64" s="99"/>
      <c r="E64" s="100">
        <f>SUM(E65:E66)</f>
        <v>2800000</v>
      </c>
      <c r="F64" s="100">
        <f t="shared" ref="F64:J64" si="12">SUM(F65:F66)</f>
        <v>0</v>
      </c>
      <c r="G64" s="100">
        <f t="shared" si="12"/>
        <v>0</v>
      </c>
      <c r="H64" s="100">
        <f t="shared" si="12"/>
        <v>0</v>
      </c>
      <c r="I64" s="100">
        <f t="shared" si="12"/>
        <v>0</v>
      </c>
      <c r="J64" s="100">
        <f t="shared" si="12"/>
        <v>2800000</v>
      </c>
      <c r="K64" s="103"/>
      <c r="L64" s="103"/>
    </row>
    <row r="65" spans="1:13" s="94" customFormat="1">
      <c r="A65" s="70">
        <v>1</v>
      </c>
      <c r="B65" s="102" t="s">
        <v>277</v>
      </c>
      <c r="C65" s="65">
        <v>1</v>
      </c>
      <c r="D65" s="71" t="s">
        <v>225</v>
      </c>
      <c r="E65" s="106">
        <v>2000000</v>
      </c>
      <c r="F65" s="106"/>
      <c r="G65" s="106"/>
      <c r="H65" s="106"/>
      <c r="I65" s="106"/>
      <c r="J65" s="22">
        <f>SUM(E65:H65)</f>
        <v>2000000</v>
      </c>
      <c r="K65" s="71" t="s">
        <v>273</v>
      </c>
      <c r="L65" s="71"/>
    </row>
    <row r="66" spans="1:13" s="94" customFormat="1">
      <c r="A66" s="70">
        <v>2</v>
      </c>
      <c r="B66" s="102" t="s">
        <v>278</v>
      </c>
      <c r="C66" s="101">
        <v>1</v>
      </c>
      <c r="D66" s="71" t="s">
        <v>225</v>
      </c>
      <c r="E66" s="106">
        <v>800000</v>
      </c>
      <c r="F66" s="106"/>
      <c r="G66" s="106"/>
      <c r="H66" s="106"/>
      <c r="I66" s="106"/>
      <c r="J66" s="22">
        <f>SUM(E66:H66)</f>
        <v>800000</v>
      </c>
      <c r="K66" s="71"/>
      <c r="L66" s="71"/>
    </row>
    <row r="67" spans="1:13" s="94" customFormat="1">
      <c r="A67" s="110"/>
      <c r="B67" s="110" t="s">
        <v>3</v>
      </c>
      <c r="C67" s="111">
        <f>C61+C59+C56+C38+C31+C24+C18+C14+C10+C8+C4+C64+C28</f>
        <v>50</v>
      </c>
      <c r="D67" s="77"/>
      <c r="E67" s="111">
        <f>E61+E59+E56+E38+E31+E24+E18+E14+E10+E8+E4+E64+E28</f>
        <v>59236700</v>
      </c>
      <c r="F67" s="111">
        <f>F61+F59+F56+F38+F31+F24+F18+F14+F10+F8+F4+F64+F28</f>
        <v>57263000</v>
      </c>
      <c r="G67" s="111">
        <f>G61+G59+G56+G38+G31+G24+G18+G14+G10+G8+G4+G64+G28</f>
        <v>25500000</v>
      </c>
      <c r="H67" s="111">
        <f>H61+H59+H56+H38+H31+H24+H18+H14+H10+H8+H4+H64+H28</f>
        <v>99655600</v>
      </c>
      <c r="I67" s="111">
        <f>I61+I59+I56+I38+I31+I24+I18+I14+I10+I8+I4+I64+I28</f>
        <v>35884200</v>
      </c>
      <c r="J67" s="111">
        <f>J61+J59+J56+J38+J31+J24+J18+J14+J10+J8+J4+J64+J28</f>
        <v>272074800</v>
      </c>
      <c r="K67" s="111">
        <f>K61+K59+K56+K38+K31+K24+K18+K14+K10+K8+K4+K64+K28</f>
        <v>0</v>
      </c>
      <c r="L67" s="111">
        <f>L61+L59+L56+L38+L31+L24+L18+L14+L10+L8+L4+L64+L28</f>
        <v>0</v>
      </c>
    </row>
    <row r="68" spans="1:13">
      <c r="M68" s="114"/>
    </row>
    <row r="76" spans="1:13">
      <c r="E76" s="115"/>
    </row>
    <row r="77" spans="1:13">
      <c r="E77" s="114"/>
    </row>
  </sheetData>
  <mergeCells count="20">
    <mergeCell ref="A64:B64"/>
    <mergeCell ref="A28:B28"/>
    <mergeCell ref="A31:B31"/>
    <mergeCell ref="A38:B38"/>
    <mergeCell ref="A56:B56"/>
    <mergeCell ref="A59:B59"/>
    <mergeCell ref="A61:B61"/>
    <mergeCell ref="A4:B4"/>
    <mergeCell ref="A8:B8"/>
    <mergeCell ref="A10:B10"/>
    <mergeCell ref="A14:B14"/>
    <mergeCell ref="A18:B18"/>
    <mergeCell ref="A24:B24"/>
    <mergeCell ref="A1:K1"/>
    <mergeCell ref="A2:A3"/>
    <mergeCell ref="B2:B3"/>
    <mergeCell ref="C2:D2"/>
    <mergeCell ref="E2:G2"/>
    <mergeCell ref="J2:J3"/>
    <mergeCell ref="K2:K3"/>
  </mergeCells>
  <printOptions horizontalCentered="1"/>
  <pageMargins left="0.39370078740157499" right="0.39370078740157499" top="0.78740157480314998" bottom="0.98425196850393704" header="0.511811023622047" footer="0.511811023622047"/>
  <pageSetup paperSize="9" scale="87" orientation="landscape" r:id="rId1"/>
  <rowBreaks count="1" manualBreakCount="1">
    <brk id="60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ครุภัณฑ์</vt:lpstr>
      <vt:lpstr>สิ่งก่อสร้างภาพรวม</vt:lpstr>
      <vt:lpstr>ครุภัณฑ์!Print_Area</vt:lpstr>
      <vt:lpstr>สิ่งก่อสร้างภาพรวม!Print_Area</vt:lpstr>
      <vt:lpstr>ครุภัณฑ์!Print_Titles</vt:lpstr>
      <vt:lpstr>สิ่งก่อสร้างภาพรวม!Print_Titles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tonplan</dc:creator>
  <cp:lastModifiedBy>tonplan</cp:lastModifiedBy>
  <dcterms:created xsi:type="dcterms:W3CDTF">2025-10-10T03:20:58Z</dcterms:created>
  <dcterms:modified xsi:type="dcterms:W3CDTF">2025-10-10T04:02:12Z</dcterms:modified>
</cp:coreProperties>
</file>