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 เครื่องเก่า\บันทึกข้อความ+โครงการ\บันทึกข้อความ+โครงการ 68\09 ประชุมถ่ายทอดตัวชี้วัดตามแผนฯ\เอกสารประกอบการประชุมฯ\04 แบบฟอร์มคำรับรอง\Word\"/>
    </mc:Choice>
  </mc:AlternateContent>
  <bookViews>
    <workbookView xWindow="0" yWindow="0" windowWidth="28800" windowHeight="12240"/>
  </bookViews>
  <sheets>
    <sheet name="เอกสารประกอบ 2" sheetId="2" r:id="rId1"/>
    <sheet name="สรุป15 หน่วยงาน" sheetId="6" r:id="rId2"/>
    <sheet name="ตัวอย่าง 2.1" sheetId="5" r:id="rId3"/>
  </sheets>
  <definedNames>
    <definedName name="_xlnm.Print_Area" localSheetId="2">'ตัวอย่าง 2.1'!$A$1:$I$34</definedName>
    <definedName name="_xlnm.Print_Area" localSheetId="1">'สรุป15 หน่วยงาน'!$A$1:$Q$113</definedName>
    <definedName name="_xlnm.Print_Area" localSheetId="0">'เอกสารประกอบ 2'!$A$1:$I$24</definedName>
    <definedName name="_xlnm.Print_Titles" localSheetId="2">'ตัวอย่าง 2.1'!$4:$5</definedName>
    <definedName name="_xlnm.Print_Titles" localSheetId="1">'สรุป15 หน่วยงาน'!$3:$5</definedName>
    <definedName name="_xlnm.Print_Titles" localSheetId="0">'เอกสารประกอบ 2'!$3:$4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09" i="6" l="1"/>
  <c r="B88" i="6"/>
  <c r="B72" i="6"/>
  <c r="B110" i="6" s="1"/>
  <c r="B53" i="6"/>
  <c r="B33" i="6"/>
  <c r="B34" i="5" l="1"/>
  <c r="B21" i="5"/>
  <c r="B19" i="5"/>
  <c r="B27" i="5"/>
</calcChain>
</file>

<file path=xl/sharedStrings.xml><?xml version="1.0" encoding="utf-8"?>
<sst xmlns="http://schemas.openxmlformats.org/spreadsheetml/2006/main" count="549" uniqueCount="181">
  <si>
    <t>เกณฑ์การให้คะแนน</t>
  </si>
  <si>
    <t>หมายเหตุ</t>
  </si>
  <si>
    <t>ยุทธศาสตร์ที่ 3 การยกระดับคุณภาพการศึกษา</t>
  </si>
  <si>
    <t>ยุทธศาสตร์ที่ 4 การพัฒนาระบบบริหารจัดการให้มีประสิทธิภาพ</t>
  </si>
  <si>
    <t>2. ระดับคุณธรรมและความโปร่งใสในการดำเนินงาน (ร้อยละ) (มรสน.)</t>
  </si>
  <si>
    <t>เป้าประสงค์เชิงยุทธศาสตร์ 4.2 มหาวิทยาลัยมีระบบพัฒนาบุคลากรที่มีคุณภาพ</t>
  </si>
  <si>
    <t>ค่าน้ำหนัก
(ร้อยละ)</t>
  </si>
  <si>
    <t>เป้าประสงค์เชิงยุทธศาสตร์ 3.2  บัณฑิตเป็นคนดีมีจิตสาธารณะและมีทักษะที่จำเป็นในศตวรรษที่ 21</t>
  </si>
  <si>
    <t>กลยุทธ์ที่ 3.2.1 : สนับสนุนและส่งเสริมการจัดกิจกรรมการพัฒนานักศึกษาและศิษย์เก่า</t>
  </si>
  <si>
    <t xml:space="preserve">เป้าประสงค์เชิงยุทธศาสตร์ 4.1 มหาวิทยาลัยมีการบริหารจัดการที่ดีมีคุณภาพเป็นไปตามหลักธรรมาภิบาลยกระดับการบริหารจัดการให้มีคุณภาพ  </t>
  </si>
  <si>
    <t xml:space="preserve">กลยุทธ์ที่ 4.1.1 : ยกระดับการบริหารจัดการให้มีคุณภาพ  </t>
  </si>
  <si>
    <t>กลยุทธ์ที่ 4.2.1 : พัฒนาบุคลากรสายสนับสนุน</t>
  </si>
  <si>
    <t>1. ร้อยละบุคลากรสายสนับสนุนวิชาการที่ได้รับความก้าวหน้าตามสายงานประเภทวิชาชีพเฉพาะเชี่ยวชาญเฉพาะ (ร้อยละ) (มรสน.)</t>
  </si>
  <si>
    <t>ยุทธศาสตร์/
เป้าประสงค์เชิงยุทธศาสตร์/กลยุทธ์/ตัวชี้วัด</t>
  </si>
  <si>
    <t xml:space="preserve">เอกสารประกอบ 2 </t>
  </si>
  <si>
    <t>ระดับมหาวิทยาลัย</t>
  </si>
  <si>
    <t>ระดับคณะ สำนัก สถาบัน</t>
  </si>
  <si>
    <t>ค่า
เป้าหมาย</t>
  </si>
  <si>
    <t>ยุทธศาสตร์/
เป้าประสงค์เชิงยุทธศาสตร์</t>
  </si>
  <si>
    <t>น้ำหนัก
(ร้อยละ)</t>
  </si>
  <si>
    <t>1. จำนวนชุมชนในพื้นที่บริการของมหาวิทยาลัย ที่ได้รับการพัฒนา หรือแก้ไขปัญหาด้วยกระบวนการวิศวกรสังคม (ชุมชน) (สงป.) (KPI ใหม่)</t>
  </si>
  <si>
    <t>1. ระดับคุณธรรมและความโปร่งใสในการดำเนินงาน (ร้อยละ) (มรสน.)</t>
  </si>
  <si>
    <t>2. ระดับความพึงพอใจของผู้มีส่วนได้ส่วนเสียที่มีต่อการบริหารงานของมหาวิทยาลัย (ร้อยละ) (มรสน.)</t>
  </si>
  <si>
    <t>สำนักงานอธิการบดี</t>
  </si>
  <si>
    <t xml:space="preserve">มหาวิทยาลัย </t>
  </si>
  <si>
    <t>ประเด็นยุทธศาสตร์ที่ 1 พัฒนาระบบบริหารจัดการสู่ความเป็นเลิศ</t>
  </si>
  <si>
    <t>ประเด็นยุทธศาสตร์ที่ 2 พัฒนาสมรรถนะทรัพยากรบุคคลเพื่อเสริมสร้างคุณค่าให้แก่องค์กร</t>
  </si>
  <si>
    <t xml:space="preserve">เป้าประสงค์เชิงยุทธศาสตร์ 2.1 ส่งเสริมและพัฒนาบุคลากรให้มีความรู้ ความสามารถ ทักษะ 
ตามสายงานและสร้าง New Skills บุคลากรให้มีความรู้เท่าทันการเปลี่ยนแปลง
</t>
  </si>
  <si>
    <t>กลยุทธ์ที่ 2.1.1 พัฒนาและเสริมสร้างศักยภาพบุคลากรทุกระดับ</t>
  </si>
  <si>
    <t xml:space="preserve">ร้อยละของบุคลากรที่ได้รับการพัฒนาความรู้ ความสามารถ และทักษะเพื่อพัฒนาสมรรถนะ
ตามสายงาน (ร้อยละ) </t>
  </si>
  <si>
    <t>กลยุทธ์ที่ 2.2.1สนับสนุนให้บุคลากรจัดทำผลงานเพื่อขอรับการประเมินเข้าสู่ตำแหน่งทางวิชาการและสนับสนุนวิชาการ</t>
  </si>
  <si>
    <t xml:space="preserve">เป้าประสงค์เชิงยุทธศาสตร์ 2.2 ส่งเสริมความก้าวหน้าให้กับบุคลากรยื่นขอตำแหน่งที่สูงขี้นเพื่อสร้างคุณค่าให้แก่องค์กร
</t>
  </si>
  <si>
    <t>ร้อยละบุคลากรสายสนับสนุนวิชาการที่ได้รับความก้าวหน้าตามสายงานประเภทวิชาชีพเฉพาะเชี่ยวชาญเฉพาะ (ร้อยละ) (มรสน.)</t>
  </si>
  <si>
    <t xml:space="preserve">กลยุทธ์ที่ 1.1.2 ยกระดับการบริหารจัดการให้มีคุณภาพ  </t>
  </si>
  <si>
    <t>กลยุทธ์ที่ 1.1.1 เพิ่มประสิทธิภาพด้านแผนและงบประมาณ</t>
  </si>
  <si>
    <t>1. ร้อยละของโครงการบรรลุตามแผนการใช้จ่ายงบประมาณ (ร้อยละ)</t>
  </si>
  <si>
    <t>รวมน้ำหนักตัวชี้วัดทั้งหมด ระดับมหาวิทยาลัย</t>
  </si>
  <si>
    <t xml:space="preserve">รวมน้ำหนักตัวชี้วัดทั้งหมดของสำนักงานอธิการบดี </t>
  </si>
  <si>
    <t>เป้าประสงค์เชิงยุทธศาสตร์ 1.1 พัฒนาระบบบริหารจัดการให้มีประสิทธิภาพ ทันสมัย 
มีความคล่องตัว โปร่งใส และมีธรรมาภิบาล</t>
  </si>
  <si>
    <t>0-69.99</t>
  </si>
  <si>
    <t>95 ขึ้นไป</t>
  </si>
  <si>
    <t>85 ขึ้นไป ทั้ง 3 เครื่องมือ</t>
  </si>
  <si>
    <t>85 ขึ้นไป
เครื่องมือใดเครื่องมือหนึ่งมีผลคะแนน 85 ขึ้นไป</t>
  </si>
  <si>
    <t>70.00-84.99</t>
  </si>
  <si>
    <t>แผนปฏิบัติราชการของ..............คณะ สำนัก และสถาบัน.................มหาวิทยาลัยราชภัฏสกลนคร ประจำปีงบประมาณ พ.ศ. 2569</t>
  </si>
  <si>
    <r>
      <rPr>
        <b/>
        <sz val="16"/>
        <color rgb="FF0070C0"/>
        <rFont val="TH SarabunPSK"/>
        <family val="2"/>
      </rPr>
      <t xml:space="preserve">คำชี้แจง : การจัดทำคำรับรองปฏิบัติราชการฯ </t>
    </r>
    <r>
      <rPr>
        <b/>
        <sz val="16"/>
        <rFont val="TH SarabunPSK"/>
        <family val="2"/>
      </rPr>
      <t xml:space="preserve">
</t>
    </r>
    <r>
      <rPr>
        <b/>
        <sz val="16"/>
        <color rgb="FF0070C0"/>
        <rFont val="TH SarabunPSK"/>
        <family val="2"/>
      </rPr>
      <t xml:space="preserve">1. การพิจารณาจัดทำเป้าประสงค์ ตัวชี้วัดในระดับคณะ สำนัก สถาบัน </t>
    </r>
    <r>
      <rPr>
        <b/>
        <sz val="16"/>
        <rFont val="TH SarabunPSK"/>
        <family val="2"/>
      </rPr>
      <t xml:space="preserve">
  1.1 หากท่านเป็นจัดเก็บข้อมูล (เจ้าภาพ) ในเป้าประสงค์ระดับมหาวิทยาลัย ให้นำเป้าประสงค์นั้นมาเป็นเป้าประสงค์ในระดับคณะ สำนัก สถาบัน ของท่าน
 การกำหนดตัวชี้วัดในแต่ละเป้าประสงค์ให้พิจารณาตัวชี้วัดในระดับมหาวิทยาลัย ว่าสามารถนำมาใช้ประเมินในระดับคณะ สำนัก สถาบัน ของท่านได้หรือไม่
         1) ถ้าสามารถนำมาใช้ได้ ให้นำตัวชี้วัดจากระดับมหาวิทยาลัยฯ มาใช้
         2) ถ้าไม่สามารถนำมาใช้ได้ ให้จัดทำตัวชี้วัดใหม่
  1.2 หากท่านเป็นผู้ดำเนินการ (สนับสนุน) ให้จัดทำเป้าประสงค์ของคณะ สำนัก สถาบัน ของท่านจากบทบาทหรือสิ่งที่คณะ สำนัก สถาบัน ของท่านสนับสนุนเป้าประสงค์ในระดับมหาวิทยาลัย
        - การกำหนดตัวชี้วัดในแต่ละเป้าประสงค์หากเป็นเป้าประสงค์ที่จัดทำขึ้นใหม่ ให้จัดทำตัวชี้วัดใหม่ ที่สะท้อนเป้าประสงค์ที่กำหนดไว้
</t>
    </r>
    <r>
      <rPr>
        <b/>
        <sz val="16"/>
        <color rgb="FF0070C0"/>
        <rFont val="TH SarabunPSK"/>
        <family val="2"/>
      </rPr>
      <t>2. การพิจารณาให้น้ำหนักตัวชี้วัด กำหนดเป้าหมาย และเกณฑ์การประเมินผล</t>
    </r>
    <r>
      <rPr>
        <b/>
        <sz val="16"/>
        <rFont val="TH SarabunPSK"/>
        <family val="2"/>
      </rPr>
      <t xml:space="preserve">
     2.1 ให้น้ำหนักตัวชี้วัดแต่ละตัวตามความสำคัญของตัวชี้วัดนั้นๆ โดยค่าน้ำหนักของตัวชี้วัดต้องรวมกันได้ 100%
      2.2 กำหนดค่าเป้าหมายและเกณฑ์การประเมินผลตัวชี้วัดแต่ละตัว</t>
    </r>
  </si>
  <si>
    <r>
      <rPr>
        <b/>
        <sz val="18"/>
        <color rgb="FFFF0000"/>
        <rFont val="TH SarabunPSK"/>
        <family val="2"/>
      </rPr>
      <t xml:space="preserve"> - ตัวอย่าง -</t>
    </r>
    <r>
      <rPr>
        <b/>
        <sz val="18"/>
        <rFont val="TH SarabunPSK"/>
        <family val="2"/>
      </rPr>
      <t xml:space="preserve"> 
แผนปฏิบัติราชการของสำนักงานอธิการบดี มหาวิทยาลัยราชภัฏสกลนคร ประจำปีงบประมาณ พ.ศ. 2569</t>
    </r>
  </si>
  <si>
    <t>เป้าหมายปี 69</t>
  </si>
  <si>
    <t>สรุปตัวชี้วัดตามแผนปฏิบัติราชการฯ ที่หน่วยงานรับผิดชอบในการจัดทำคำรับรองการปฏิบัติราชการ ประจำปีงบประมาณ พ.ศ. 2569</t>
  </si>
  <si>
    <t>ยุทธศาสตร์/
เป้าประสงค์เชิงยุทธศาสตร์/
กลยุทธ์/ตัวชี้วัด</t>
  </si>
  <si>
    <t>ค่าเป้าหมาย
ปี 69
มรสน.</t>
  </si>
  <si>
    <t>หน่วยงานที่รับผิดชอบตัวชี้วัด ปีงบประมาณ พ.ศ. 2569</t>
  </si>
  <si>
    <t>1. คณะครุศาสตร์</t>
  </si>
  <si>
    <t>2. คณะมนุษยศาสตร์และสังคมศาสตร์</t>
  </si>
  <si>
    <t>3. คณะวิทยาการจัดการ</t>
  </si>
  <si>
    <t>4. คณะวิทยาศาสตร์และเทคโนโลยี</t>
  </si>
  <si>
    <t>5. คณะเทคโนโลยีการเกษตร</t>
  </si>
  <si>
    <t>6. คณะเทคโนโลยีอุตสาหกรรม</t>
  </si>
  <si>
    <t>7. สำนักส่งเสริมวิชาการและงานทะเบียน</t>
  </si>
  <si>
    <t>8. สำนักวิทยบริการและเทคโนโลยีสารสนเทศ</t>
  </si>
  <si>
    <t>9. สถาบันวิจัยและพัฒนา</t>
  </si>
  <si>
    <t>10. สถาบันภาษา ศิลปะและวัฒนธรรม</t>
  </si>
  <si>
    <t>11. บัณฑิตวิทยาลัย</t>
  </si>
  <si>
    <t>12. กองกลาง</t>
  </si>
  <si>
    <t>13. กองพัฒนานักศึกษา</t>
  </si>
  <si>
    <t>14. กองนโยบายและแผน</t>
  </si>
  <si>
    <t>ยุทธศาสตร์ที่ 1 ยกระดับการผลิตบัณฑิต นวัตกรสังคมตามมาตรฐานวิชาการและวิชาชีพ</t>
  </si>
  <si>
    <t xml:space="preserve">เป้าประสงค์เชิงยุทธศาสตร์ 1.1 ผลิตบัณฑิตครูและบุคลากรทางการศึกษา มีความเชี่ยวชาญและมีคุณภาพตามมาตรฐานวิชาชีพ ที่มีทักษะตอบโจทย์วิถีชีวิตคนยุคใหม่และเป็นนวัตกรสังคมเพื่อการพัฒนาท้องถิ่น </t>
  </si>
  <si>
    <t>กลยุทธ์ที่ 1.1.1 ส่งเสริมการจัดการเรียนรู้ในศตวรรษที่ 21 และการเป็นผู้ประกอบการ</t>
  </si>
  <si>
    <t>1. ร้อยละของบัณฑิตปริญญาตรีที่ได้งานทำหรือประกอบอาชีพอิสระภายใน 1 ปี (ร้อยละ) (มรสน.)</t>
  </si>
  <si>
    <t>P</t>
  </si>
  <si>
    <t>ê
P</t>
  </si>
  <si>
    <t xml:space="preserve">2. ร้อยละของนักศึกษาระดับปริญญาตรีชั้นปีสุดท้ายที่ผ่านการทดสอบทักษะด้านภาษาอังกฤษผ่านเกณฑ์การวัดผล CEFR (B1 ขึ้นไป) (ร้อยละ) (มรสน.)
</t>
  </si>
  <si>
    <t>3. ร้อยละของนักศึกษาระดับปริญญาตรีชั้นปีสุดท้ายผ่านเกณฑ์ทดสอบทักษะด้านดิจิทัล IC 3 หรือมาตรฐานสากลอื่น 
(ร้อยละ) (มรสน.)</t>
  </si>
  <si>
    <t xml:space="preserve">4. ร้อยละการได้งานทำในพื้นที่หรือภูมิภาคของบัณฑิต (Percentage of Graduates Employed in the Region) (ร้อยละ) (กลุ่ม 3) </t>
  </si>
  <si>
    <t>กลยุทธ์ที่ 1.1.2  พัฒนาหลักสูตรเพื่อตอบโจทย์ความต้องการของตลาดงานในอนาคตและการพัฒนาท้องถิ่นอย่างยั่งยืน</t>
  </si>
  <si>
    <t>1. ร้อยละของผู้เข้าร่วมหลักสูตรระยะสั้น แบบไม่ได้รับปริญญา (Non degree Program) ที่นำความรู้ไปใช้ประโยชน์ 
(ร้อยละ) (มรสน.)</t>
  </si>
  <si>
    <t>2. ร้อยละหลักสูตรเชิงพื้นที่ต่อหลักสูตรทั้งหมด (ร้อยละ) (กลุ่ม 3)</t>
  </si>
  <si>
    <t xml:space="preserve">3. ร้อยละหลักสูตรที่ชุมชน/ปราชญ์ 
ผู้ใช้บัณฑิต องค์กร/หน่วยงานในพื้นที่มีส่วนร่วม ในการจัดการศึกษาต่อจำนวนหลักสูตรทั้งหมด (ร้อยละ) (กลุ่ม 3) 
</t>
  </si>
  <si>
    <t xml:space="preserve">4. จำนวนหน่วยงานที่ร่วมบันทึกความเข้าใจ (MOU) /บันทึกข้อตกลง (MOA) หลักสูตร Credit Bank (หน่วยงาน) 
(มรสน.)
</t>
  </si>
  <si>
    <t>กลยุทธ์ที่ 1.1.3 ส่งเสริมการผลิตบัณฑิตครูและพัฒนานวัตกรทางการศึกษาเพื่อพัฒนาท้องถิ่น</t>
  </si>
  <si>
    <t xml:space="preserve">1. ร้อยละของบัณฑิตครูที่จบจากมหาวิทยาลัยราชภัฏสกลนครที่สอบบรรจุ
ได้และขึ้นบัญชี (ร้อยละ) (มรสน.) 
</t>
  </si>
  <si>
    <t>2. จำนวนโรงเรียนขนาดเล็กในเขตพื้นที่บริการที่เข้าร่วมการยกระดับคุณภาพการศึกษา (โรงเรียน) (สงป.)</t>
  </si>
  <si>
    <t>3. จำนวนนวัตกรทางการศึกษาที่ได้รับ
การพัฒนา (คน) (สงป.)</t>
  </si>
  <si>
    <t xml:space="preserve">4. จำนวนโรงเรียนต้นแบบเชิงพื้นที่ที่มีการขับเคลื่อนให้นักเรียนมีความฉลาดรู้ (PISA) ตามคุณลักษณะ 4 ประการ โดยใช้ PTRU Mode (โรงเรียน) (สงป.) </t>
  </si>
  <si>
    <t>5. จำนวนนวัตกรรมหลักสูตรและการจัดการเรียนรู้เพื่อสร้างคุณลักษณะ 
4 ประการ (นวัตกรรม) (สงป.) (ใหม่)</t>
  </si>
  <si>
    <r>
      <t>เป้าประสงค์เชิงยุทธศาสตร์ 1.2 บัณฑิตเป็นคนดี มีจิตสาธารณะ มีคุณลักษณะคนไทยตามพระราโชบายด้านการศึกษา</t>
    </r>
    <r>
      <rPr>
        <b/>
        <sz val="10"/>
        <rFont val="Angsana New"/>
        <family val="1"/>
      </rPr>
      <t xml:space="preserve"> </t>
    </r>
    <r>
      <rPr>
        <b/>
        <sz val="16"/>
        <rFont val="TH SarabunPSK"/>
        <family val="2"/>
      </rPr>
      <t>และมีทักษะที่จำเป็นในศตวรรษที่ 21</t>
    </r>
  </si>
  <si>
    <t>กลยุทธ์ที่ : 1.2.1 สนับสนุนและส่งเสริมการจัดกิจกรรมการพัฒนาทักษะนักศึกษาด้วยกระบวนการวิศวกรสังคมและการสร้างเครือข่ายศิษย์เก่า</t>
  </si>
  <si>
    <t xml:space="preserve">1. จำนวนชุมชนในพื้นที่บริการของมหาวิทยาลัย ที่ได้รับการพัฒนาหรือแก้ไขปัญหาด้วยกระบวนการวิศวกรสังคม (ชุมชน) (สงป.) 
</t>
  </si>
  <si>
    <t>2. จำนวนนักศึกษาที่เข้าร่วมโครงการจิตอาสา/จิตสาธารณะ (คน) (มรสน.)</t>
  </si>
  <si>
    <t xml:space="preserve">3. จำนวนเครือข่ายศิษย์เก่าระดับจังหวัดและระดับหลักสูตร (เครือข่ายระดับจังหวัด/
เครือข่ายระดับหลักสูตร) (มรสน.)
</t>
  </si>
  <si>
    <t>4/-</t>
  </si>
  <si>
    <t>เป้าประสงค์เชิงยุทธศาสตร์ 1.3 อาจารย์ได้รับการพัฒนาศักยภาพทั้งด้านคุณวุฒิการศึกษาตำแหน่งทางวิชาการและสมรรถนะวิชาชีพ</t>
  </si>
  <si>
    <t>กลยุทธ์ที่ : 1.3.1 : การส่งเสริมให้อาจารย์พัฒนาศักยภาพทั้งด้านคุณวุฒิการศึกษาตำแหน่งทางวิชาการและสมรรถนะวิชาชีพ</t>
  </si>
  <si>
    <t>1. ร้อยละอาจารย์ประจำสถาบันที่มีคุณวุฒิปริญญาเอก (ร้อยละ) (มรสน.)</t>
  </si>
  <si>
    <t>2. ร้อยละอาจารย์ประจำสถาบันที่ดำรงตำแหน่งทางวิชาการ (ร้อยละ) (มรสน.)</t>
  </si>
  <si>
    <t>รวมยุทธศาสตร์ที่ 1</t>
  </si>
  <si>
    <t>ยุทธศาสตร์ที่ 2 เสริมสร้างงานวิจัยและนวัตกรรมในระดับสากลเพื่อการพัฒนาท้องถิ่นอย่างยั่งยืน</t>
  </si>
  <si>
    <t>เป้าประสงค์เชิงยุทธศาสตร์ 2.1 มีผลงานวิจัย งานสร้างสรรค์ สิ่งประดิษฐ์คิดค้นนวัตกรรม เทคโนโลยี ได้รับการยอมรับในระดับสากลต่อยอดสู่เชิงพาณิชย์ พัฒนาการวิจัยเชิงพื้นที่ร่วมกับชุมชน การสร้างเครือข่ายความร่วมมือด้านการวิจัย ที่มีคุณค่าต่อสังคม</t>
  </si>
  <si>
    <t>กลยุทธ์ที่ : 2.1.1 พัฒนางานวิจัย งานสร้างสรรค์ นวัตกรรมสิ่งประดิษฐ์ เทคโนโลยีและต่อยอดสู่เชิงพาณิชย์</t>
  </si>
  <si>
    <t>1. ผลงานวิจัยและงานสร้างสรรค์ที่ตีพิมพ์เผยแพร่ในวารสารระดับชาติและนานาชาติ(คะแนน) (มรสน.)</t>
  </si>
  <si>
    <t>2. จำนวนผลงานวิจัย นวัตกรรมและงานสร้างสรรค์ที่ได้ยื่นจดทะเบียนทรัพย์สินทางปัญญา (เรื่อง) (มรสน.)</t>
  </si>
  <si>
    <t>3. จำนวนงานวิจัย งานสร้างสรรค์ และนวัตกรรม ที่พัฒนาต่อยอดสู่การใช้ประโยชน์ (เรื่อง) (มรสน.)</t>
  </si>
  <si>
    <t>4. จำนวนนวัตกรรมสิ่งประดิษฐ์ 
องค์ความรู้ที่เกิดขึ้น TRL 4 ขึ้นไป
(ชิ้นงาน) (มรสน.)</t>
  </si>
  <si>
    <t>5. จำนวนผลงานวิจัย ผลงานสร้างสรรค์ นวัตกรรมในเวทีการประกวด (เรื่อง) 
(มรสน.)</t>
  </si>
  <si>
    <t>6.จำนวนเครือข่ายความร่วมมือด้านการวิจัยและนวัตกรรมที่เพิ่มขึ้น (เครือข่าย) (มรสน.)</t>
  </si>
  <si>
    <t>7. ร้อยละประชาชนหลุดพ้นจากความยากจนของจังหวัดเพิ่มขึ้น (ร้อยละ) 
(มรสน.)</t>
  </si>
  <si>
    <t xml:space="preserve">8. การใช้ประโยชน์จากงานวิจัยให้เกิดจำนวน Start up หรือ SME หรือวิสาหกิจชุมชนใหม่ (ราย) (มรสน.) </t>
  </si>
  <si>
    <t>9. จำนวนแหล่งเรียนรู้ภายนอกมหาวิทยาลัยที่สามารถจัดการตนเองได้บนฐานทรัพยากรท้องถิ่นด้วยกระบวนการวิจัยและพัฒนาเชิงพื้นที่ (แห่ง) (มรสน.)</t>
  </si>
  <si>
    <t>10.เงินทุนวิจัยจากภายนอกที่ได้รับ
การสนับสนุน (ล้านบาท) (มรสน.)</t>
  </si>
  <si>
    <t>11.จำนวนโครงการวิจัยที่เสนอขอรับทุนวิจัยจากแหล่งทุนภายนอก (โครงการ) 
(มรสน.)</t>
  </si>
  <si>
    <t>12.การจัดตั้งและดำเนินงาน University Holding Company (รูปแบบ)
(มรสน.)</t>
  </si>
  <si>
    <t>เป้าประสงค์เชิงยุทธศาสตร์ 2.2 สร้างนักวิจัย/นวัตกรและผลงานวิจัยที่มีคุณภาพตอบสนองการพัฒนาท้องถิ่นอย่างยั่งยืน</t>
  </si>
  <si>
    <t>กลยุทธ์ที่ : 2.2.1 พัฒนากลุ่มวิจัยและศูนย์ความเป็นเลิศเฉพาะทางที่ตอบโจทย์การพัฒนาท้องถิ่นอย่างยั่งยืนที่เพิ่มรายได้ให้กับมหาวิทยาลัยจากงานวิจัยหรือนวัตกรรม</t>
  </si>
  <si>
    <t>1. จำนวนศูนย์การเรียนรู้เพื่อการพัฒนาการบริหารจัดการทรัพยากรชุมชนอย่างยั่งยืน (ศูนย์) (มรสน.)</t>
  </si>
  <si>
    <t>2. ทรัพย์สินทางปัญญาที่สามารถจำหน่ายได้ (ชิ้น) (มรสน.)</t>
  </si>
  <si>
    <t>รวมยุทธศาสตร์ที่ 2</t>
  </si>
  <si>
    <t>ยุทธศาสตร์ที่ 3 พัฒนาระบบบริการวิชาการและถ่ายทอดเทคโนโลยีเพื่อเสริมสร้างความเข้มแข็งของชุมชนท้องถิ่นอย่างยั่งยืน</t>
  </si>
  <si>
    <t>เป้าประสงค์เชิงยุทธศาสตร์ 3.1 ท้องถิ่นมีความรู้จากงานวิจัย งานสร้างสรรค์ และนวัตกรรมถ่ายทอดสู่การพัฒนาตนเองอย่างยั่งยืน</t>
  </si>
  <si>
    <t>กลยุทธ์ที่ : 3.1.1 ส่งเสริมการนำองค์ความรู้วิทยาศาสตร์ วิจัยและนวัตกรรมไปใช้ประโยชน์ในการพัฒนาชุมชนท้องถิ่น</t>
  </si>
  <si>
    <t>1. ร้อยละผลงานทางวิชาการรับใช้สังคม (ร้อยละ) (กลุ่ม 3)</t>
  </si>
  <si>
    <t>2. ร้อยละโครงการหรือกิจกรรมที่บุคคล ชุมชนหรือหน่วยงานทั้งภาครัฐและเอกชนในพื้นที่มีส่วนร่วมในโครงการหรือกิจกรรมเพื่อแก้ไข/ลดปัญหา/ส่งเสริมการเรียนรู้ของชุมชน สังคม/การน้อมนำแนวพระราชดำริสู่การปฏิบัติ (ร้อยละ) (กลุ่ม 3)</t>
  </si>
  <si>
    <t>กลยุทธ์ที่ : 3.1.2 ยกระดับเศรษฐกิจฐานรากบนหลักปรัชญาของเศรษฐกิจพอเพียง</t>
  </si>
  <si>
    <t>1. จำนวนผลิตภัณฑ์จากชุมชนท้องถิ่น
ที่ได้รับการพัฒนาเพื่อเพิ่มมูลค่าและสร้างรายได้ (ผลิตภัณฑ์) (สงป.)</t>
  </si>
  <si>
    <t>ê</t>
  </si>
  <si>
    <t>2. จำนวนชุมชนที่ได้รับการพัฒนาให้นำประเด็น Soft Power ท้องถิ่นสู่การยกระดับเศรษฐกิจสร้างสรรค์ (ชุมชน) (สงป.)</t>
  </si>
  <si>
    <t>3. การยื่นขอคุ้มครองทรัพย์สินทางปัญญา/มาตรฐานผลิตภัณฑ์ผ้าทอ (GI / มผช.) 
(มรภ. ภาคตะวันออกเฉียงเหนือ)</t>
  </si>
  <si>
    <t>4. จำนวนวิสาหกิจชุมชนและผู้ประกอบการที่ได้รับการพัฒนาและ 
มีรายได้เพิ่มขึ้น (แห่ง) (มรสน.)</t>
  </si>
  <si>
    <t xml:space="preserve">ê
</t>
  </si>
  <si>
    <t xml:space="preserve">5. ร้อยละรายได้จากการบริการวิชาการ
และบริหารสินทรัพย์ที่เพิ่มขึ้น (ร้อยละ) 
(มรสน.) </t>
  </si>
  <si>
    <t xml:space="preserve">6. ร้อยละโครงการด้านการบริการวิชาการหรือโครงการที่ตอบสนองต่อการพัฒนา
เชิงพื้นที่ (Area Based) (ร้อยละ) (กลุ่ม 3)
</t>
  </si>
  <si>
    <t>เป้าประสงค์เชิงยุทธศาสตร์ 3.2 เป็นศูนย์กลางการเรียนรู้ศาสตร์หลากหลายแขนงทั้งองค์ความรู้ระดับท้องถิ่นและระดับสากล</t>
  </si>
  <si>
    <t>กลยุทธ์ที่ : 3.2.1 ส่งเสริมคุณภาพชีวิตและภูมิปัญญาท้องถิ่นเพื่อความมั่นคงและยั่งยืนเชิงพื้นที่</t>
  </si>
  <si>
    <t xml:space="preserve">1. จำนวนภูมิปัญญาท้องถิ่นที่ได้รับ
การส่งเสริมหรือยกระดับ (คน) (สงป.)
</t>
  </si>
  <si>
    <t>เป้าประสงค์เชิงยุทธศาสตร์ 3.3 การพัฒนาที่ยั่งยืนในด้านเศรษฐกิจ สังคม สิ่งแวดล้อม การอนุรักษ์ทรัพยากรธรรมชาติ การลดผลกระทบทางสิ่งแวดล้อม</t>
  </si>
  <si>
    <t>กลยุทธ์ที่ : 3.3.1 ส่งเสริมการใช้ทรัพยากรธรรมชาติอย่างรู้คุณค่าและยั่งยืน</t>
  </si>
  <si>
    <t xml:space="preserve">1. จำนวนประชากรที่เข้าร่วมโครงการเกิดความตระหนักรู้และปรับตัวเพื่อรองรับการเปลี่ยนแปลงสภาพภูมิอากาศ (คน) (สงป.) 
</t>
  </si>
  <si>
    <t>รวมยุทธศาสตร์ที่ 3</t>
  </si>
  <si>
    <t>ยุทธศาสตร์ที่ 4 ยกระดับศิลปวัฒนธรรมท้องถิ่นสู่การสร้างคุณค่าและมูลค่าทางเศรษฐกิจและสังคมในระดับอนุภูมิภาคลุ่มน้ำโขง</t>
  </si>
  <si>
    <t xml:space="preserve">เป้าประสงค์เชิงยุทธศาสตร์ 4.1 นักศึกษา บุคลากรและประชาชน อนุรักษ์ ฟื้นฟู สืบสาน ส่งเสริมภาษา ศิลปะและวัฒนธรรม ภูมิปัญญาท้องถิ่น รู้เท่าทัน
การเปลี่ยนแปลงทางวัฒนธรรม และเป็นศูนย์กลางการให้บริการทางด้านภาษา ศิลปะและวัฒนธรรมของท้องถิ่น
</t>
  </si>
  <si>
    <t>กลยุทธ์ที่ : 4.1.1 บูรณาการและยกระดับงานด้านภาษา ศาสนา ศิลปะและวัฒนธรรมและภูมิปัญญาท้องถิ่น</t>
  </si>
  <si>
    <t>1. ผลลัพธ์ด้านศิลปะและวัฒนธรรมไทย (องค์ความรู้) (มรสน.)</t>
  </si>
  <si>
    <t>เป้าประสงค์เชิงยุทธศาสตร์ 4.2 ยกระดับคุณค่าและมูลค่าด้านศิลปะและวัฒนธรรมเพื่อการพัฒนาเศรษฐกิจ สังคม และสิ่งแวดล้อม</t>
  </si>
  <si>
    <t>กลยุทธ์ที่ : 4.2.1 พัฒนาองค์ความรู้ด้านศิลปะและวัฒนธรรมที่ส่งเสริมและยกระดับเศรษฐกิจชุมชน</t>
  </si>
  <si>
    <t xml:space="preserve">1. จำนวนผลงานด้านศิลปะและวัฒนธรรมที่ได้รับการยอมรับในระดับชาติ (ผลงาน สภศ./คณะ) (มรสน.)
</t>
  </si>
  <si>
    <t xml:space="preserve">2. จำนวนกิจกรรมด้านศิลปะและวัฒนธรรมที่ได้รับการยอมรับในระดับชาติและนานาชาติ (โครงการ/กิจกรรม) (มรสน.) 
</t>
  </si>
  <si>
    <t>กลยุทธ์ที่ : 4.2.2 ให้บริการทางด้านศิลปะและวัฒนธรรมที่ได้รับการยอมรับในระดับภูมิภาค</t>
  </si>
  <si>
    <t xml:space="preserve">1.จำนวนผลิตภัณฑ์หรือบริการทางวัฒนธรรมที่ได้รับการพัฒนา สร้างรายได้ให้กับชุมชน (ผลิตภัณฑ์/บริการ) (มรสน.) </t>
  </si>
  <si>
    <t xml:space="preserve">2. รายได้ของชุมชนจากผลิตภัณฑ์
หรือบริการทางวัฒนธรรมเพิ่มขึ้น (ร้อยละ) 
(มรสน.)
</t>
  </si>
  <si>
    <t xml:space="preserve">3. จำนวนการให้บริการวิชาการด้านศิลปะและวัฒนธรรม (ครั้ง(สภศ./คณะ)) (มรสน.) </t>
  </si>
  <si>
    <t xml:space="preserve">4. รายได้จากการให้บริการวิชาการ
ด้านศิลปะและวัฒนธรรม (ล้านบาท) 
(มรสน.) 
</t>
  </si>
  <si>
    <t>กลยุทธ์ที่ : 4.2.3 สร้างเครือข่ายความร่วมมือด้านวัฒนธรรมระหว่างประเทศ</t>
  </si>
  <si>
    <t xml:space="preserve">1. จำนวนเครือข่ายความร่วมมือด้านศิลปะและวัฒนธรรมทั้งในและต่างประเทศ (เครือข่าย) (มรสน.) </t>
  </si>
  <si>
    <t>รวมยุทธศาสตร์ที่ 4</t>
  </si>
  <si>
    <r>
      <t xml:space="preserve">ยุทธศาสตร์ที่ 5 </t>
    </r>
    <r>
      <rPr>
        <b/>
        <sz val="16"/>
        <rFont val="TH SarabunPSK"/>
        <family val="2"/>
      </rPr>
      <t>ยกระดับการบริหารจัดการด้วยหลักธรรมาภิบาลและเทคโนโลยีดิจิทัลเพื่อพัฒนาองค์กรสู่ความเป็นเลิศ</t>
    </r>
  </si>
  <si>
    <t xml:space="preserve"> เป้าประสงค์เชิงยุทธศาสตร์ 5.1 พัฒนาระบบบริหารจัดการที่มีประสิทธิภาพด้วยหลักธรรมาภิบาล</t>
  </si>
  <si>
    <t>กลยุทธ์ที่ : 5.1.1 ยกระดับการบริหารจัดการให้มีคุณภาพ เสริมสร้างระบบธรรมาภิบาลดิจิทัลเพื่อความโปร่งใสและเป็นธรรม</t>
  </si>
  <si>
    <t>1.ระดับคุณธรรมและความโปร่งใสในการดำเนินงาน (ร้อยละ) (มรสน.)</t>
  </si>
  <si>
    <t xml:space="preserve">2. ร้อยละจำนวนเงินทุน เงินบริจาค 
จากภาครัฐและเอกชนเพื่อพัฒนาชุมชน
และสังคมในพื้นที่ (ร้อยละ) (กลุ่ม 3)
</t>
  </si>
  <si>
    <t>3. ผลการประเมินคุณภาพการศึกษาตามเกณฑ์ EdPEx (คะแนน) (มรสน.)</t>
  </si>
  <si>
    <t>ใช้เกณฑ์ EdPEx 
ปีที่ 1</t>
  </si>
  <si>
    <t xml:space="preserve">4. จำนวน Dashboard/BI (Business Intelligence) เพื่อการบริหาร (ระบบ) 
(มรสน.)
</t>
  </si>
  <si>
    <t xml:space="preserve">5. จำนวนหน่วยงานที่มีการการบูรณาการข้อมูลร่วมกันภายในมหาวิทยาลัย 
(One Data) (หน่วยงาน) (มรสน.)
</t>
  </si>
  <si>
    <t>เป้าประสงค์เชิงยุทธศาสตร์ 5.2 มหาวิทยาลัยมีระบบพัฒนาบุคลากรที่มีคุณภาพเพื่อพัฒนาองค์กรสู่ความเป็นเลิศ</t>
  </si>
  <si>
    <t>กลยุทธ์ที่ : 5.2.1 พัฒนาบุคลากรสายสนับสนุน เสริมสร้างวัฒนธรรมดิจิทัลและการพัฒนาสมรรถนะบุคลากร</t>
  </si>
  <si>
    <t xml:space="preserve">1. ร้อยละบุคลากรสายสนับสนุนวิชาการ
ที่ได้รับความก้าวหน้าตามสายงานประเภทวิชาชีพเฉพาะเชี่ยวชาญเฉพาะ (ร้อยละ) 
(มรสน.)        
</t>
  </si>
  <si>
    <t xml:space="preserve">2. ร้อยละบุคลากรสายสนับสนุนวิชาการ
ที่ได้รับการพัฒนาความรู้ความสามารถ 
และทักษะเพื่อพัฒนาสมรรถนะตามสายงาน (ร้อยละ) (มรสน.)
</t>
  </si>
  <si>
    <t xml:space="preserve">3. จำนวนระบบงานของมหาวิทยาลัย
ที่เชื่อมต่อกับศูนย์กลางบริหารดิจิทัล (Digital Management Hub) (ระบบ) 
(มรสน.)
</t>
  </si>
  <si>
    <t xml:space="preserve">4. จำนวนระบบดิจิทัลที่ส่วนราชการ
ภายในมหาวิทยาลัยนำมาใช้ในงานประจำ 
(e-service) (ระบบ) (มรสน.)
</t>
  </si>
  <si>
    <t xml:space="preserve">5. ระะดับความพึงพอใจของผู้ใช้บริการ
ต่อระบบดิจิทัลที่นำมาใช้ในงานประจำ    (ร้อยละ) (มรสน.)
</t>
  </si>
  <si>
    <t>เป้าประสงค์เชิงยุทธศาสตร์ 5.3 การบริหารจัดการเชิงรุกสู่การเป็นศูนย์กลางการพัฒนาท้องถิ่น</t>
  </si>
  <si>
    <t>กลยุทธ์ที่ 5.3.1 ยกระดับบริหารจัดการมหาวิทยาลัยให้มีประสิทธิภาพรองรับการทำงานเชิงพื้นที่และพันธกิจสากล</t>
  </si>
  <si>
    <t xml:space="preserve">1. ผลการจัดอันดับ Impact Rankings 
โดย Times Higher Education Impact Ranking (อันดับ) (กลุ่ม 3)
</t>
  </si>
  <si>
    <t>อันดับ1001-1500 ของโลก</t>
  </si>
  <si>
    <t xml:space="preserve">2. ผลการจัดอันดับ UI Green Metric World University Ranking (อันดับ) 
(มรสน.) 
</t>
  </si>
  <si>
    <t>อันดับ1001+ของโลก</t>
  </si>
  <si>
    <t xml:space="preserve">3. การพัฒนาระบบและกลไกการบริหารจัดการด้านการบริการวิชาการ
ที่มีประสิทธิภาพ (ระบบ) (มรสน.)
</t>
  </si>
  <si>
    <t>รวมยุทธศาสตร์ที่ 5</t>
  </si>
  <si>
    <t>รวมทั้งสิ้น</t>
  </si>
  <si>
    <r>
      <rPr>
        <b/>
        <sz val="14"/>
        <rFont val="TH SarabunPSK"/>
        <family val="2"/>
      </rPr>
      <t>หมายเหตุ :</t>
    </r>
    <r>
      <rPr>
        <b/>
        <sz val="14"/>
        <rFont val="Arial"/>
        <family val="2"/>
      </rPr>
      <t xml:space="preserve"> </t>
    </r>
    <r>
      <rPr>
        <b/>
        <sz val="10"/>
        <rFont val="Arial"/>
        <family val="2"/>
      </rPr>
      <t xml:space="preserve"> </t>
    </r>
    <r>
      <rPr>
        <b/>
        <sz val="10"/>
        <rFont val="Wingdings 2"/>
        <family val="1"/>
        <charset val="2"/>
      </rPr>
      <t>P</t>
    </r>
    <r>
      <rPr>
        <b/>
        <sz val="10"/>
        <rFont val="Arial"/>
        <family val="2"/>
      </rPr>
      <t xml:space="preserve"> </t>
    </r>
    <r>
      <rPr>
        <b/>
        <sz val="14"/>
        <rFont val="TH SarabunPSK"/>
        <family val="2"/>
      </rPr>
      <t>หมายถึง  หน่วยงานที่รับผิดชอบดำเนินการและให้ข้อมูลตัวชี้วัดตามแผนฯ ในระดับมหาวิทยาลัย และหน่วยงาน</t>
    </r>
  </si>
  <si>
    <r>
      <t xml:space="preserve">               </t>
    </r>
    <r>
      <rPr>
        <sz val="10"/>
        <rFont val="Wingdings 2"/>
        <family val="1"/>
        <charset val="2"/>
      </rPr>
      <t xml:space="preserve"> ê  </t>
    </r>
    <r>
      <rPr>
        <b/>
        <sz val="14"/>
        <rFont val="TH SarabunPSK"/>
        <family val="2"/>
      </rPr>
      <t>หมายถึง  หน่วยงานที่รับผิดชอบเป็นผู้ประสานหลักและรวบรวมข้อมูลตัวชี้วัดตามแผนฯ ในระดับมหาวิทยาลัย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</si>
</sst>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(* #,##0.00_);_(* \(#,##0.00\);_(* &quot;-&quot;??_);_(@_)"/>
    <numFmt numFmtId="165" formatCode="_-* #,##0.0000_-;\-* #,##0.0000_-;_-* &quot;-&quot;??_-;_-@_-"/>
  </numFmts>
  <fonts count="23" x14ac:knownFonts="1">
    <font>
      <sz val="10"/>
      <name val="Arial"/>
      <charset val="222"/>
    </font>
    <font>
      <sz val="10"/>
      <name val="Arial"/>
      <family val="2"/>
    </font>
    <font>
      <sz val="14"/>
      <name val="TH SarabunPSK"/>
      <family val="2"/>
    </font>
    <font>
      <b/>
      <sz val="16"/>
      <name val="TH SarabunPSK"/>
      <family val="2"/>
    </font>
    <font>
      <b/>
      <sz val="14"/>
      <name val="TH SarabunPSK"/>
      <family val="2"/>
    </font>
    <font>
      <sz val="12"/>
      <name val="TH SarabunPSK"/>
      <family val="2"/>
    </font>
    <font>
      <sz val="12"/>
      <color theme="1"/>
      <name val="Calibri"/>
      <family val="2"/>
      <scheme val="minor"/>
    </font>
    <font>
      <b/>
      <sz val="18"/>
      <name val="TH SarabunPSK"/>
      <family val="2"/>
    </font>
    <font>
      <sz val="16"/>
      <name val="TH SarabunPSK"/>
      <family val="2"/>
    </font>
    <font>
      <sz val="16"/>
      <color rgb="FFFF0000"/>
      <name val="TH SarabunPSK"/>
      <family val="2"/>
    </font>
    <font>
      <b/>
      <sz val="16"/>
      <color rgb="FFFF0000"/>
      <name val="TH SarabunPSK"/>
      <family val="2"/>
    </font>
    <font>
      <b/>
      <sz val="16"/>
      <color rgb="FF0070C0"/>
      <name val="TH SarabunPSK"/>
      <family val="2"/>
    </font>
    <font>
      <b/>
      <sz val="18"/>
      <color rgb="FFFF0000"/>
      <name val="TH SarabunPSK"/>
      <family val="2"/>
    </font>
    <font>
      <sz val="11"/>
      <name val="TH SarabunPSK"/>
      <family val="2"/>
    </font>
    <font>
      <b/>
      <sz val="14"/>
      <color indexed="8"/>
      <name val="TH SarabunPSK"/>
      <family val="2"/>
    </font>
    <font>
      <sz val="16"/>
      <name val="Wingdings 2"/>
      <family val="1"/>
      <charset val="2"/>
    </font>
    <font>
      <sz val="16"/>
      <name val="Arial"/>
      <family val="2"/>
    </font>
    <font>
      <sz val="10"/>
      <name val="TH SarabunPSK"/>
      <family val="2"/>
    </font>
    <font>
      <b/>
      <sz val="10"/>
      <name val="Angsana New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10"/>
      <name val="Wingdings 2"/>
      <family val="1"/>
      <charset val="2"/>
    </font>
    <font>
      <sz val="10"/>
      <name val="Wingdings 2"/>
      <family val="1"/>
      <charset val="2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">
    <xf numFmtId="0" fontId="0" fillId="0" borderId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0" fontId="6" fillId="0" borderId="0"/>
    <xf numFmtId="43" fontId="1" fillId="0" borderId="0" applyFont="0" applyFill="0" applyBorder="0" applyAlignment="0" applyProtection="0"/>
  </cellStyleXfs>
  <cellXfs count="134">
    <xf numFmtId="0" fontId="0" fillId="0" borderId="0" xfId="0"/>
    <xf numFmtId="0" fontId="2" fillId="0" borderId="0" xfId="1" applyFont="1"/>
    <xf numFmtId="0" fontId="2" fillId="2" borderId="0" xfId="1" applyFont="1" applyFill="1" applyAlignment="1">
      <alignment horizontal="center" vertical="center"/>
    </xf>
    <xf numFmtId="0" fontId="2" fillId="2" borderId="0" xfId="1" applyFont="1" applyFill="1"/>
    <xf numFmtId="0" fontId="2" fillId="0" borderId="0" xfId="1" applyFont="1" applyAlignment="1">
      <alignment vertical="top"/>
    </xf>
    <xf numFmtId="0" fontId="2" fillId="0" borderId="0" xfId="1" applyFont="1" applyAlignment="1">
      <alignment vertical="top" wrapText="1"/>
    </xf>
    <xf numFmtId="0" fontId="2" fillId="0" borderId="1" xfId="2" applyFont="1" applyBorder="1" applyAlignment="1">
      <alignment horizontal="left" vertical="top" wrapText="1"/>
    </xf>
    <xf numFmtId="0" fontId="5" fillId="0" borderId="0" xfId="1" applyFont="1" applyAlignment="1">
      <alignment vertical="top" wrapText="1"/>
    </xf>
    <xf numFmtId="0" fontId="5" fillId="0" borderId="0" xfId="1" applyFont="1" applyAlignment="1">
      <alignment horizontal="center" vertical="top" wrapText="1"/>
    </xf>
    <xf numFmtId="165" fontId="2" fillId="0" borderId="0" xfId="3" applyNumberFormat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2" fillId="4" borderId="0" xfId="1" applyFont="1" applyFill="1" applyAlignment="1">
      <alignment vertical="top"/>
    </xf>
    <xf numFmtId="0" fontId="4" fillId="4" borderId="0" xfId="1" applyFont="1" applyFill="1" applyAlignment="1">
      <alignment vertical="top" wrapText="1"/>
    </xf>
    <xf numFmtId="0" fontId="4" fillId="3" borderId="1" xfId="0" applyFont="1" applyFill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top" wrapText="1"/>
    </xf>
    <xf numFmtId="0" fontId="2" fillId="0" borderId="1" xfId="1" applyFont="1" applyBorder="1" applyAlignment="1">
      <alignment horizontal="center" vertical="top"/>
    </xf>
    <xf numFmtId="0" fontId="2" fillId="0" borderId="1" xfId="1" applyFont="1" applyBorder="1" applyAlignment="1">
      <alignment vertical="top"/>
    </xf>
    <xf numFmtId="49" fontId="2" fillId="0" borderId="1" xfId="1" applyNumberFormat="1" applyFont="1" applyBorder="1" applyAlignment="1">
      <alignment horizontal="center" vertical="top"/>
    </xf>
    <xf numFmtId="0" fontId="2" fillId="0" borderId="1" xfId="2" applyFont="1" applyFill="1" applyBorder="1" applyAlignment="1">
      <alignment horizontal="left" vertical="top" wrapText="1"/>
    </xf>
    <xf numFmtId="0" fontId="2" fillId="0" borderId="1" xfId="1" applyFont="1" applyBorder="1" applyAlignment="1">
      <alignment horizontal="center" vertical="top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Fill="1" applyBorder="1" applyAlignment="1">
      <alignment horizontal="center" vertical="top" wrapText="1"/>
    </xf>
    <xf numFmtId="0" fontId="2" fillId="0" borderId="1" xfId="1" applyFont="1" applyFill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2" fontId="2" fillId="0" borderId="1" xfId="0" applyNumberFormat="1" applyFont="1" applyBorder="1" applyAlignment="1">
      <alignment horizontal="center" vertical="top" wrapText="1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/>
    </xf>
    <xf numFmtId="0" fontId="8" fillId="0" borderId="0" xfId="1" applyFont="1"/>
    <xf numFmtId="0" fontId="3" fillId="2" borderId="1" xfId="0" applyFont="1" applyFill="1" applyBorder="1" applyAlignment="1">
      <alignment horizontal="center" vertical="center" shrinkToFit="1"/>
    </xf>
    <xf numFmtId="0" fontId="8" fillId="0" borderId="1" xfId="1" applyFont="1" applyBorder="1" applyAlignment="1">
      <alignment vertical="top" wrapText="1"/>
    </xf>
    <xf numFmtId="43" fontId="8" fillId="0" borderId="1" xfId="5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1" applyFont="1" applyBorder="1" applyAlignment="1">
      <alignment horizontal="center" vertical="top" wrapText="1"/>
    </xf>
    <xf numFmtId="0" fontId="8" fillId="0" borderId="1" xfId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/>
    </xf>
    <xf numFmtId="0" fontId="9" fillId="0" borderId="1" xfId="1" applyFont="1" applyBorder="1" applyAlignment="1">
      <alignment vertical="top" wrapText="1"/>
    </xf>
    <xf numFmtId="49" fontId="8" fillId="0" borderId="1" xfId="1" applyNumberFormat="1" applyFont="1" applyBorder="1" applyAlignment="1">
      <alignment horizontal="center" vertical="top" wrapText="1"/>
    </xf>
    <xf numFmtId="0" fontId="2" fillId="0" borderId="0" xfId="1" applyFont="1" applyAlignment="1">
      <alignment wrapText="1"/>
    </xf>
    <xf numFmtId="0" fontId="3" fillId="2" borderId="7" xfId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shrinkToFit="1"/>
    </xf>
    <xf numFmtId="0" fontId="3" fillId="2" borderId="8" xfId="1" applyFont="1" applyFill="1" applyBorder="1" applyAlignment="1">
      <alignment horizontal="center" vertical="center"/>
    </xf>
    <xf numFmtId="0" fontId="10" fillId="2" borderId="6" xfId="1" applyFont="1" applyFill="1" applyBorder="1" applyAlignment="1">
      <alignment horizontal="left" vertical="center" wrapText="1"/>
    </xf>
    <xf numFmtId="0" fontId="8" fillId="0" borderId="1" xfId="1" applyFont="1" applyBorder="1" applyAlignment="1">
      <alignment horizontal="left" vertical="top" wrapText="1"/>
    </xf>
    <xf numFmtId="0" fontId="8" fillId="5" borderId="1" xfId="1" applyFont="1" applyFill="1" applyBorder="1" applyAlignment="1">
      <alignment horizontal="left" vertical="top" wrapText="1"/>
    </xf>
    <xf numFmtId="43" fontId="8" fillId="5" borderId="1" xfId="1" applyNumberFormat="1" applyFont="1" applyFill="1" applyBorder="1" applyAlignment="1">
      <alignment vertical="top" wrapText="1"/>
    </xf>
    <xf numFmtId="0" fontId="8" fillId="5" borderId="1" xfId="1" applyFont="1" applyFill="1" applyBorder="1" applyAlignment="1">
      <alignment horizontal="center" vertical="top" wrapText="1"/>
    </xf>
    <xf numFmtId="0" fontId="8" fillId="5" borderId="1" xfId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left" vertical="top" wrapText="1"/>
    </xf>
    <xf numFmtId="43" fontId="3" fillId="4" borderId="1" xfId="1" applyNumberFormat="1" applyFont="1" applyFill="1" applyBorder="1" applyAlignment="1">
      <alignment vertical="top" wrapText="1"/>
    </xf>
    <xf numFmtId="0" fontId="3" fillId="4" borderId="1" xfId="1" applyFont="1" applyFill="1" applyBorder="1" applyAlignment="1">
      <alignment horizontal="center" vertical="top" wrapText="1"/>
    </xf>
    <xf numFmtId="0" fontId="3" fillId="4" borderId="1" xfId="1" applyFont="1" applyFill="1" applyBorder="1" applyAlignment="1">
      <alignment vertical="top" wrapText="1"/>
    </xf>
    <xf numFmtId="0" fontId="8" fillId="0" borderId="1" xfId="1" applyFont="1" applyFill="1" applyBorder="1" applyAlignment="1">
      <alignment horizontal="left" vertical="top" wrapText="1"/>
    </xf>
    <xf numFmtId="43" fontId="8" fillId="0" borderId="1" xfId="1" applyNumberFormat="1" applyFont="1" applyFill="1" applyBorder="1" applyAlignment="1">
      <alignment vertical="top" wrapText="1"/>
    </xf>
    <xf numFmtId="0" fontId="2" fillId="0" borderId="0" xfId="1" applyFont="1" applyFill="1" applyAlignment="1">
      <alignment vertical="top" wrapText="1"/>
    </xf>
    <xf numFmtId="0" fontId="8" fillId="2" borderId="1" xfId="1" applyFont="1" applyFill="1" applyBorder="1" applyAlignment="1">
      <alignment vertical="top" wrapText="1"/>
    </xf>
    <xf numFmtId="43" fontId="8" fillId="2" borderId="1" xfId="5" applyFont="1" applyFill="1" applyBorder="1" applyAlignment="1">
      <alignment horizontal="center" vertical="top" wrapText="1"/>
    </xf>
    <xf numFmtId="0" fontId="8" fillId="2" borderId="1" xfId="1" applyFont="1" applyFill="1" applyBorder="1" applyAlignment="1">
      <alignment horizontal="center" vertical="top" wrapText="1"/>
    </xf>
    <xf numFmtId="0" fontId="2" fillId="2" borderId="0" xfId="1" applyFont="1" applyFill="1" applyAlignment="1">
      <alignment vertical="top" wrapText="1"/>
    </xf>
    <xf numFmtId="0" fontId="8" fillId="7" borderId="1" xfId="1" applyFont="1" applyFill="1" applyBorder="1" applyAlignment="1">
      <alignment vertical="top" wrapText="1"/>
    </xf>
    <xf numFmtId="43" fontId="8" fillId="7" borderId="1" xfId="5" applyFont="1" applyFill="1" applyBorder="1" applyAlignment="1">
      <alignment horizontal="center" vertical="top" wrapText="1"/>
    </xf>
    <xf numFmtId="0" fontId="8" fillId="7" borderId="1" xfId="0" applyFont="1" applyFill="1" applyBorder="1" applyAlignment="1">
      <alignment horizontal="center" vertical="top"/>
    </xf>
    <xf numFmtId="0" fontId="8" fillId="7" borderId="1" xfId="1" applyFont="1" applyFill="1" applyBorder="1" applyAlignment="1">
      <alignment horizontal="center" vertical="top" wrapText="1"/>
    </xf>
    <xf numFmtId="0" fontId="2" fillId="7" borderId="0" xfId="1" applyFont="1" applyFill="1" applyAlignment="1">
      <alignment vertical="top" wrapText="1"/>
    </xf>
    <xf numFmtId="0" fontId="8" fillId="7" borderId="1" xfId="0" applyFont="1" applyFill="1" applyBorder="1" applyAlignment="1">
      <alignment horizontal="center" vertical="top" wrapText="1"/>
    </xf>
    <xf numFmtId="49" fontId="8" fillId="7" borderId="1" xfId="1" applyNumberFormat="1" applyFont="1" applyFill="1" applyBorder="1" applyAlignment="1">
      <alignment horizontal="center" vertical="top" wrapText="1"/>
    </xf>
    <xf numFmtId="0" fontId="4" fillId="4" borderId="0" xfId="1" applyFont="1" applyFill="1" applyBorder="1" applyAlignment="1">
      <alignment vertical="top" wrapText="1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 applyAlignment="1">
      <alignment horizontal="center" vertical="top" wrapText="1"/>
    </xf>
    <xf numFmtId="49" fontId="8" fillId="2" borderId="1" xfId="1" applyNumberFormat="1" applyFont="1" applyFill="1" applyBorder="1" applyAlignment="1">
      <alignment horizontal="center" vertical="top" wrapText="1"/>
    </xf>
    <xf numFmtId="0" fontId="2" fillId="2" borderId="1" xfId="2" applyFont="1" applyFill="1" applyBorder="1" applyAlignment="1">
      <alignment horizontal="left" vertical="top" wrapText="1"/>
    </xf>
    <xf numFmtId="2" fontId="2" fillId="2" borderId="1" xfId="0" applyNumberFormat="1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4" fillId="6" borderId="1" xfId="2" applyFont="1" applyFill="1" applyBorder="1" applyAlignment="1">
      <alignment horizontal="center" vertical="top" wrapText="1"/>
    </xf>
    <xf numFmtId="2" fontId="4" fillId="6" borderId="1" xfId="0" applyNumberFormat="1" applyFont="1" applyFill="1" applyBorder="1" applyAlignment="1">
      <alignment horizontal="center" vertical="top" wrapText="1"/>
    </xf>
    <xf numFmtId="0" fontId="4" fillId="6" borderId="1" xfId="0" applyFont="1" applyFill="1" applyBorder="1" applyAlignment="1">
      <alignment horizontal="center" vertical="top" wrapText="1"/>
    </xf>
    <xf numFmtId="0" fontId="3" fillId="6" borderId="1" xfId="1" applyFont="1" applyFill="1" applyBorder="1" applyAlignment="1">
      <alignment horizontal="center" vertical="top" wrapText="1"/>
    </xf>
    <xf numFmtId="0" fontId="3" fillId="6" borderId="1" xfId="1" applyFont="1" applyFill="1" applyBorder="1" applyAlignment="1">
      <alignment vertical="top" wrapText="1"/>
    </xf>
    <xf numFmtId="0" fontId="4" fillId="6" borderId="0" xfId="1" applyFont="1" applyFill="1" applyAlignment="1">
      <alignment vertical="top" wrapText="1"/>
    </xf>
    <xf numFmtId="0" fontId="13" fillId="0" borderId="1" xfId="1" applyFont="1" applyBorder="1" applyAlignment="1">
      <alignment horizontal="center" vertical="top" wrapText="1"/>
    </xf>
    <xf numFmtId="0" fontId="4" fillId="3" borderId="1" xfId="1" applyFont="1" applyFill="1" applyBorder="1" applyAlignment="1">
      <alignment horizontal="center" vertical="center"/>
    </xf>
    <xf numFmtId="0" fontId="3" fillId="0" borderId="3" xfId="1" applyFont="1" applyBorder="1" applyAlignment="1">
      <alignment horizontal="center" vertical="center" wrapText="1"/>
    </xf>
    <xf numFmtId="0" fontId="4" fillId="4" borderId="1" xfId="1" applyFont="1" applyFill="1" applyBorder="1" applyAlignment="1">
      <alignment horizontal="left" vertical="top" wrapText="1"/>
    </xf>
    <xf numFmtId="0" fontId="4" fillId="4" borderId="1" xfId="2" applyFont="1" applyFill="1" applyBorder="1" applyAlignment="1">
      <alignment horizontal="left" vertical="top" wrapText="1"/>
    </xf>
    <xf numFmtId="0" fontId="3" fillId="0" borderId="0" xfId="1" applyFont="1" applyAlignment="1">
      <alignment horizontal="center" vertical="center"/>
    </xf>
    <xf numFmtId="0" fontId="4" fillId="3" borderId="1" xfId="0" applyFont="1" applyFill="1" applyBorder="1" applyAlignment="1">
      <alignment horizontal="center" vertical="center" shrinkToFit="1"/>
    </xf>
    <xf numFmtId="0" fontId="4" fillId="3" borderId="1" xfId="1" applyFont="1" applyFill="1" applyBorder="1" applyAlignment="1">
      <alignment horizontal="center" vertical="center" wrapText="1"/>
    </xf>
    <xf numFmtId="0" fontId="3" fillId="4" borderId="4" xfId="1" applyFont="1" applyFill="1" applyBorder="1" applyAlignment="1">
      <alignment horizontal="left" vertical="top" wrapText="1"/>
    </xf>
    <xf numFmtId="0" fontId="3" fillId="4" borderId="5" xfId="1" applyFont="1" applyFill="1" applyBorder="1" applyAlignment="1">
      <alignment horizontal="left" vertical="top" wrapText="1"/>
    </xf>
    <xf numFmtId="0" fontId="3" fillId="4" borderId="2" xfId="1" applyFont="1" applyFill="1" applyBorder="1" applyAlignment="1">
      <alignment horizontal="left" vertical="top" wrapText="1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top"/>
    </xf>
    <xf numFmtId="0" fontId="3" fillId="0" borderId="0" xfId="1" applyFont="1" applyAlignment="1">
      <alignment horizontal="center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shrinkToFit="1"/>
    </xf>
    <xf numFmtId="0" fontId="3" fillId="2" borderId="1" xfId="1" applyFont="1" applyFill="1" applyBorder="1" applyAlignment="1">
      <alignment horizontal="center" vertical="center"/>
    </xf>
    <xf numFmtId="0" fontId="2" fillId="0" borderId="0" xfId="1" applyFont="1" applyAlignment="1">
      <alignment horizontal="center" vertical="top"/>
    </xf>
    <xf numFmtId="0" fontId="7" fillId="0" borderId="3" xfId="1" applyFont="1" applyBorder="1" applyAlignment="1">
      <alignment horizontal="center" wrapText="1"/>
    </xf>
    <xf numFmtId="0" fontId="3" fillId="3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top" wrapText="1"/>
    </xf>
    <xf numFmtId="0" fontId="2" fillId="0" borderId="0" xfId="1" applyFont="1" applyFill="1"/>
    <xf numFmtId="0" fontId="14" fillId="3" borderId="1" xfId="0" applyFont="1" applyFill="1" applyBorder="1" applyAlignment="1">
      <alignment horizontal="center" textRotation="90" wrapText="1"/>
    </xf>
    <xf numFmtId="0" fontId="2" fillId="0" borderId="0" xfId="1" applyFont="1" applyFill="1" applyAlignment="1">
      <alignment horizontal="center" vertical="center"/>
    </xf>
    <xf numFmtId="0" fontId="14" fillId="3" borderId="1" xfId="0" applyFont="1" applyFill="1" applyBorder="1" applyAlignment="1">
      <alignment horizontal="center" textRotation="90" wrapText="1"/>
    </xf>
    <xf numFmtId="0" fontId="3" fillId="4" borderId="1" xfId="1" applyFont="1" applyFill="1" applyBorder="1" applyAlignment="1">
      <alignment horizontal="left" vertical="top" wrapText="1"/>
    </xf>
    <xf numFmtId="0" fontId="8" fillId="0" borderId="0" xfId="1" applyFont="1" applyFill="1" applyAlignment="1">
      <alignment vertical="top"/>
    </xf>
    <xf numFmtId="0" fontId="8" fillId="4" borderId="0" xfId="1" applyFont="1" applyFill="1" applyAlignment="1">
      <alignment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0" fontId="15" fillId="0" borderId="1" xfId="0" applyFont="1" applyBorder="1" applyAlignment="1">
      <alignment horizontal="center" vertical="top" wrapText="1"/>
    </xf>
    <xf numFmtId="0" fontId="3" fillId="0" borderId="1" xfId="1" applyFont="1" applyFill="1" applyBorder="1" applyAlignment="1">
      <alignment vertical="top" wrapText="1"/>
    </xf>
    <xf numFmtId="0" fontId="16" fillId="0" borderId="0" xfId="0" applyFont="1" applyFill="1"/>
    <xf numFmtId="0" fontId="17" fillId="0" borderId="1" xfId="0" applyFont="1" applyBorder="1"/>
    <xf numFmtId="0" fontId="3" fillId="4" borderId="1" xfId="2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center" vertical="top"/>
    </xf>
    <xf numFmtId="0" fontId="17" fillId="4" borderId="1" xfId="0" applyFont="1" applyFill="1" applyBorder="1" applyAlignment="1">
      <alignment horizontal="center"/>
    </xf>
    <xf numFmtId="0" fontId="17" fillId="4" borderId="1" xfId="0" applyFont="1" applyFill="1" applyBorder="1"/>
    <xf numFmtId="0" fontId="0" fillId="4" borderId="0" xfId="0" applyFill="1"/>
    <xf numFmtId="0" fontId="3" fillId="7" borderId="1" xfId="1" applyFont="1" applyFill="1" applyBorder="1" applyAlignment="1">
      <alignment horizontal="left" vertical="top" wrapText="1"/>
    </xf>
    <xf numFmtId="0" fontId="0" fillId="7" borderId="0" xfId="0" applyFill="1"/>
    <xf numFmtId="0" fontId="3" fillId="8" borderId="1" xfId="1" applyFont="1" applyFill="1" applyBorder="1" applyAlignment="1">
      <alignment horizontal="left" vertical="top" wrapText="1"/>
    </xf>
    <xf numFmtId="0" fontId="0" fillId="8" borderId="0" xfId="0" applyFill="1"/>
    <xf numFmtId="0" fontId="3" fillId="9" borderId="1" xfId="1" applyFont="1" applyFill="1" applyBorder="1" applyAlignment="1">
      <alignment horizontal="left" vertical="top" wrapText="1"/>
    </xf>
    <xf numFmtId="20" fontId="4" fillId="0" borderId="0" xfId="0" applyNumberFormat="1" applyFont="1" applyAlignment="1">
      <alignment horizontal="center" vertical="top"/>
    </xf>
    <xf numFmtId="20" fontId="4" fillId="0" borderId="5" xfId="0" applyNumberFormat="1" applyFont="1" applyBorder="1" applyAlignment="1">
      <alignment horizontal="center" vertical="top"/>
    </xf>
    <xf numFmtId="0" fontId="3" fillId="10" borderId="1" xfId="1" applyFont="1" applyFill="1" applyBorder="1" applyAlignment="1">
      <alignment horizontal="left" vertical="top" wrapText="1"/>
    </xf>
    <xf numFmtId="0" fontId="15" fillId="0" borderId="1" xfId="0" applyFont="1" applyBorder="1" applyAlignment="1">
      <alignment horizontal="center" vertical="top"/>
    </xf>
    <xf numFmtId="0" fontId="3" fillId="4" borderId="1" xfId="1" applyFont="1" applyFill="1" applyBorder="1" applyAlignment="1">
      <alignment horizontal="center" vertical="top"/>
    </xf>
    <xf numFmtId="0" fontId="0" fillId="0" borderId="0" xfId="0" applyAlignment="1">
      <alignment horizontal="center"/>
    </xf>
    <xf numFmtId="0" fontId="19" fillId="0" borderId="0" xfId="0" applyFont="1"/>
    <xf numFmtId="0" fontId="0" fillId="0" borderId="0" xfId="0" applyAlignment="1">
      <alignment horizontal="center" vertical="top"/>
    </xf>
    <xf numFmtId="0" fontId="1" fillId="0" borderId="0" xfId="0" applyFont="1"/>
  </cellXfs>
  <cellStyles count="6">
    <cellStyle name="เครื่องหมายจุลภาค 2" xfId="3"/>
    <cellStyle name="จุลภาค 2" xfId="5"/>
    <cellStyle name="ปกติ" xfId="0" builtinId="0"/>
    <cellStyle name="ปกติ 2" xfId="1"/>
    <cellStyle name="ปกติ 3" xfId="4"/>
    <cellStyle name="ปกติ_แผนปฏิบัติราชการ 4 ปี มรสน.xi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114301</xdr:colOff>
      <xdr:row>6</xdr:row>
      <xdr:rowOff>209550</xdr:rowOff>
    </xdr:from>
    <xdr:to>
      <xdr:col>7</xdr:col>
      <xdr:colOff>492673</xdr:colOff>
      <xdr:row>7</xdr:row>
      <xdr:rowOff>479534</xdr:rowOff>
    </xdr:to>
    <xdr:sp macro="" textlink="">
      <xdr:nvSpPr>
        <xdr:cNvPr id="2" name="คำบรรยายภาพแบบสี่เหลี่ยม 1"/>
        <xdr:cNvSpPr/>
      </xdr:nvSpPr>
      <xdr:spPr>
        <a:xfrm>
          <a:off x="8529146" y="5530412"/>
          <a:ext cx="1054975" cy="539312"/>
        </a:xfrm>
        <a:prstGeom prst="wedgeRectCallout">
          <a:avLst>
            <a:gd name="adj1" fmla="val -38875"/>
            <a:gd name="adj2" fmla="val 90652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ใช้เกณฑ์การให้คะแนนของมหาวิทยาลัย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3</xdr:col>
      <xdr:colOff>285751</xdr:colOff>
      <xdr:row>7</xdr:row>
      <xdr:rowOff>591209</xdr:rowOff>
    </xdr:from>
    <xdr:to>
      <xdr:col>7</xdr:col>
      <xdr:colOff>683173</xdr:colOff>
      <xdr:row>9</xdr:row>
      <xdr:rowOff>36128</xdr:rowOff>
    </xdr:to>
    <xdr:sp macro="" textlink="">
      <xdr:nvSpPr>
        <xdr:cNvPr id="4" name="วงเล็บปีกกาขวา 3"/>
        <xdr:cNvSpPr/>
      </xdr:nvSpPr>
      <xdr:spPr>
        <a:xfrm rot="16200000">
          <a:off x="8050270" y="4782208"/>
          <a:ext cx="325160" cy="3123542"/>
        </a:xfrm>
        <a:prstGeom prst="rightBrace">
          <a:avLst>
            <a:gd name="adj1" fmla="val 8333"/>
            <a:gd name="adj2" fmla="val 47774"/>
          </a:avLst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</xdr:col>
      <xdr:colOff>174737</xdr:colOff>
      <xdr:row>7</xdr:row>
      <xdr:rowOff>33501</xdr:rowOff>
    </xdr:from>
    <xdr:to>
      <xdr:col>3</xdr:col>
      <xdr:colOff>578070</xdr:colOff>
      <xdr:row>7</xdr:row>
      <xdr:rowOff>512379</xdr:rowOff>
    </xdr:to>
    <xdr:sp macro="" textlink="">
      <xdr:nvSpPr>
        <xdr:cNvPr id="5" name="คำบรรยายภาพแบบสี่เหลี่ยม 4"/>
        <xdr:cNvSpPr/>
      </xdr:nvSpPr>
      <xdr:spPr>
        <a:xfrm>
          <a:off x="5883168" y="5623691"/>
          <a:ext cx="1060230" cy="478878"/>
        </a:xfrm>
        <a:prstGeom prst="wedgeRectCallout">
          <a:avLst>
            <a:gd name="adj1" fmla="val -30201"/>
            <a:gd name="adj2" fmla="val 105741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ใช้ค่าเป้าหมายของมหาวิทยาลัย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4631120</xdr:colOff>
      <xdr:row>7</xdr:row>
      <xdr:rowOff>45982</xdr:rowOff>
    </xdr:from>
    <xdr:to>
      <xdr:col>1</xdr:col>
      <xdr:colOff>755431</xdr:colOff>
      <xdr:row>7</xdr:row>
      <xdr:rowOff>524860</xdr:rowOff>
    </xdr:to>
    <xdr:sp macro="" textlink="">
      <xdr:nvSpPr>
        <xdr:cNvPr id="6" name="คำบรรยายภาพแบบสี่เหลี่ยม 5"/>
        <xdr:cNvSpPr/>
      </xdr:nvSpPr>
      <xdr:spPr>
        <a:xfrm>
          <a:off x="4631120" y="5636172"/>
          <a:ext cx="1031328" cy="478878"/>
        </a:xfrm>
        <a:prstGeom prst="wedgeRectCallout">
          <a:avLst>
            <a:gd name="adj1" fmla="val 28659"/>
            <a:gd name="adj2" fmla="val 86537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ใช้ค่าน้ำหนักของมหาวิทยาลัย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3427166</xdr:colOff>
      <xdr:row>5</xdr:row>
      <xdr:rowOff>36635</xdr:rowOff>
    </xdr:from>
    <xdr:to>
      <xdr:col>3</xdr:col>
      <xdr:colOff>439616</xdr:colOff>
      <xdr:row>6</xdr:row>
      <xdr:rowOff>207444</xdr:rowOff>
    </xdr:to>
    <xdr:sp macro="" textlink="">
      <xdr:nvSpPr>
        <xdr:cNvPr id="8" name="คำบรรยายภาพแบบสี่เหลี่ยม 7"/>
        <xdr:cNvSpPr/>
      </xdr:nvSpPr>
      <xdr:spPr>
        <a:xfrm>
          <a:off x="3427166" y="5253404"/>
          <a:ext cx="3379546" cy="478540"/>
        </a:xfrm>
        <a:prstGeom prst="wedgeRectCallout">
          <a:avLst>
            <a:gd name="adj1" fmla="val -51164"/>
            <a:gd name="adj2" fmla="val 77470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ใส่ข้อมูลยุทธศาสตร์เป้าประสงค์ กลยุทธ์</a:t>
          </a:r>
          <a:r>
            <a:rPr lang="th-TH" sz="11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ตัวชี้วัด ที่หน่วยงาน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รับผิดชอบ</a:t>
          </a:r>
          <a:r>
            <a:rPr lang="th-TH" sz="11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จัดเก็บข้อมูลในระดับ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มหาวิทยาลัย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3</xdr:col>
      <xdr:colOff>391132</xdr:colOff>
      <xdr:row>16</xdr:row>
      <xdr:rowOff>246235</xdr:rowOff>
    </xdr:from>
    <xdr:to>
      <xdr:col>5</xdr:col>
      <xdr:colOff>596411</xdr:colOff>
      <xdr:row>18</xdr:row>
      <xdr:rowOff>80596</xdr:rowOff>
    </xdr:to>
    <xdr:sp macro="" textlink="">
      <xdr:nvSpPr>
        <xdr:cNvPr id="9" name="คำบรรยายภาพแบบสี่เหลี่ยม 8"/>
        <xdr:cNvSpPr/>
      </xdr:nvSpPr>
      <xdr:spPr>
        <a:xfrm>
          <a:off x="6758228" y="9463504"/>
          <a:ext cx="1575414" cy="691611"/>
        </a:xfrm>
        <a:prstGeom prst="wedgeRectCallout">
          <a:avLst>
            <a:gd name="adj1" fmla="val -113253"/>
            <a:gd name="adj2" fmla="val 55982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น้ำหนักตัวชี้วัดทั้งหมดที่หน่วยงานรับผิดชอบ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จัดเก็บข้อมูลในระระดับ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มหาวิทยาลัย</a:t>
          </a:r>
          <a:endParaRPr lang="en-US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  <a:p>
          <a:pPr algn="l"/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3</xdr:col>
      <xdr:colOff>271096</xdr:colOff>
      <xdr:row>31</xdr:row>
      <xdr:rowOff>593480</xdr:rowOff>
    </xdr:from>
    <xdr:to>
      <xdr:col>5</xdr:col>
      <xdr:colOff>476375</xdr:colOff>
      <xdr:row>33</xdr:row>
      <xdr:rowOff>127437</xdr:rowOff>
    </xdr:to>
    <xdr:sp macro="" textlink="">
      <xdr:nvSpPr>
        <xdr:cNvPr id="10" name="คำบรรยายภาพแบบสี่เหลี่ยม 9"/>
        <xdr:cNvSpPr/>
      </xdr:nvSpPr>
      <xdr:spPr>
        <a:xfrm>
          <a:off x="6638192" y="15855461"/>
          <a:ext cx="1575414" cy="691611"/>
        </a:xfrm>
        <a:prstGeom prst="wedgeRectCallout">
          <a:avLst>
            <a:gd name="adj1" fmla="val -113253"/>
            <a:gd name="adj2" fmla="val 55982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น้ำหนักตัวชี้วัดทั้งหมดตามแผนปฏิบัติราชการฯของหน่วยงาน</a:t>
          </a:r>
          <a:r>
            <a:rPr lang="th-TH" sz="11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3</xdr:col>
      <xdr:colOff>320618</xdr:colOff>
      <xdr:row>21</xdr:row>
      <xdr:rowOff>503034</xdr:rowOff>
    </xdr:from>
    <xdr:to>
      <xdr:col>7</xdr:col>
      <xdr:colOff>718040</xdr:colOff>
      <xdr:row>22</xdr:row>
      <xdr:rowOff>211722</xdr:rowOff>
    </xdr:to>
    <xdr:sp macro="" textlink="">
      <xdr:nvSpPr>
        <xdr:cNvPr id="11" name="วงเล็บปีกกาขวา 10"/>
        <xdr:cNvSpPr/>
      </xdr:nvSpPr>
      <xdr:spPr>
        <a:xfrm rot="16200000">
          <a:off x="8087158" y="10057340"/>
          <a:ext cx="316823" cy="3115711"/>
        </a:xfrm>
        <a:prstGeom prst="rightBrace">
          <a:avLst>
            <a:gd name="adj1" fmla="val 8333"/>
            <a:gd name="adj2" fmla="val 47774"/>
          </a:avLst>
        </a:prstGeom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315665</xdr:colOff>
      <xdr:row>20</xdr:row>
      <xdr:rowOff>86508</xdr:rowOff>
    </xdr:from>
    <xdr:to>
      <xdr:col>8</xdr:col>
      <xdr:colOff>439615</xdr:colOff>
      <xdr:row>21</xdr:row>
      <xdr:rowOff>356492</xdr:rowOff>
    </xdr:to>
    <xdr:sp macro="" textlink="">
      <xdr:nvSpPr>
        <xdr:cNvPr id="12" name="คำบรรยายภาพแบบสี่เหลี่ยม 11"/>
        <xdr:cNvSpPr/>
      </xdr:nvSpPr>
      <xdr:spPr>
        <a:xfrm>
          <a:off x="8726973" y="10776489"/>
          <a:ext cx="1582007" cy="533753"/>
        </a:xfrm>
        <a:prstGeom prst="wedgeRectCallout">
          <a:avLst>
            <a:gd name="adj1" fmla="val -38875"/>
            <a:gd name="adj2" fmla="val 90652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KPI 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ที่หน่วยงานกำหนดเพิ่ม</a:t>
          </a:r>
          <a:r>
            <a:rPr lang="th-TH" sz="1100" baseline="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 ให้</a:t>
          </a:r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ใช้เกณฑ์การให้คะแนนที่หน่วยงานกำหนด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4197471</xdr:colOff>
      <xdr:row>21</xdr:row>
      <xdr:rowOff>260888</xdr:rowOff>
    </xdr:from>
    <xdr:to>
      <xdr:col>1</xdr:col>
      <xdr:colOff>630117</xdr:colOff>
      <xdr:row>22</xdr:row>
      <xdr:rowOff>186506</xdr:rowOff>
    </xdr:to>
    <xdr:sp macro="" textlink="">
      <xdr:nvSpPr>
        <xdr:cNvPr id="13" name="คำบรรยายภาพแบบสี่เหลี่ยม 12"/>
        <xdr:cNvSpPr/>
      </xdr:nvSpPr>
      <xdr:spPr>
        <a:xfrm>
          <a:off x="4197471" y="11214638"/>
          <a:ext cx="1341684" cy="533753"/>
        </a:xfrm>
        <a:prstGeom prst="wedgeRectCallout">
          <a:avLst>
            <a:gd name="adj1" fmla="val 35138"/>
            <a:gd name="adj2" fmla="val 65942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ค่าน้ำหนักหน่วยงานสามารถกำหนดได้ตามความสำคัญ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</xdr:col>
      <xdr:colOff>124206</xdr:colOff>
      <xdr:row>21</xdr:row>
      <xdr:rowOff>106518</xdr:rowOff>
    </xdr:from>
    <xdr:to>
      <xdr:col>3</xdr:col>
      <xdr:colOff>527539</xdr:colOff>
      <xdr:row>21</xdr:row>
      <xdr:rowOff>585396</xdr:rowOff>
    </xdr:to>
    <xdr:sp macro="" textlink="">
      <xdr:nvSpPr>
        <xdr:cNvPr id="14" name="คำบรรยายภาพแบบสี่เหลี่ยม 13"/>
        <xdr:cNvSpPr/>
      </xdr:nvSpPr>
      <xdr:spPr>
        <a:xfrm>
          <a:off x="5831879" y="11060268"/>
          <a:ext cx="1062756" cy="478878"/>
        </a:xfrm>
        <a:prstGeom prst="wedgeRectCallout">
          <a:avLst>
            <a:gd name="adj1" fmla="val -30201"/>
            <a:gd name="adj2" fmla="val 105741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ใช้ค่าเป้าหมายตามที่หน่วยงานกำหนด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0</xdr:col>
      <xdr:colOff>3588375</xdr:colOff>
      <xdr:row>25</xdr:row>
      <xdr:rowOff>339514</xdr:rowOff>
    </xdr:from>
    <xdr:to>
      <xdr:col>0</xdr:col>
      <xdr:colOff>4651131</xdr:colOff>
      <xdr:row>25</xdr:row>
      <xdr:rowOff>1003788</xdr:rowOff>
    </xdr:to>
    <xdr:sp macro="" textlink="">
      <xdr:nvSpPr>
        <xdr:cNvPr id="15" name="คำบรรยายภาพแบบสี่เหลี่ยม 14"/>
        <xdr:cNvSpPr/>
      </xdr:nvSpPr>
      <xdr:spPr>
        <a:xfrm>
          <a:off x="3588375" y="12824591"/>
          <a:ext cx="1062756" cy="664274"/>
        </a:xfrm>
        <a:prstGeom prst="wedgeRectCallout">
          <a:avLst>
            <a:gd name="adj1" fmla="val -90870"/>
            <a:gd name="adj2" fmla="val -54911"/>
          </a:avLst>
        </a:prstGeom>
        <a:solidFill>
          <a:schemeClr val="accent1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r>
            <a:rPr lang="en-US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KPI 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ที่หน่วยงาน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รับผิดชอบ</a:t>
          </a:r>
          <a:r>
            <a:rPr lang="th-TH" sz="1100" baseline="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จัดเก็บข้อมูลในระดับ</a:t>
          </a:r>
          <a:r>
            <a:rPr lang="th-TH" sz="1100">
              <a:solidFill>
                <a:sysClr val="windowText" lastClr="000000"/>
              </a:solidFill>
              <a:effectLst/>
              <a:latin typeface="TH SarabunPSK" panose="020B0500040200020003" pitchFamily="34" charset="-34"/>
              <a:ea typeface="+mn-ea"/>
              <a:cs typeface="TH SarabunPSK" panose="020B0500040200020003" pitchFamily="34" charset="-34"/>
            </a:rPr>
            <a:t>มหาวิทยาลัย</a:t>
          </a:r>
          <a:endParaRPr lang="en-US">
            <a:solidFill>
              <a:sysClr val="windowText" lastClr="000000"/>
            </a:solidFill>
            <a:effectLst/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2</xdr:col>
      <xdr:colOff>7327</xdr:colOff>
      <xdr:row>25</xdr:row>
      <xdr:rowOff>424961</xdr:rowOff>
    </xdr:from>
    <xdr:to>
      <xdr:col>3</xdr:col>
      <xdr:colOff>249116</xdr:colOff>
      <xdr:row>25</xdr:row>
      <xdr:rowOff>1069730</xdr:rowOff>
    </xdr:to>
    <xdr:sp macro="" textlink="">
      <xdr:nvSpPr>
        <xdr:cNvPr id="16" name="คำบรรยายภาพแบบสี่เหลี่ยม 15"/>
        <xdr:cNvSpPr/>
      </xdr:nvSpPr>
      <xdr:spPr>
        <a:xfrm>
          <a:off x="5715000" y="12910038"/>
          <a:ext cx="901212" cy="644769"/>
        </a:xfrm>
        <a:prstGeom prst="wedgeRectCallout">
          <a:avLst>
            <a:gd name="adj1" fmla="val -14331"/>
            <a:gd name="adj2" fmla="val -77467"/>
          </a:avLst>
        </a:prstGeom>
        <a:solidFill>
          <a:schemeClr val="accent1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ใช้ค่าเป้าหมายของมหาวิทยาลัย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  <xdr:twoCellAnchor>
    <xdr:from>
      <xdr:col>3</xdr:col>
      <xdr:colOff>297173</xdr:colOff>
      <xdr:row>25</xdr:row>
      <xdr:rowOff>252453</xdr:rowOff>
    </xdr:from>
    <xdr:to>
      <xdr:col>7</xdr:col>
      <xdr:colOff>694595</xdr:colOff>
      <xdr:row>25</xdr:row>
      <xdr:rowOff>569276</xdr:rowOff>
    </xdr:to>
    <xdr:sp macro="" textlink="">
      <xdr:nvSpPr>
        <xdr:cNvPr id="17" name="วงเล็บปีกกาขวา 16"/>
        <xdr:cNvSpPr/>
      </xdr:nvSpPr>
      <xdr:spPr>
        <a:xfrm rot="5400000">
          <a:off x="8063713" y="11338086"/>
          <a:ext cx="316823" cy="3115711"/>
        </a:xfrm>
        <a:prstGeom prst="rightBrace">
          <a:avLst>
            <a:gd name="adj1" fmla="val 8333"/>
            <a:gd name="adj2" fmla="val 47304"/>
          </a:avLst>
        </a:prstGeom>
        <a:ln>
          <a:solidFill>
            <a:srgbClr val="00B0F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6</xdr:col>
      <xdr:colOff>550126</xdr:colOff>
      <xdr:row>25</xdr:row>
      <xdr:rowOff>562758</xdr:rowOff>
    </xdr:from>
    <xdr:to>
      <xdr:col>8</xdr:col>
      <xdr:colOff>144518</xdr:colOff>
      <xdr:row>25</xdr:row>
      <xdr:rowOff>1096511</xdr:rowOff>
    </xdr:to>
    <xdr:sp macro="" textlink="">
      <xdr:nvSpPr>
        <xdr:cNvPr id="18" name="คำบรรยายภาพแบบสี่เหลี่ยม 17"/>
        <xdr:cNvSpPr/>
      </xdr:nvSpPr>
      <xdr:spPr>
        <a:xfrm>
          <a:off x="8961434" y="13047835"/>
          <a:ext cx="1052449" cy="533753"/>
        </a:xfrm>
        <a:prstGeom prst="wedgeRectCallout">
          <a:avLst>
            <a:gd name="adj1" fmla="val -82038"/>
            <a:gd name="adj2" fmla="val -54856"/>
          </a:avLst>
        </a:prstGeom>
        <a:solidFill>
          <a:schemeClr val="accent1">
            <a:lumMod val="60000"/>
            <a:lumOff val="4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th-TH" sz="1100">
              <a:solidFill>
                <a:sysClr val="windowText" lastClr="000000"/>
              </a:solidFill>
              <a:latin typeface="TH SarabunPSK" panose="020B0500040200020003" pitchFamily="34" charset="-34"/>
              <a:cs typeface="TH SarabunPSK" panose="020B0500040200020003" pitchFamily="34" charset="-34"/>
            </a:rPr>
            <a:t>ใช้เกณฑ์การให้คะแนนของมหาวิทยาลัย</a:t>
          </a:r>
          <a:endParaRPr lang="en-US" sz="1100">
            <a:solidFill>
              <a:sysClr val="windowText" lastClr="000000"/>
            </a:solidFill>
            <a:latin typeface="TH SarabunPSK" panose="020B0500040200020003" pitchFamily="34" charset="-34"/>
            <a:cs typeface="TH SarabunPSK" panose="020B0500040200020003" pitchFamily="34" charset="-3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I28"/>
  <sheetViews>
    <sheetView tabSelected="1" view="pageBreakPreview" zoomScale="145" zoomScaleNormal="60" zoomScaleSheetLayoutView="145" workbookViewId="0">
      <pane ySplit="4" topLeftCell="A5" activePane="bottomLeft" state="frozen"/>
      <selection pane="bottomLeft" activeCell="A5" sqref="A5:I5"/>
    </sheetView>
  </sheetViews>
  <sheetFormatPr defaultColWidth="9.140625" defaultRowHeight="21.75" x14ac:dyDescent="0.5"/>
  <cols>
    <col min="1" max="1" width="51" style="7" customWidth="1"/>
    <col min="2" max="2" width="12" style="8" customWidth="1"/>
    <col min="3" max="3" width="9.7109375" style="10" bestFit="1" customWidth="1"/>
    <col min="4" max="8" width="9.85546875" style="1" customWidth="1"/>
    <col min="9" max="9" width="9.5703125" style="1" customWidth="1"/>
    <col min="10" max="16384" width="9.140625" style="1"/>
  </cols>
  <sheetData>
    <row r="1" spans="1:9" s="28" customFormat="1" ht="16.5" customHeight="1" x14ac:dyDescent="0.2">
      <c r="A1" s="25"/>
      <c r="B1" s="26"/>
      <c r="C1" s="27"/>
      <c r="G1" s="86" t="s">
        <v>14</v>
      </c>
      <c r="H1" s="86"/>
      <c r="I1" s="86"/>
    </row>
    <row r="2" spans="1:9" ht="27.75" customHeight="1" x14ac:dyDescent="0.5">
      <c r="A2" s="83" t="s">
        <v>44</v>
      </c>
      <c r="B2" s="83"/>
      <c r="C2" s="83"/>
      <c r="D2" s="83"/>
      <c r="E2" s="83"/>
      <c r="F2" s="83"/>
      <c r="G2" s="83"/>
      <c r="H2" s="83"/>
      <c r="I2" s="83"/>
    </row>
    <row r="3" spans="1:9" s="2" customFormat="1" ht="19.5" customHeight="1" x14ac:dyDescent="0.2">
      <c r="A3" s="88" t="s">
        <v>13</v>
      </c>
      <c r="B3" s="88" t="s">
        <v>6</v>
      </c>
      <c r="C3" s="88" t="s">
        <v>17</v>
      </c>
      <c r="D3" s="87" t="s">
        <v>0</v>
      </c>
      <c r="E3" s="87"/>
      <c r="F3" s="87"/>
      <c r="G3" s="87"/>
      <c r="H3" s="87"/>
      <c r="I3" s="82" t="s">
        <v>1</v>
      </c>
    </row>
    <row r="4" spans="1:9" s="3" customFormat="1" ht="37.5" customHeight="1" x14ac:dyDescent="0.5">
      <c r="A4" s="88"/>
      <c r="B4" s="88"/>
      <c r="C4" s="88"/>
      <c r="D4" s="13">
        <v>1</v>
      </c>
      <c r="E4" s="13">
        <v>2</v>
      </c>
      <c r="F4" s="13">
        <v>3</v>
      </c>
      <c r="G4" s="13">
        <v>4</v>
      </c>
      <c r="H4" s="13">
        <v>5</v>
      </c>
      <c r="I4" s="82"/>
    </row>
    <row r="5" spans="1:9" s="11" customFormat="1" ht="24" customHeight="1" x14ac:dyDescent="0.2">
      <c r="A5" s="84" t="s">
        <v>15</v>
      </c>
      <c r="B5" s="84"/>
      <c r="C5" s="84"/>
      <c r="D5" s="84"/>
      <c r="E5" s="84"/>
      <c r="F5" s="84"/>
      <c r="G5" s="84"/>
      <c r="H5" s="84"/>
      <c r="I5" s="84"/>
    </row>
    <row r="6" spans="1:9" s="4" customFormat="1" x14ac:dyDescent="0.2">
      <c r="A6" s="6"/>
      <c r="B6" s="14"/>
      <c r="C6" s="14"/>
      <c r="D6" s="15"/>
      <c r="E6" s="15"/>
      <c r="F6" s="15"/>
      <c r="G6" s="15"/>
      <c r="H6" s="15"/>
      <c r="I6" s="16"/>
    </row>
    <row r="7" spans="1:9" s="4" customFormat="1" x14ac:dyDescent="0.2">
      <c r="A7" s="6"/>
      <c r="B7" s="14"/>
      <c r="C7" s="14"/>
      <c r="D7" s="15"/>
      <c r="E7" s="15"/>
      <c r="F7" s="15"/>
      <c r="G7" s="15"/>
      <c r="H7" s="15"/>
      <c r="I7" s="16"/>
    </row>
    <row r="8" spans="1:9" s="4" customFormat="1" x14ac:dyDescent="0.2">
      <c r="A8" s="6"/>
      <c r="B8" s="14"/>
      <c r="C8" s="14"/>
      <c r="D8" s="15"/>
      <c r="E8" s="15"/>
      <c r="F8" s="15"/>
      <c r="G8" s="15"/>
      <c r="H8" s="15"/>
      <c r="I8" s="16"/>
    </row>
    <row r="9" spans="1:9" s="4" customFormat="1" x14ac:dyDescent="0.2">
      <c r="A9" s="6"/>
      <c r="B9" s="14"/>
      <c r="C9" s="14"/>
      <c r="D9" s="15"/>
      <c r="E9" s="15"/>
      <c r="F9" s="15"/>
      <c r="G9" s="15"/>
      <c r="H9" s="15"/>
      <c r="I9" s="16"/>
    </row>
    <row r="10" spans="1:9" s="4" customFormat="1" x14ac:dyDescent="0.2">
      <c r="A10" s="6"/>
      <c r="B10" s="14"/>
      <c r="C10" s="14"/>
      <c r="D10" s="15"/>
      <c r="E10" s="15"/>
      <c r="F10" s="15"/>
      <c r="G10" s="15"/>
      <c r="H10" s="15"/>
      <c r="I10" s="16"/>
    </row>
    <row r="11" spans="1:9" s="4" customFormat="1" x14ac:dyDescent="0.2">
      <c r="A11" s="6"/>
      <c r="B11" s="14"/>
      <c r="C11" s="14"/>
      <c r="D11" s="15"/>
      <c r="E11" s="15"/>
      <c r="F11" s="15"/>
      <c r="G11" s="15"/>
      <c r="H11" s="15"/>
      <c r="I11" s="16"/>
    </row>
    <row r="12" spans="1:9" s="4" customFormat="1" x14ac:dyDescent="0.2">
      <c r="A12" s="6"/>
      <c r="B12" s="14"/>
      <c r="C12" s="14"/>
      <c r="D12" s="15"/>
      <c r="E12" s="15"/>
      <c r="F12" s="15"/>
      <c r="G12" s="15"/>
      <c r="H12" s="15"/>
      <c r="I12" s="16"/>
    </row>
    <row r="13" spans="1:9" s="4" customFormat="1" x14ac:dyDescent="0.2">
      <c r="A13" s="6"/>
      <c r="B13" s="14"/>
      <c r="C13" s="14"/>
      <c r="D13" s="17"/>
      <c r="E13" s="17"/>
      <c r="F13" s="15"/>
      <c r="G13" s="15"/>
      <c r="H13" s="15"/>
      <c r="I13" s="16"/>
    </row>
    <row r="14" spans="1:9" s="4" customFormat="1" x14ac:dyDescent="0.2">
      <c r="A14" s="6"/>
      <c r="B14" s="14"/>
      <c r="C14" s="14"/>
      <c r="D14" s="17"/>
      <c r="E14" s="17"/>
      <c r="F14" s="15"/>
      <c r="G14" s="15"/>
      <c r="H14" s="15"/>
      <c r="I14" s="16"/>
    </row>
    <row r="15" spans="1:9" s="11" customFormat="1" x14ac:dyDescent="0.2">
      <c r="A15" s="85" t="s">
        <v>16</v>
      </c>
      <c r="B15" s="85"/>
      <c r="C15" s="85"/>
      <c r="D15" s="85"/>
      <c r="E15" s="85"/>
      <c r="F15" s="85"/>
      <c r="G15" s="85"/>
      <c r="H15" s="85"/>
      <c r="I15" s="85"/>
    </row>
    <row r="16" spans="1:9" s="4" customFormat="1" x14ac:dyDescent="0.2">
      <c r="A16" s="18"/>
      <c r="B16" s="14"/>
      <c r="C16" s="14"/>
      <c r="D16" s="19"/>
      <c r="E16" s="19"/>
      <c r="F16" s="19"/>
      <c r="G16" s="19"/>
      <c r="H16" s="19"/>
      <c r="I16" s="16"/>
    </row>
    <row r="17" spans="1:9" s="4" customFormat="1" x14ac:dyDescent="0.2">
      <c r="A17" s="18"/>
      <c r="B17" s="14"/>
      <c r="C17" s="14"/>
      <c r="D17" s="19"/>
      <c r="E17" s="19"/>
      <c r="F17" s="19"/>
      <c r="G17" s="19"/>
      <c r="H17" s="19"/>
      <c r="I17" s="16"/>
    </row>
    <row r="18" spans="1:9" s="4" customFormat="1" x14ac:dyDescent="0.2">
      <c r="A18" s="18"/>
      <c r="B18" s="14"/>
      <c r="C18" s="14"/>
      <c r="D18" s="19"/>
      <c r="E18" s="19"/>
      <c r="F18" s="19"/>
      <c r="G18" s="19"/>
      <c r="H18" s="19"/>
      <c r="I18" s="16"/>
    </row>
    <row r="19" spans="1:9" s="4" customFormat="1" x14ac:dyDescent="0.2">
      <c r="A19" s="18"/>
      <c r="B19" s="14"/>
      <c r="C19" s="14"/>
      <c r="D19" s="19"/>
      <c r="E19" s="19"/>
      <c r="F19" s="19"/>
      <c r="G19" s="19"/>
      <c r="H19" s="19"/>
      <c r="I19" s="16"/>
    </row>
    <row r="20" spans="1:9" s="4" customFormat="1" x14ac:dyDescent="0.2">
      <c r="A20" s="18"/>
      <c r="B20" s="14"/>
      <c r="C20" s="14"/>
      <c r="D20" s="19"/>
      <c r="E20" s="19"/>
      <c r="F20" s="19"/>
      <c r="G20" s="19"/>
      <c r="H20" s="19"/>
      <c r="I20" s="16"/>
    </row>
    <row r="21" spans="1:9" s="4" customFormat="1" x14ac:dyDescent="0.2">
      <c r="A21" s="20"/>
      <c r="B21" s="14"/>
      <c r="C21" s="14"/>
      <c r="D21" s="21"/>
      <c r="E21" s="21"/>
      <c r="F21" s="21"/>
      <c r="G21" s="21"/>
      <c r="H21" s="21"/>
      <c r="I21" s="22"/>
    </row>
    <row r="22" spans="1:9" s="4" customFormat="1" x14ac:dyDescent="0.2">
      <c r="A22" s="20"/>
      <c r="B22" s="14"/>
      <c r="C22" s="14"/>
      <c r="D22" s="15"/>
      <c r="E22" s="15"/>
      <c r="F22" s="15"/>
      <c r="G22" s="15"/>
      <c r="H22" s="15"/>
      <c r="I22" s="16"/>
    </row>
    <row r="23" spans="1:9" s="4" customFormat="1" x14ac:dyDescent="0.2">
      <c r="A23" s="20"/>
      <c r="B23" s="14"/>
      <c r="C23" s="14"/>
      <c r="D23" s="15"/>
      <c r="E23" s="15"/>
      <c r="F23" s="15"/>
      <c r="G23" s="15"/>
      <c r="H23" s="15"/>
      <c r="I23" s="20"/>
    </row>
    <row r="24" spans="1:9" s="4" customFormat="1" x14ac:dyDescent="0.2">
      <c r="A24" s="20"/>
      <c r="B24" s="14"/>
      <c r="C24" s="14"/>
      <c r="D24" s="19"/>
      <c r="E24" s="19"/>
      <c r="F24" s="19"/>
      <c r="G24" s="19"/>
      <c r="H24" s="19"/>
      <c r="I24" s="20"/>
    </row>
    <row r="28" spans="1:9" x14ac:dyDescent="0.5">
      <c r="C28" s="9"/>
    </row>
  </sheetData>
  <mergeCells count="9">
    <mergeCell ref="I3:I4"/>
    <mergeCell ref="A2:I2"/>
    <mergeCell ref="A5:I5"/>
    <mergeCell ref="A15:I15"/>
    <mergeCell ref="G1:I1"/>
    <mergeCell ref="D3:H3"/>
    <mergeCell ref="A3:A4"/>
    <mergeCell ref="B3:B4"/>
    <mergeCell ref="C3:C4"/>
  </mergeCells>
  <printOptions horizontalCentered="1"/>
  <pageMargins left="0.39370078740157483" right="0.31496062992125984" top="0.39370078740157483" bottom="0.39370078740157483" header="0.15748031496062992" footer="0.39370078740157483"/>
  <pageSetup paperSize="9" firstPageNumber="15" orientation="landscape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X113"/>
  <sheetViews>
    <sheetView view="pageBreakPreview" zoomScaleNormal="100" zoomScaleSheetLayoutView="100" workbookViewId="0">
      <pane ySplit="5" topLeftCell="A6" activePane="bottomLeft" state="frozen"/>
      <selection pane="bottomLeft" activeCell="A12" sqref="A12"/>
    </sheetView>
  </sheetViews>
  <sheetFormatPr defaultRowHeight="12.75" x14ac:dyDescent="0.2"/>
  <cols>
    <col min="1" max="1" width="30.42578125" customWidth="1"/>
    <col min="3" max="3" width="13.140625" style="132" customWidth="1"/>
  </cols>
  <sheetData>
    <row r="1" spans="1:24" s="1" customFormat="1" ht="21.75" x14ac:dyDescent="0.5">
      <c r="A1" s="7"/>
      <c r="B1" s="8"/>
      <c r="C1" s="98"/>
      <c r="D1" s="10"/>
      <c r="E1" s="10"/>
      <c r="F1" s="10"/>
      <c r="G1" s="10"/>
      <c r="H1" s="10"/>
      <c r="I1" s="10"/>
      <c r="J1" s="10"/>
      <c r="K1" s="10"/>
      <c r="L1" s="10"/>
      <c r="M1" s="10"/>
    </row>
    <row r="2" spans="1:24" s="1" customFormat="1" ht="41.45" customHeight="1" x14ac:dyDescent="0.65">
      <c r="A2" s="99" t="s">
        <v>48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99"/>
    </row>
    <row r="3" spans="1:24" s="1" customFormat="1" ht="24" customHeight="1" x14ac:dyDescent="0.5">
      <c r="A3" s="100" t="s">
        <v>49</v>
      </c>
      <c r="B3" s="100" t="s">
        <v>6</v>
      </c>
      <c r="C3" s="101" t="s">
        <v>50</v>
      </c>
      <c r="D3" s="100" t="s">
        <v>51</v>
      </c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100"/>
      <c r="R3" s="102"/>
      <c r="S3" s="102"/>
      <c r="T3" s="102"/>
      <c r="U3" s="102"/>
      <c r="V3" s="102"/>
      <c r="W3" s="102"/>
      <c r="X3" s="102"/>
    </row>
    <row r="4" spans="1:24" s="2" customFormat="1" ht="24.6" customHeight="1" x14ac:dyDescent="0.2">
      <c r="A4" s="100"/>
      <c r="B4" s="100"/>
      <c r="C4" s="101"/>
      <c r="D4" s="103" t="s">
        <v>52</v>
      </c>
      <c r="E4" s="103" t="s">
        <v>53</v>
      </c>
      <c r="F4" s="103" t="s">
        <v>54</v>
      </c>
      <c r="G4" s="103" t="s">
        <v>55</v>
      </c>
      <c r="H4" s="103" t="s">
        <v>56</v>
      </c>
      <c r="I4" s="103" t="s">
        <v>57</v>
      </c>
      <c r="J4" s="103" t="s">
        <v>58</v>
      </c>
      <c r="K4" s="103" t="s">
        <v>59</v>
      </c>
      <c r="L4" s="103" t="s">
        <v>60</v>
      </c>
      <c r="M4" s="103" t="s">
        <v>61</v>
      </c>
      <c r="N4" s="103" t="s">
        <v>62</v>
      </c>
      <c r="O4" s="100" t="s">
        <v>23</v>
      </c>
      <c r="P4" s="100"/>
      <c r="Q4" s="100"/>
      <c r="R4" s="104"/>
      <c r="S4" s="104"/>
      <c r="T4" s="104"/>
      <c r="U4" s="104"/>
      <c r="V4" s="104"/>
      <c r="W4" s="104"/>
      <c r="X4" s="104"/>
    </row>
    <row r="5" spans="1:24" s="3" customFormat="1" ht="105" customHeight="1" x14ac:dyDescent="0.5">
      <c r="A5" s="100"/>
      <c r="B5" s="100"/>
      <c r="C5" s="101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5" t="s">
        <v>63</v>
      </c>
      <c r="P5" s="105" t="s">
        <v>64</v>
      </c>
      <c r="Q5" s="105" t="s">
        <v>65</v>
      </c>
      <c r="R5" s="102"/>
      <c r="S5" s="102"/>
      <c r="T5" s="102"/>
      <c r="U5" s="102"/>
      <c r="V5" s="102"/>
      <c r="W5" s="102"/>
      <c r="X5" s="102"/>
    </row>
    <row r="6" spans="1:24" s="108" customFormat="1" ht="24" x14ac:dyDescent="0.2">
      <c r="A6" s="106" t="s">
        <v>66</v>
      </c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  <c r="M6" s="106"/>
      <c r="N6" s="106"/>
      <c r="O6" s="106"/>
      <c r="P6" s="106"/>
      <c r="Q6" s="106"/>
      <c r="R6" s="107"/>
      <c r="S6" s="107"/>
      <c r="T6" s="107"/>
      <c r="U6" s="107"/>
      <c r="V6" s="107"/>
      <c r="W6" s="107"/>
      <c r="X6" s="107"/>
    </row>
    <row r="7" spans="1:24" s="108" customFormat="1" ht="24" x14ac:dyDescent="0.2">
      <c r="A7" s="106" t="s">
        <v>67</v>
      </c>
      <c r="B7" s="106"/>
      <c r="C7" s="106"/>
      <c r="D7" s="106"/>
      <c r="E7" s="106"/>
      <c r="F7" s="106"/>
      <c r="G7" s="106"/>
      <c r="H7" s="106"/>
      <c r="I7" s="106"/>
      <c r="J7" s="106"/>
      <c r="K7" s="106"/>
      <c r="L7" s="106"/>
      <c r="M7" s="106"/>
      <c r="N7" s="106"/>
      <c r="O7" s="106"/>
      <c r="P7" s="106"/>
      <c r="Q7" s="106"/>
      <c r="R7" s="107"/>
      <c r="S7" s="107"/>
      <c r="T7" s="107"/>
      <c r="U7" s="107"/>
      <c r="V7" s="107"/>
      <c r="W7" s="107"/>
      <c r="X7" s="107"/>
    </row>
    <row r="8" spans="1:24" s="108" customFormat="1" ht="24" x14ac:dyDescent="0.2">
      <c r="A8" s="106" t="s">
        <v>68</v>
      </c>
      <c r="B8" s="106"/>
      <c r="C8" s="106"/>
      <c r="D8" s="106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7"/>
      <c r="S8" s="107"/>
      <c r="T8" s="107"/>
      <c r="U8" s="107"/>
      <c r="V8" s="107"/>
      <c r="W8" s="107"/>
      <c r="X8" s="107"/>
    </row>
    <row r="9" spans="1:24" s="113" customFormat="1" ht="65.25" x14ac:dyDescent="0.3">
      <c r="A9" s="109" t="s">
        <v>69</v>
      </c>
      <c r="B9" s="110">
        <v>1.66</v>
      </c>
      <c r="C9" s="110">
        <v>92</v>
      </c>
      <c r="D9" s="111" t="s">
        <v>70</v>
      </c>
      <c r="E9" s="111" t="s">
        <v>70</v>
      </c>
      <c r="F9" s="111" t="s">
        <v>70</v>
      </c>
      <c r="G9" s="111" t="s">
        <v>70</v>
      </c>
      <c r="H9" s="111" t="s">
        <v>70</v>
      </c>
      <c r="I9" s="111" t="s">
        <v>70</v>
      </c>
      <c r="J9" s="112"/>
      <c r="K9" s="111" t="s">
        <v>71</v>
      </c>
      <c r="L9" s="112"/>
      <c r="M9" s="112"/>
      <c r="N9" s="112"/>
      <c r="O9" s="112"/>
      <c r="P9" s="112"/>
      <c r="Q9" s="112"/>
    </row>
    <row r="10" spans="1:24" ht="82.9" customHeight="1" x14ac:dyDescent="0.35">
      <c r="A10" s="109" t="s">
        <v>72</v>
      </c>
      <c r="B10" s="110">
        <v>1.66</v>
      </c>
      <c r="C10" s="110">
        <v>60</v>
      </c>
      <c r="D10" s="111" t="s">
        <v>70</v>
      </c>
      <c r="E10" s="111" t="s">
        <v>70</v>
      </c>
      <c r="F10" s="111" t="s">
        <v>70</v>
      </c>
      <c r="G10" s="111" t="s">
        <v>70</v>
      </c>
      <c r="H10" s="111" t="s">
        <v>70</v>
      </c>
      <c r="I10" s="111" t="s">
        <v>70</v>
      </c>
      <c r="J10" s="114"/>
      <c r="K10" s="114"/>
      <c r="L10" s="114"/>
      <c r="M10" s="111" t="s">
        <v>71</v>
      </c>
      <c r="N10" s="114"/>
      <c r="O10" s="114"/>
      <c r="P10" s="114"/>
      <c r="Q10" s="114"/>
    </row>
    <row r="11" spans="1:24" ht="91.5" customHeight="1" x14ac:dyDescent="0.35">
      <c r="A11" s="109" t="s">
        <v>73</v>
      </c>
      <c r="B11" s="110">
        <v>1.66</v>
      </c>
      <c r="C11" s="110">
        <v>80</v>
      </c>
      <c r="D11" s="111" t="s">
        <v>70</v>
      </c>
      <c r="E11" s="111" t="s">
        <v>70</v>
      </c>
      <c r="F11" s="111" t="s">
        <v>70</v>
      </c>
      <c r="G11" s="111" t="s">
        <v>70</v>
      </c>
      <c r="H11" s="111" t="s">
        <v>70</v>
      </c>
      <c r="I11" s="111" t="s">
        <v>70</v>
      </c>
      <c r="J11" s="114"/>
      <c r="K11" s="111" t="s">
        <v>71</v>
      </c>
      <c r="L11" s="114"/>
      <c r="M11" s="114"/>
      <c r="N11" s="114"/>
      <c r="O11" s="114"/>
      <c r="P11" s="114"/>
      <c r="Q11" s="114"/>
    </row>
    <row r="12" spans="1:24" ht="87" customHeight="1" x14ac:dyDescent="0.35">
      <c r="A12" s="109" t="s">
        <v>74</v>
      </c>
      <c r="B12" s="110">
        <v>1.66</v>
      </c>
      <c r="C12" s="110">
        <v>60</v>
      </c>
      <c r="D12" s="111" t="s">
        <v>70</v>
      </c>
      <c r="E12" s="111" t="s">
        <v>70</v>
      </c>
      <c r="F12" s="111" t="s">
        <v>70</v>
      </c>
      <c r="G12" s="111" t="s">
        <v>70</v>
      </c>
      <c r="H12" s="111" t="s">
        <v>70</v>
      </c>
      <c r="I12" s="111" t="s">
        <v>70</v>
      </c>
      <c r="J12" s="114"/>
      <c r="K12" s="111" t="s">
        <v>71</v>
      </c>
      <c r="L12" s="114"/>
      <c r="M12" s="114"/>
      <c r="N12" s="114"/>
      <c r="O12" s="114"/>
      <c r="P12" s="114"/>
      <c r="Q12" s="114"/>
    </row>
    <row r="13" spans="1:24" ht="24" x14ac:dyDescent="0.2">
      <c r="A13" s="106" t="s">
        <v>75</v>
      </c>
      <c r="B13" s="106"/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O13" s="106"/>
      <c r="P13" s="106"/>
      <c r="Q13" s="106"/>
    </row>
    <row r="14" spans="1:24" ht="108.75" x14ac:dyDescent="0.35">
      <c r="A14" s="109" t="s">
        <v>76</v>
      </c>
      <c r="B14" s="110">
        <v>1.66</v>
      </c>
      <c r="C14" s="110">
        <v>85</v>
      </c>
      <c r="D14" s="111" t="s">
        <v>70</v>
      </c>
      <c r="E14" s="111" t="s">
        <v>70</v>
      </c>
      <c r="F14" s="111" t="s">
        <v>70</v>
      </c>
      <c r="G14" s="111" t="s">
        <v>70</v>
      </c>
      <c r="H14" s="111" t="s">
        <v>70</v>
      </c>
      <c r="I14" s="111" t="s">
        <v>70</v>
      </c>
      <c r="J14" s="111" t="s">
        <v>71</v>
      </c>
      <c r="K14" s="114"/>
      <c r="L14" s="114"/>
      <c r="M14" s="114"/>
      <c r="N14" s="114"/>
      <c r="O14" s="114"/>
      <c r="P14" s="114"/>
      <c r="Q14" s="114"/>
    </row>
    <row r="15" spans="1:24" ht="43.5" x14ac:dyDescent="0.35">
      <c r="A15" s="109" t="s">
        <v>77</v>
      </c>
      <c r="B15" s="110">
        <v>1.66</v>
      </c>
      <c r="C15" s="110">
        <v>100</v>
      </c>
      <c r="D15" s="111" t="s">
        <v>70</v>
      </c>
      <c r="E15" s="111" t="s">
        <v>70</v>
      </c>
      <c r="F15" s="111" t="s">
        <v>70</v>
      </c>
      <c r="G15" s="111" t="s">
        <v>70</v>
      </c>
      <c r="H15" s="111" t="s">
        <v>70</v>
      </c>
      <c r="I15" s="111" t="s">
        <v>70</v>
      </c>
      <c r="J15" s="111" t="s">
        <v>71</v>
      </c>
      <c r="K15" s="114"/>
      <c r="L15" s="114"/>
      <c r="M15" s="114"/>
      <c r="N15" s="114"/>
      <c r="O15" s="114"/>
      <c r="P15" s="114"/>
      <c r="Q15" s="114"/>
    </row>
    <row r="16" spans="1:24" ht="87.6" customHeight="1" x14ac:dyDescent="0.35">
      <c r="A16" s="109" t="s">
        <v>78</v>
      </c>
      <c r="B16" s="110">
        <v>1.67</v>
      </c>
      <c r="C16" s="110">
        <v>50</v>
      </c>
      <c r="D16" s="111" t="s">
        <v>70</v>
      </c>
      <c r="E16" s="111" t="s">
        <v>70</v>
      </c>
      <c r="F16" s="111" t="s">
        <v>70</v>
      </c>
      <c r="G16" s="111" t="s">
        <v>70</v>
      </c>
      <c r="H16" s="111" t="s">
        <v>70</v>
      </c>
      <c r="I16" s="111" t="s">
        <v>70</v>
      </c>
      <c r="J16" s="111" t="s">
        <v>71</v>
      </c>
      <c r="K16" s="114"/>
      <c r="L16" s="114"/>
      <c r="M16" s="114"/>
      <c r="N16" s="114"/>
      <c r="O16" s="114"/>
      <c r="P16" s="114"/>
      <c r="Q16" s="114"/>
    </row>
    <row r="17" spans="1:17" ht="82.15" customHeight="1" x14ac:dyDescent="0.35">
      <c r="A17" s="109" t="s">
        <v>79</v>
      </c>
      <c r="B17" s="110">
        <v>1.67</v>
      </c>
      <c r="C17" s="110">
        <v>40</v>
      </c>
      <c r="D17" s="111" t="s">
        <v>70</v>
      </c>
      <c r="E17" s="111" t="s">
        <v>70</v>
      </c>
      <c r="F17" s="111" t="s">
        <v>70</v>
      </c>
      <c r="G17" s="111" t="s">
        <v>70</v>
      </c>
      <c r="H17" s="111" t="s">
        <v>70</v>
      </c>
      <c r="I17" s="111" t="s">
        <v>70</v>
      </c>
      <c r="J17" s="111" t="s">
        <v>71</v>
      </c>
      <c r="K17" s="114"/>
      <c r="L17" s="114"/>
      <c r="M17" s="114"/>
      <c r="N17" s="114"/>
      <c r="O17" s="114"/>
      <c r="P17" s="114"/>
      <c r="Q17" s="114"/>
    </row>
    <row r="18" spans="1:17" ht="24" x14ac:dyDescent="0.2">
      <c r="A18" s="106" t="s">
        <v>80</v>
      </c>
      <c r="B18" s="106"/>
      <c r="C18" s="106"/>
      <c r="D18" s="106"/>
      <c r="E18" s="106"/>
      <c r="F18" s="106"/>
      <c r="G18" s="106"/>
      <c r="H18" s="106"/>
      <c r="I18" s="106"/>
      <c r="J18" s="106"/>
      <c r="K18" s="106"/>
      <c r="L18" s="106"/>
      <c r="M18" s="106"/>
      <c r="N18" s="106"/>
      <c r="O18" s="106"/>
      <c r="P18" s="106"/>
      <c r="Q18" s="106"/>
    </row>
    <row r="19" spans="1:17" ht="64.900000000000006" customHeight="1" x14ac:dyDescent="0.35">
      <c r="A19" s="109" t="s">
        <v>81</v>
      </c>
      <c r="B19" s="110">
        <v>1.67</v>
      </c>
      <c r="C19" s="110">
        <v>50</v>
      </c>
      <c r="D19" s="111" t="s">
        <v>71</v>
      </c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</row>
    <row r="20" spans="1:17" ht="65.25" x14ac:dyDescent="0.35">
      <c r="A20" s="109" t="s">
        <v>82</v>
      </c>
      <c r="B20" s="110">
        <v>1.67</v>
      </c>
      <c r="C20" s="110">
        <v>20</v>
      </c>
      <c r="D20" s="111" t="s">
        <v>71</v>
      </c>
      <c r="E20" s="114"/>
      <c r="F20" s="114"/>
      <c r="G20" s="114"/>
      <c r="H20" s="114"/>
      <c r="I20" s="114"/>
      <c r="J20" s="114"/>
      <c r="K20" s="114"/>
      <c r="L20" s="114"/>
      <c r="M20" s="114"/>
      <c r="N20" s="114"/>
      <c r="O20" s="114"/>
      <c r="P20" s="114"/>
      <c r="Q20" s="114"/>
    </row>
    <row r="21" spans="1:17" ht="43.5" x14ac:dyDescent="0.35">
      <c r="A21" s="109" t="s">
        <v>83</v>
      </c>
      <c r="B21" s="110">
        <v>1.67</v>
      </c>
      <c r="C21" s="110">
        <v>300</v>
      </c>
      <c r="D21" s="111" t="s">
        <v>71</v>
      </c>
      <c r="E21" s="114"/>
      <c r="F21" s="114"/>
      <c r="G21" s="114"/>
      <c r="H21" s="114"/>
      <c r="I21" s="114"/>
      <c r="J21" s="114"/>
      <c r="K21" s="114"/>
      <c r="L21" s="114"/>
      <c r="M21" s="114"/>
      <c r="N21" s="114"/>
      <c r="O21" s="114"/>
      <c r="P21" s="114"/>
      <c r="Q21" s="114"/>
    </row>
    <row r="22" spans="1:17" ht="108.75" x14ac:dyDescent="0.35">
      <c r="A22" s="109" t="s">
        <v>84</v>
      </c>
      <c r="B22" s="110">
        <v>1.67</v>
      </c>
      <c r="C22" s="110">
        <v>20</v>
      </c>
      <c r="D22" s="111" t="s">
        <v>71</v>
      </c>
      <c r="E22" s="114"/>
      <c r="F22" s="114"/>
      <c r="G22" s="114"/>
      <c r="H22" s="114"/>
      <c r="I22" s="114"/>
      <c r="J22" s="114"/>
      <c r="K22" s="114"/>
      <c r="L22" s="114"/>
      <c r="M22" s="114"/>
      <c r="N22" s="114"/>
      <c r="O22" s="114"/>
      <c r="P22" s="114"/>
      <c r="Q22" s="114"/>
    </row>
    <row r="23" spans="1:17" ht="61.9" customHeight="1" x14ac:dyDescent="0.35">
      <c r="A23" s="109" t="s">
        <v>85</v>
      </c>
      <c r="B23" s="110">
        <v>1.67</v>
      </c>
      <c r="C23" s="110">
        <v>5</v>
      </c>
      <c r="D23" s="111" t="s">
        <v>71</v>
      </c>
      <c r="E23" s="114"/>
      <c r="F23" s="114"/>
      <c r="G23" s="114"/>
      <c r="H23" s="114"/>
      <c r="I23" s="114"/>
      <c r="J23" s="114"/>
      <c r="K23" s="114"/>
      <c r="L23" s="114"/>
      <c r="M23" s="114"/>
      <c r="N23" s="114"/>
      <c r="O23" s="114"/>
      <c r="P23" s="114"/>
      <c r="Q23" s="114"/>
    </row>
    <row r="24" spans="1:17" ht="24" x14ac:dyDescent="0.2">
      <c r="A24" s="106" t="s">
        <v>86</v>
      </c>
      <c r="B24" s="106"/>
      <c r="C24" s="106"/>
      <c r="D24" s="106"/>
      <c r="E24" s="106"/>
      <c r="F24" s="106"/>
      <c r="G24" s="106"/>
      <c r="H24" s="106"/>
      <c r="I24" s="106"/>
      <c r="J24" s="106"/>
      <c r="K24" s="106"/>
      <c r="L24" s="106"/>
      <c r="M24" s="106"/>
      <c r="N24" s="106"/>
      <c r="O24" s="106"/>
      <c r="P24" s="106"/>
      <c r="Q24" s="106"/>
    </row>
    <row r="25" spans="1:17" ht="24" x14ac:dyDescent="0.2">
      <c r="A25" s="106" t="s">
        <v>87</v>
      </c>
      <c r="B25" s="106"/>
      <c r="C25" s="106"/>
      <c r="D25" s="106"/>
      <c r="E25" s="106"/>
      <c r="F25" s="106"/>
      <c r="G25" s="106"/>
      <c r="H25" s="106"/>
      <c r="I25" s="106"/>
      <c r="J25" s="106"/>
      <c r="K25" s="106"/>
      <c r="L25" s="106"/>
      <c r="M25" s="106"/>
      <c r="N25" s="106"/>
      <c r="O25" s="106"/>
      <c r="P25" s="106"/>
      <c r="Q25" s="106"/>
    </row>
    <row r="26" spans="1:17" ht="83.45" customHeight="1" x14ac:dyDescent="0.35">
      <c r="A26" s="109" t="s">
        <v>88</v>
      </c>
      <c r="B26" s="110">
        <v>1.67</v>
      </c>
      <c r="C26" s="110">
        <v>10</v>
      </c>
      <c r="D26" s="114"/>
      <c r="E26" s="114"/>
      <c r="F26" s="114"/>
      <c r="G26" s="114"/>
      <c r="H26" s="114"/>
      <c r="I26" s="114"/>
      <c r="J26" s="114"/>
      <c r="K26" s="114"/>
      <c r="L26" s="114"/>
      <c r="M26" s="114"/>
      <c r="N26" s="114"/>
      <c r="O26" s="114"/>
      <c r="P26" s="111" t="s">
        <v>71</v>
      </c>
      <c r="Q26" s="114"/>
    </row>
    <row r="27" spans="1:17" ht="43.5" x14ac:dyDescent="0.35">
      <c r="A27" s="109" t="s">
        <v>89</v>
      </c>
      <c r="B27" s="110">
        <v>1.67</v>
      </c>
      <c r="C27" s="110">
        <v>300</v>
      </c>
      <c r="D27" s="111" t="s">
        <v>70</v>
      </c>
      <c r="E27" s="111" t="s">
        <v>70</v>
      </c>
      <c r="F27" s="111" t="s">
        <v>70</v>
      </c>
      <c r="G27" s="111" t="s">
        <v>70</v>
      </c>
      <c r="H27" s="111" t="s">
        <v>70</v>
      </c>
      <c r="I27" s="111" t="s">
        <v>70</v>
      </c>
      <c r="J27" s="114"/>
      <c r="K27" s="114"/>
      <c r="L27" s="114"/>
      <c r="M27" s="114"/>
      <c r="N27" s="114"/>
      <c r="O27" s="114"/>
      <c r="P27" s="111" t="s">
        <v>71</v>
      </c>
      <c r="Q27" s="114"/>
    </row>
    <row r="28" spans="1:17" ht="61.9" customHeight="1" x14ac:dyDescent="0.35">
      <c r="A28" s="109" t="s">
        <v>90</v>
      </c>
      <c r="B28" s="110">
        <v>1.67</v>
      </c>
      <c r="C28" s="110" t="s">
        <v>91</v>
      </c>
      <c r="D28" s="111" t="s">
        <v>70</v>
      </c>
      <c r="E28" s="111" t="s">
        <v>70</v>
      </c>
      <c r="F28" s="111" t="s">
        <v>70</v>
      </c>
      <c r="G28" s="111" t="s">
        <v>70</v>
      </c>
      <c r="H28" s="111" t="s">
        <v>70</v>
      </c>
      <c r="I28" s="111" t="s">
        <v>70</v>
      </c>
      <c r="J28" s="114"/>
      <c r="K28" s="114"/>
      <c r="L28" s="114"/>
      <c r="M28" s="114"/>
      <c r="N28" s="114"/>
      <c r="O28" s="114"/>
      <c r="P28" s="111" t="s">
        <v>71</v>
      </c>
      <c r="Q28" s="114"/>
    </row>
    <row r="29" spans="1:17" ht="24" x14ac:dyDescent="0.2">
      <c r="A29" s="106" t="s">
        <v>92</v>
      </c>
      <c r="B29" s="106"/>
      <c r="C29" s="106"/>
      <c r="D29" s="106"/>
      <c r="E29" s="106"/>
      <c r="F29" s="106"/>
      <c r="G29" s="106"/>
      <c r="H29" s="106"/>
      <c r="I29" s="106"/>
      <c r="J29" s="106"/>
      <c r="K29" s="106"/>
      <c r="L29" s="106"/>
      <c r="M29" s="106"/>
      <c r="N29" s="106"/>
      <c r="O29" s="106"/>
      <c r="P29" s="106"/>
      <c r="Q29" s="106"/>
    </row>
    <row r="30" spans="1:17" ht="24" x14ac:dyDescent="0.2">
      <c r="A30" s="106" t="s">
        <v>93</v>
      </c>
      <c r="B30" s="106"/>
      <c r="C30" s="106"/>
      <c r="D30" s="106"/>
      <c r="E30" s="106"/>
      <c r="F30" s="106"/>
      <c r="G30" s="106"/>
      <c r="H30" s="106"/>
      <c r="I30" s="106"/>
      <c r="J30" s="106"/>
      <c r="K30" s="106"/>
      <c r="L30" s="106"/>
      <c r="M30" s="106"/>
      <c r="N30" s="106"/>
      <c r="O30" s="106"/>
      <c r="P30" s="106"/>
      <c r="Q30" s="106"/>
    </row>
    <row r="31" spans="1:17" ht="43.5" x14ac:dyDescent="0.35">
      <c r="A31" s="109" t="s">
        <v>94</v>
      </c>
      <c r="B31" s="110">
        <v>1.67</v>
      </c>
      <c r="C31" s="110">
        <v>46</v>
      </c>
      <c r="D31" s="111" t="s">
        <v>70</v>
      </c>
      <c r="E31" s="111" t="s">
        <v>70</v>
      </c>
      <c r="F31" s="111" t="s">
        <v>70</v>
      </c>
      <c r="G31" s="111" t="s">
        <v>70</v>
      </c>
      <c r="H31" s="111" t="s">
        <v>70</v>
      </c>
      <c r="I31" s="111" t="s">
        <v>70</v>
      </c>
      <c r="J31" s="114"/>
      <c r="K31" s="114"/>
      <c r="L31" s="114"/>
      <c r="M31" s="114"/>
      <c r="N31" s="114"/>
      <c r="O31" s="111" t="s">
        <v>71</v>
      </c>
      <c r="P31" s="114"/>
      <c r="Q31" s="114"/>
    </row>
    <row r="32" spans="1:17" ht="43.5" x14ac:dyDescent="0.35">
      <c r="A32" s="109" t="s">
        <v>95</v>
      </c>
      <c r="B32" s="110">
        <v>1.67</v>
      </c>
      <c r="C32" s="110">
        <v>44</v>
      </c>
      <c r="D32" s="111" t="s">
        <v>70</v>
      </c>
      <c r="E32" s="111" t="s">
        <v>70</v>
      </c>
      <c r="F32" s="111" t="s">
        <v>70</v>
      </c>
      <c r="G32" s="111" t="s">
        <v>70</v>
      </c>
      <c r="H32" s="111" t="s">
        <v>70</v>
      </c>
      <c r="I32" s="111" t="s">
        <v>70</v>
      </c>
      <c r="J32" s="111" t="s">
        <v>71</v>
      </c>
      <c r="K32" s="114"/>
      <c r="L32" s="114"/>
      <c r="M32" s="114"/>
      <c r="N32" s="114"/>
      <c r="O32" s="114"/>
      <c r="P32" s="114"/>
      <c r="Q32" s="114"/>
    </row>
    <row r="33" spans="1:17" s="119" customFormat="1" ht="24" x14ac:dyDescent="0.35">
      <c r="A33" s="115" t="s">
        <v>96</v>
      </c>
      <c r="B33" s="116">
        <f>SUM(B31:B32,B26:B28,B21:B23,B19:B20,B15:B17,B14,B9:B12)</f>
        <v>30.000000000000004</v>
      </c>
      <c r="C33" s="117"/>
      <c r="D33" s="118"/>
      <c r="E33" s="118"/>
      <c r="F33" s="118"/>
      <c r="G33" s="118"/>
      <c r="H33" s="118"/>
      <c r="I33" s="118"/>
      <c r="J33" s="118"/>
      <c r="K33" s="118"/>
      <c r="L33" s="118"/>
      <c r="M33" s="118"/>
      <c r="N33" s="118"/>
      <c r="O33" s="118"/>
      <c r="P33" s="118"/>
      <c r="Q33" s="118"/>
    </row>
    <row r="34" spans="1:17" s="121" customFormat="1" ht="24" x14ac:dyDescent="0.2">
      <c r="A34" s="120" t="s">
        <v>97</v>
      </c>
      <c r="B34" s="120"/>
      <c r="C34" s="120"/>
      <c r="D34" s="120"/>
      <c r="E34" s="120"/>
      <c r="F34" s="120"/>
      <c r="G34" s="120"/>
      <c r="H34" s="120"/>
      <c r="I34" s="120"/>
      <c r="J34" s="120"/>
      <c r="K34" s="120"/>
      <c r="L34" s="120"/>
      <c r="M34" s="120"/>
      <c r="N34" s="120"/>
      <c r="O34" s="120"/>
      <c r="P34" s="120"/>
      <c r="Q34" s="120"/>
    </row>
    <row r="35" spans="1:17" ht="24" x14ac:dyDescent="0.2">
      <c r="A35" s="120" t="s">
        <v>98</v>
      </c>
      <c r="B35" s="120"/>
      <c r="C35" s="120"/>
      <c r="D35" s="120"/>
      <c r="E35" s="120"/>
      <c r="F35" s="120"/>
      <c r="G35" s="120"/>
      <c r="H35" s="120"/>
      <c r="I35" s="120"/>
      <c r="J35" s="120"/>
      <c r="K35" s="120"/>
      <c r="L35" s="120"/>
      <c r="M35" s="120"/>
      <c r="N35" s="120"/>
      <c r="O35" s="120"/>
      <c r="P35" s="120"/>
      <c r="Q35" s="120"/>
    </row>
    <row r="36" spans="1:17" ht="24" x14ac:dyDescent="0.2">
      <c r="A36" s="120" t="s">
        <v>99</v>
      </c>
      <c r="B36" s="120"/>
      <c r="C36" s="120"/>
      <c r="D36" s="120"/>
      <c r="E36" s="120"/>
      <c r="F36" s="120"/>
      <c r="G36" s="120"/>
      <c r="H36" s="120"/>
      <c r="I36" s="120"/>
      <c r="J36" s="120"/>
      <c r="K36" s="120"/>
      <c r="L36" s="120"/>
      <c r="M36" s="120"/>
      <c r="N36" s="120"/>
      <c r="O36" s="120"/>
      <c r="P36" s="120"/>
      <c r="Q36" s="120"/>
    </row>
    <row r="37" spans="1:17" ht="65.25" x14ac:dyDescent="0.35">
      <c r="A37" s="109" t="s">
        <v>100</v>
      </c>
      <c r="B37" s="110">
        <v>1.57</v>
      </c>
      <c r="C37" s="110">
        <v>5</v>
      </c>
      <c r="D37" s="111" t="s">
        <v>70</v>
      </c>
      <c r="E37" s="111" t="s">
        <v>70</v>
      </c>
      <c r="F37" s="111" t="s">
        <v>70</v>
      </c>
      <c r="G37" s="111" t="s">
        <v>70</v>
      </c>
      <c r="H37" s="111" t="s">
        <v>70</v>
      </c>
      <c r="I37" s="111" t="s">
        <v>70</v>
      </c>
      <c r="J37" s="114"/>
      <c r="K37" s="114"/>
      <c r="L37" s="111" t="s">
        <v>71</v>
      </c>
      <c r="M37" s="114"/>
      <c r="N37" s="114"/>
      <c r="O37" s="114"/>
      <c r="P37" s="114"/>
      <c r="Q37" s="114"/>
    </row>
    <row r="38" spans="1:17" ht="65.25" x14ac:dyDescent="0.35">
      <c r="A38" s="109" t="s">
        <v>101</v>
      </c>
      <c r="B38" s="110">
        <v>1.57</v>
      </c>
      <c r="C38" s="110">
        <v>60</v>
      </c>
      <c r="D38" s="111" t="s">
        <v>70</v>
      </c>
      <c r="E38" s="111" t="s">
        <v>70</v>
      </c>
      <c r="F38" s="111" t="s">
        <v>70</v>
      </c>
      <c r="G38" s="111" t="s">
        <v>70</v>
      </c>
      <c r="H38" s="111" t="s">
        <v>70</v>
      </c>
      <c r="I38" s="111" t="s">
        <v>70</v>
      </c>
      <c r="J38" s="114"/>
      <c r="K38" s="114"/>
      <c r="L38" s="111" t="s">
        <v>71</v>
      </c>
      <c r="M38" s="114"/>
      <c r="N38" s="114"/>
      <c r="O38" s="114"/>
      <c r="P38" s="114"/>
      <c r="Q38" s="114"/>
    </row>
    <row r="39" spans="1:17" ht="65.25" x14ac:dyDescent="0.35">
      <c r="A39" s="109" t="s">
        <v>102</v>
      </c>
      <c r="B39" s="110">
        <v>1.57</v>
      </c>
      <c r="C39" s="110">
        <v>5</v>
      </c>
      <c r="D39" s="111" t="s">
        <v>70</v>
      </c>
      <c r="E39" s="111" t="s">
        <v>70</v>
      </c>
      <c r="F39" s="111" t="s">
        <v>70</v>
      </c>
      <c r="G39" s="111" t="s">
        <v>70</v>
      </c>
      <c r="H39" s="111" t="s">
        <v>70</v>
      </c>
      <c r="I39" s="111" t="s">
        <v>70</v>
      </c>
      <c r="J39" s="114"/>
      <c r="K39" s="114"/>
      <c r="L39" s="111" t="s">
        <v>71</v>
      </c>
      <c r="M39" s="114"/>
      <c r="N39" s="114"/>
      <c r="O39" s="114"/>
      <c r="P39" s="114"/>
      <c r="Q39" s="114"/>
    </row>
    <row r="40" spans="1:17" ht="65.25" x14ac:dyDescent="0.35">
      <c r="A40" s="109" t="s">
        <v>103</v>
      </c>
      <c r="B40" s="110">
        <v>1.57</v>
      </c>
      <c r="C40" s="110">
        <v>10</v>
      </c>
      <c r="D40" s="111" t="s">
        <v>70</v>
      </c>
      <c r="E40" s="111" t="s">
        <v>70</v>
      </c>
      <c r="F40" s="111" t="s">
        <v>70</v>
      </c>
      <c r="G40" s="111" t="s">
        <v>70</v>
      </c>
      <c r="H40" s="111" t="s">
        <v>70</v>
      </c>
      <c r="I40" s="111" t="s">
        <v>70</v>
      </c>
      <c r="J40" s="114"/>
      <c r="K40" s="114"/>
      <c r="L40" s="111" t="s">
        <v>71</v>
      </c>
      <c r="M40" s="114"/>
      <c r="N40" s="114"/>
      <c r="O40" s="114"/>
      <c r="P40" s="114"/>
      <c r="Q40" s="114"/>
    </row>
    <row r="41" spans="1:17" ht="87" x14ac:dyDescent="0.35">
      <c r="A41" s="109" t="s">
        <v>104</v>
      </c>
      <c r="B41" s="110">
        <v>1.57</v>
      </c>
      <c r="C41" s="110">
        <v>5</v>
      </c>
      <c r="D41" s="111" t="s">
        <v>70</v>
      </c>
      <c r="E41" s="111" t="s">
        <v>70</v>
      </c>
      <c r="F41" s="111" t="s">
        <v>70</v>
      </c>
      <c r="G41" s="111" t="s">
        <v>70</v>
      </c>
      <c r="H41" s="111" t="s">
        <v>70</v>
      </c>
      <c r="I41" s="111" t="s">
        <v>70</v>
      </c>
      <c r="J41" s="114"/>
      <c r="K41" s="114"/>
      <c r="L41" s="111" t="s">
        <v>71</v>
      </c>
      <c r="M41" s="114"/>
      <c r="N41" s="114"/>
      <c r="O41" s="114"/>
      <c r="P41" s="114"/>
      <c r="Q41" s="114"/>
    </row>
    <row r="42" spans="1:17" ht="65.25" x14ac:dyDescent="0.35">
      <c r="A42" s="109" t="s">
        <v>105</v>
      </c>
      <c r="B42" s="110">
        <v>1.57</v>
      </c>
      <c r="C42" s="110">
        <v>10</v>
      </c>
      <c r="D42" s="111" t="s">
        <v>70</v>
      </c>
      <c r="E42" s="111" t="s">
        <v>70</v>
      </c>
      <c r="F42" s="111" t="s">
        <v>70</v>
      </c>
      <c r="G42" s="111" t="s">
        <v>70</v>
      </c>
      <c r="H42" s="111" t="s">
        <v>70</v>
      </c>
      <c r="I42" s="111" t="s">
        <v>70</v>
      </c>
      <c r="J42" s="114"/>
      <c r="K42" s="114"/>
      <c r="L42" s="111" t="s">
        <v>71</v>
      </c>
      <c r="M42" s="114"/>
      <c r="N42" s="114"/>
      <c r="O42" s="114"/>
      <c r="P42" s="114"/>
      <c r="Q42" s="114"/>
    </row>
    <row r="43" spans="1:17" ht="65.25" x14ac:dyDescent="0.35">
      <c r="A43" s="109" t="s">
        <v>106</v>
      </c>
      <c r="B43" s="110">
        <v>1.57</v>
      </c>
      <c r="C43" s="110">
        <v>50</v>
      </c>
      <c r="D43" s="111"/>
      <c r="E43" s="111"/>
      <c r="F43" s="111"/>
      <c r="G43" s="111"/>
      <c r="H43" s="111"/>
      <c r="I43" s="111"/>
      <c r="J43" s="114"/>
      <c r="K43" s="114"/>
      <c r="L43" s="111" t="s">
        <v>71</v>
      </c>
      <c r="M43" s="114"/>
      <c r="N43" s="114"/>
      <c r="O43" s="114"/>
      <c r="P43" s="114"/>
      <c r="Q43" s="114"/>
    </row>
    <row r="44" spans="1:17" ht="65.25" x14ac:dyDescent="0.35">
      <c r="A44" s="109" t="s">
        <v>107</v>
      </c>
      <c r="B44" s="110">
        <v>1.57</v>
      </c>
      <c r="C44" s="110">
        <v>5</v>
      </c>
      <c r="D44" s="111" t="s">
        <v>70</v>
      </c>
      <c r="E44" s="111" t="s">
        <v>70</v>
      </c>
      <c r="F44" s="111" t="s">
        <v>70</v>
      </c>
      <c r="G44" s="111" t="s">
        <v>70</v>
      </c>
      <c r="H44" s="111" t="s">
        <v>70</v>
      </c>
      <c r="I44" s="111" t="s">
        <v>70</v>
      </c>
      <c r="J44" s="114"/>
      <c r="K44" s="114"/>
      <c r="L44" s="111" t="s">
        <v>71</v>
      </c>
      <c r="M44" s="114"/>
      <c r="N44" s="114"/>
      <c r="O44" s="114"/>
      <c r="P44" s="114"/>
      <c r="Q44" s="114"/>
    </row>
    <row r="45" spans="1:17" ht="86.45" customHeight="1" x14ac:dyDescent="0.35">
      <c r="A45" s="109" t="s">
        <v>108</v>
      </c>
      <c r="B45" s="110">
        <v>1.57</v>
      </c>
      <c r="C45" s="110">
        <v>5</v>
      </c>
      <c r="D45" s="111" t="s">
        <v>70</v>
      </c>
      <c r="E45" s="111" t="s">
        <v>70</v>
      </c>
      <c r="F45" s="111" t="s">
        <v>70</v>
      </c>
      <c r="G45" s="111" t="s">
        <v>70</v>
      </c>
      <c r="H45" s="111" t="s">
        <v>70</v>
      </c>
      <c r="I45" s="111" t="s">
        <v>70</v>
      </c>
      <c r="J45" s="114"/>
      <c r="K45" s="114"/>
      <c r="L45" s="111" t="s">
        <v>71</v>
      </c>
      <c r="M45" s="114"/>
      <c r="N45" s="114"/>
      <c r="O45" s="114"/>
      <c r="P45" s="114"/>
      <c r="Q45" s="114"/>
    </row>
    <row r="46" spans="1:17" ht="43.5" x14ac:dyDescent="0.35">
      <c r="A46" s="109" t="s">
        <v>109</v>
      </c>
      <c r="B46" s="110">
        <v>1.57</v>
      </c>
      <c r="C46" s="110">
        <v>45</v>
      </c>
      <c r="D46" s="111" t="s">
        <v>70</v>
      </c>
      <c r="E46" s="111" t="s">
        <v>70</v>
      </c>
      <c r="F46" s="111" t="s">
        <v>70</v>
      </c>
      <c r="G46" s="111" t="s">
        <v>70</v>
      </c>
      <c r="H46" s="111" t="s">
        <v>70</v>
      </c>
      <c r="I46" s="111" t="s">
        <v>70</v>
      </c>
      <c r="J46" s="114"/>
      <c r="K46" s="114"/>
      <c r="L46" s="111" t="s">
        <v>71</v>
      </c>
      <c r="M46" s="114"/>
      <c r="N46" s="114"/>
      <c r="O46" s="114"/>
      <c r="P46" s="114"/>
      <c r="Q46" s="114"/>
    </row>
    <row r="47" spans="1:17" ht="68.25" customHeight="1" x14ac:dyDescent="0.35">
      <c r="A47" s="109" t="s">
        <v>110</v>
      </c>
      <c r="B47" s="110">
        <v>1.57</v>
      </c>
      <c r="C47" s="110">
        <v>20</v>
      </c>
      <c r="D47" s="111" t="s">
        <v>70</v>
      </c>
      <c r="E47" s="111" t="s">
        <v>70</v>
      </c>
      <c r="F47" s="111" t="s">
        <v>70</v>
      </c>
      <c r="G47" s="111" t="s">
        <v>70</v>
      </c>
      <c r="H47" s="111" t="s">
        <v>70</v>
      </c>
      <c r="I47" s="111" t="s">
        <v>70</v>
      </c>
      <c r="J47" s="114"/>
      <c r="K47" s="114"/>
      <c r="L47" s="111" t="s">
        <v>71</v>
      </c>
      <c r="M47" s="114"/>
      <c r="N47" s="114"/>
      <c r="O47" s="114"/>
      <c r="P47" s="114"/>
      <c r="Q47" s="114"/>
    </row>
    <row r="48" spans="1:17" ht="69" customHeight="1" x14ac:dyDescent="0.35">
      <c r="A48" s="109" t="s">
        <v>111</v>
      </c>
      <c r="B48" s="110">
        <v>1.57</v>
      </c>
      <c r="C48" s="110">
        <v>1</v>
      </c>
      <c r="D48" s="111"/>
      <c r="E48" s="111"/>
      <c r="F48" s="111"/>
      <c r="G48" s="111"/>
      <c r="H48" s="111"/>
      <c r="I48" s="111"/>
      <c r="J48" s="114"/>
      <c r="K48" s="114"/>
      <c r="L48" s="111" t="s">
        <v>71</v>
      </c>
      <c r="M48" s="114"/>
      <c r="N48" s="114"/>
      <c r="O48" s="114"/>
      <c r="P48" s="114"/>
      <c r="Q48" s="114"/>
    </row>
    <row r="49" spans="1:17" ht="24" x14ac:dyDescent="0.2">
      <c r="A49" s="120" t="s">
        <v>112</v>
      </c>
      <c r="B49" s="120"/>
      <c r="C49" s="120"/>
      <c r="D49" s="120"/>
      <c r="E49" s="120"/>
      <c r="F49" s="120"/>
      <c r="G49" s="120"/>
      <c r="H49" s="120"/>
      <c r="I49" s="120"/>
      <c r="J49" s="120"/>
      <c r="K49" s="120"/>
      <c r="L49" s="120"/>
      <c r="M49" s="120"/>
      <c r="N49" s="120"/>
      <c r="O49" s="120"/>
      <c r="P49" s="120"/>
      <c r="Q49" s="120"/>
    </row>
    <row r="50" spans="1:17" ht="24" x14ac:dyDescent="0.2">
      <c r="A50" s="120" t="s">
        <v>113</v>
      </c>
      <c r="B50" s="120"/>
      <c r="C50" s="120"/>
      <c r="D50" s="120"/>
      <c r="E50" s="120"/>
      <c r="F50" s="120"/>
      <c r="G50" s="120"/>
      <c r="H50" s="120"/>
      <c r="I50" s="120"/>
      <c r="J50" s="120"/>
      <c r="K50" s="120"/>
      <c r="L50" s="120"/>
      <c r="M50" s="120"/>
      <c r="N50" s="120"/>
      <c r="O50" s="120"/>
      <c r="P50" s="120"/>
      <c r="Q50" s="120"/>
    </row>
    <row r="51" spans="1:17" ht="65.25" x14ac:dyDescent="0.35">
      <c r="A51" s="109" t="s">
        <v>114</v>
      </c>
      <c r="B51" s="110">
        <v>1.58</v>
      </c>
      <c r="C51" s="110">
        <v>5</v>
      </c>
      <c r="D51" s="114"/>
      <c r="E51" s="114"/>
      <c r="F51" s="114"/>
      <c r="G51" s="114"/>
      <c r="H51" s="114"/>
      <c r="I51" s="114"/>
      <c r="J51" s="114"/>
      <c r="K51" s="114"/>
      <c r="L51" s="111" t="s">
        <v>71</v>
      </c>
      <c r="M51" s="114"/>
      <c r="N51" s="114"/>
      <c r="O51" s="114"/>
      <c r="P51" s="114"/>
      <c r="Q51" s="114"/>
    </row>
    <row r="52" spans="1:17" ht="43.5" x14ac:dyDescent="0.35">
      <c r="A52" s="109" t="s">
        <v>115</v>
      </c>
      <c r="B52" s="110">
        <v>1.58</v>
      </c>
      <c r="C52" s="110">
        <v>2</v>
      </c>
      <c r="D52" s="114"/>
      <c r="E52" s="114"/>
      <c r="F52" s="114"/>
      <c r="G52" s="114"/>
      <c r="H52" s="114"/>
      <c r="I52" s="114"/>
      <c r="J52" s="114"/>
      <c r="K52" s="114"/>
      <c r="L52" s="111" t="s">
        <v>71</v>
      </c>
      <c r="M52" s="114"/>
      <c r="N52" s="114"/>
      <c r="O52" s="114"/>
      <c r="P52" s="114"/>
      <c r="Q52" s="114"/>
    </row>
    <row r="53" spans="1:17" s="119" customFormat="1" ht="24" x14ac:dyDescent="0.35">
      <c r="A53" s="115" t="s">
        <v>116</v>
      </c>
      <c r="B53" s="116">
        <f>SUM(B51:B52,B47:B48,B45:B46,B42:B44,B38:B41,B37)</f>
        <v>22.000000000000004</v>
      </c>
      <c r="C53" s="117"/>
      <c r="D53" s="118"/>
      <c r="E53" s="118"/>
      <c r="F53" s="118"/>
      <c r="G53" s="118"/>
      <c r="H53" s="118"/>
      <c r="I53" s="118"/>
      <c r="J53" s="118"/>
      <c r="K53" s="118"/>
      <c r="L53" s="118"/>
      <c r="M53" s="118"/>
      <c r="N53" s="118"/>
      <c r="O53" s="118"/>
      <c r="P53" s="118"/>
      <c r="Q53" s="118"/>
    </row>
    <row r="54" spans="1:17" s="123" customFormat="1" ht="24" x14ac:dyDescent="0.2">
      <c r="A54" s="122" t="s">
        <v>117</v>
      </c>
      <c r="B54" s="122"/>
      <c r="C54" s="122"/>
      <c r="D54" s="122"/>
      <c r="E54" s="122"/>
      <c r="F54" s="122"/>
      <c r="G54" s="122"/>
      <c r="H54" s="122"/>
      <c r="I54" s="122"/>
      <c r="J54" s="122"/>
      <c r="K54" s="122"/>
      <c r="L54" s="122"/>
      <c r="M54" s="122"/>
      <c r="N54" s="122"/>
      <c r="O54" s="122"/>
      <c r="P54" s="122"/>
      <c r="Q54" s="122"/>
    </row>
    <row r="55" spans="1:17" ht="24" x14ac:dyDescent="0.2">
      <c r="A55" s="122" t="s">
        <v>118</v>
      </c>
      <c r="B55" s="122"/>
      <c r="C55" s="122"/>
      <c r="D55" s="122"/>
      <c r="E55" s="122"/>
      <c r="F55" s="122"/>
      <c r="G55" s="122"/>
      <c r="H55" s="122"/>
      <c r="I55" s="122"/>
      <c r="J55" s="122"/>
      <c r="K55" s="122"/>
      <c r="L55" s="122"/>
      <c r="M55" s="122"/>
      <c r="N55" s="122"/>
      <c r="O55" s="122"/>
      <c r="P55" s="122"/>
      <c r="Q55" s="122"/>
    </row>
    <row r="56" spans="1:17" ht="24" x14ac:dyDescent="0.2">
      <c r="A56" s="122" t="s">
        <v>119</v>
      </c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</row>
    <row r="57" spans="1:17" ht="43.5" x14ac:dyDescent="0.35">
      <c r="A57" s="109" t="s">
        <v>120</v>
      </c>
      <c r="B57" s="110">
        <v>1.6</v>
      </c>
      <c r="C57" s="110">
        <v>40</v>
      </c>
      <c r="D57" s="111" t="s">
        <v>70</v>
      </c>
      <c r="E57" s="111" t="s">
        <v>70</v>
      </c>
      <c r="F57" s="111" t="s">
        <v>70</v>
      </c>
      <c r="G57" s="111" t="s">
        <v>70</v>
      </c>
      <c r="H57" s="111" t="s">
        <v>70</v>
      </c>
      <c r="I57" s="111" t="s">
        <v>70</v>
      </c>
      <c r="J57" s="114"/>
      <c r="K57" s="114"/>
      <c r="L57" s="111" t="s">
        <v>71</v>
      </c>
      <c r="M57" s="114"/>
      <c r="N57" s="114"/>
      <c r="O57" s="114"/>
      <c r="P57" s="114"/>
      <c r="Q57" s="114"/>
    </row>
    <row r="58" spans="1:17" ht="152.25" x14ac:dyDescent="0.35">
      <c r="A58" s="109" t="s">
        <v>121</v>
      </c>
      <c r="B58" s="110">
        <v>1.6</v>
      </c>
      <c r="C58" s="110">
        <v>70</v>
      </c>
      <c r="D58" s="111" t="s">
        <v>70</v>
      </c>
      <c r="E58" s="111" t="s">
        <v>70</v>
      </c>
      <c r="F58" s="111" t="s">
        <v>70</v>
      </c>
      <c r="G58" s="111" t="s">
        <v>70</v>
      </c>
      <c r="H58" s="111" t="s">
        <v>70</v>
      </c>
      <c r="I58" s="111" t="s">
        <v>70</v>
      </c>
      <c r="J58" s="114"/>
      <c r="K58" s="114"/>
      <c r="L58" s="111" t="s">
        <v>71</v>
      </c>
      <c r="M58" s="114"/>
      <c r="N58" s="114"/>
      <c r="O58" s="114"/>
      <c r="P58" s="114"/>
      <c r="Q58" s="111" t="s">
        <v>71</v>
      </c>
    </row>
    <row r="59" spans="1:17" ht="24" x14ac:dyDescent="0.2">
      <c r="A59" s="122" t="s">
        <v>122</v>
      </c>
      <c r="B59" s="122"/>
      <c r="C59" s="122"/>
      <c r="D59" s="122"/>
      <c r="E59" s="122"/>
      <c r="F59" s="122"/>
      <c r="G59" s="122"/>
      <c r="H59" s="122"/>
      <c r="I59" s="122"/>
      <c r="J59" s="122"/>
      <c r="K59" s="122"/>
      <c r="L59" s="122"/>
      <c r="M59" s="122"/>
      <c r="N59" s="122"/>
      <c r="O59" s="122"/>
      <c r="P59" s="122"/>
      <c r="Q59" s="122"/>
    </row>
    <row r="60" spans="1:17" ht="65.25" x14ac:dyDescent="0.35">
      <c r="A60" s="109" t="s">
        <v>123</v>
      </c>
      <c r="B60" s="110">
        <v>1.6</v>
      </c>
      <c r="C60" s="110">
        <v>30</v>
      </c>
      <c r="D60" s="111" t="s">
        <v>70</v>
      </c>
      <c r="E60" s="111" t="s">
        <v>70</v>
      </c>
      <c r="F60" s="111" t="s">
        <v>70</v>
      </c>
      <c r="G60" s="111" t="s">
        <v>70</v>
      </c>
      <c r="H60" s="111" t="s">
        <v>70</v>
      </c>
      <c r="I60" s="111" t="s">
        <v>70</v>
      </c>
      <c r="J60" s="114"/>
      <c r="K60" s="114"/>
      <c r="L60" s="111" t="s">
        <v>71</v>
      </c>
      <c r="M60" s="114"/>
      <c r="N60" s="114"/>
      <c r="O60" s="114"/>
      <c r="P60" s="114"/>
      <c r="Q60" s="111" t="s">
        <v>124</v>
      </c>
    </row>
    <row r="61" spans="1:17" ht="87" x14ac:dyDescent="0.35">
      <c r="A61" s="109" t="s">
        <v>125</v>
      </c>
      <c r="B61" s="110">
        <v>1.6</v>
      </c>
      <c r="C61" s="110">
        <v>4</v>
      </c>
      <c r="D61" s="114"/>
      <c r="E61" s="111" t="s">
        <v>71</v>
      </c>
      <c r="F61" s="114"/>
      <c r="G61" s="114"/>
      <c r="H61" s="114"/>
      <c r="I61" s="114"/>
      <c r="J61" s="114"/>
      <c r="K61" s="114"/>
      <c r="L61" s="111" t="s">
        <v>71</v>
      </c>
      <c r="M61" s="114"/>
      <c r="N61" s="114"/>
      <c r="O61" s="114"/>
      <c r="P61" s="114"/>
      <c r="Q61" s="114"/>
    </row>
    <row r="62" spans="1:17" ht="66.75" customHeight="1" x14ac:dyDescent="0.35">
      <c r="A62" s="109" t="s">
        <v>126</v>
      </c>
      <c r="B62" s="110">
        <v>1.6</v>
      </c>
      <c r="C62" s="110">
        <v>5</v>
      </c>
      <c r="D62" s="114"/>
      <c r="E62" s="111" t="s">
        <v>71</v>
      </c>
      <c r="F62" s="114"/>
      <c r="G62" s="114"/>
      <c r="H62" s="114"/>
      <c r="I62" s="114"/>
      <c r="J62" s="114"/>
      <c r="K62" s="114"/>
      <c r="L62" s="111" t="s">
        <v>71</v>
      </c>
      <c r="M62" s="114"/>
      <c r="N62" s="114"/>
      <c r="O62" s="114"/>
      <c r="P62" s="114"/>
      <c r="Q62" s="114"/>
    </row>
    <row r="63" spans="1:17" ht="65.25" x14ac:dyDescent="0.35">
      <c r="A63" s="109" t="s">
        <v>127</v>
      </c>
      <c r="B63" s="110">
        <v>1.6</v>
      </c>
      <c r="C63" s="110">
        <v>3</v>
      </c>
      <c r="D63" s="111" t="s">
        <v>70</v>
      </c>
      <c r="E63" s="111" t="s">
        <v>70</v>
      </c>
      <c r="F63" s="111" t="s">
        <v>70</v>
      </c>
      <c r="G63" s="111" t="s">
        <v>70</v>
      </c>
      <c r="H63" s="111" t="s">
        <v>70</v>
      </c>
      <c r="I63" s="111" t="s">
        <v>70</v>
      </c>
      <c r="J63" s="114"/>
      <c r="K63" s="114"/>
      <c r="L63" s="111" t="s">
        <v>71</v>
      </c>
      <c r="M63" s="114"/>
      <c r="N63" s="114"/>
      <c r="O63" s="114"/>
      <c r="P63" s="114"/>
      <c r="Q63" s="111" t="s">
        <v>128</v>
      </c>
    </row>
    <row r="64" spans="1:17" ht="65.25" x14ac:dyDescent="0.35">
      <c r="A64" s="109" t="s">
        <v>129</v>
      </c>
      <c r="B64" s="110">
        <v>1.6</v>
      </c>
      <c r="C64" s="110">
        <v>10</v>
      </c>
      <c r="D64" s="111" t="s">
        <v>70</v>
      </c>
      <c r="E64" s="111" t="s">
        <v>70</v>
      </c>
      <c r="F64" s="111" t="s">
        <v>70</v>
      </c>
      <c r="G64" s="111" t="s">
        <v>70</v>
      </c>
      <c r="H64" s="111" t="s">
        <v>70</v>
      </c>
      <c r="I64" s="111" t="s">
        <v>70</v>
      </c>
      <c r="J64" s="114"/>
      <c r="K64" s="114"/>
      <c r="L64" s="111" t="s">
        <v>71</v>
      </c>
      <c r="M64" s="114"/>
      <c r="N64" s="114"/>
      <c r="O64" s="114"/>
      <c r="P64" s="114"/>
      <c r="Q64" s="111" t="s">
        <v>128</v>
      </c>
    </row>
    <row r="65" spans="1:17" ht="66" customHeight="1" x14ac:dyDescent="0.35">
      <c r="A65" s="109" t="s">
        <v>130</v>
      </c>
      <c r="B65" s="110">
        <v>1.6</v>
      </c>
      <c r="C65" s="110">
        <v>90</v>
      </c>
      <c r="D65" s="111" t="s">
        <v>70</v>
      </c>
      <c r="E65" s="111" t="s">
        <v>70</v>
      </c>
      <c r="F65" s="111" t="s">
        <v>70</v>
      </c>
      <c r="G65" s="111" t="s">
        <v>70</v>
      </c>
      <c r="H65" s="111" t="s">
        <v>70</v>
      </c>
      <c r="I65" s="111" t="s">
        <v>70</v>
      </c>
      <c r="J65" s="114"/>
      <c r="K65" s="114"/>
      <c r="L65" s="111" t="s">
        <v>71</v>
      </c>
      <c r="M65" s="114"/>
      <c r="N65" s="114"/>
      <c r="O65" s="114"/>
      <c r="P65" s="114"/>
      <c r="Q65" s="111" t="s">
        <v>128</v>
      </c>
    </row>
    <row r="66" spans="1:17" ht="24" x14ac:dyDescent="0.2">
      <c r="A66" s="122" t="s">
        <v>131</v>
      </c>
      <c r="B66" s="122"/>
      <c r="C66" s="122"/>
      <c r="D66" s="122"/>
      <c r="E66" s="122"/>
      <c r="F66" s="122"/>
      <c r="G66" s="122"/>
      <c r="H66" s="122"/>
      <c r="I66" s="122"/>
      <c r="J66" s="122"/>
      <c r="K66" s="122"/>
      <c r="L66" s="122"/>
      <c r="M66" s="122"/>
      <c r="N66" s="122"/>
      <c r="O66" s="122"/>
      <c r="P66" s="122"/>
      <c r="Q66" s="122"/>
    </row>
    <row r="67" spans="1:17" ht="24" x14ac:dyDescent="0.2">
      <c r="A67" s="122" t="s">
        <v>132</v>
      </c>
      <c r="B67" s="122"/>
      <c r="C67" s="122"/>
      <c r="D67" s="122"/>
      <c r="E67" s="122"/>
      <c r="F67" s="122"/>
      <c r="G67" s="122"/>
      <c r="H67" s="122"/>
      <c r="I67" s="122"/>
      <c r="J67" s="122"/>
      <c r="K67" s="122"/>
      <c r="L67" s="122"/>
      <c r="M67" s="122"/>
      <c r="N67" s="122"/>
      <c r="O67" s="122"/>
      <c r="P67" s="122"/>
      <c r="Q67" s="122"/>
    </row>
    <row r="68" spans="1:17" ht="65.25" x14ac:dyDescent="0.35">
      <c r="A68" s="109" t="s">
        <v>133</v>
      </c>
      <c r="B68" s="110">
        <v>1.6</v>
      </c>
      <c r="C68" s="110">
        <v>30</v>
      </c>
      <c r="D68" s="111" t="s">
        <v>70</v>
      </c>
      <c r="E68" s="111" t="s">
        <v>70</v>
      </c>
      <c r="F68" s="111" t="s">
        <v>70</v>
      </c>
      <c r="G68" s="111" t="s">
        <v>70</v>
      </c>
      <c r="H68" s="111" t="s">
        <v>70</v>
      </c>
      <c r="I68" s="111" t="s">
        <v>70</v>
      </c>
      <c r="J68" s="114"/>
      <c r="K68" s="114"/>
      <c r="L68" s="111" t="s">
        <v>71</v>
      </c>
      <c r="M68" s="114"/>
      <c r="N68" s="114"/>
      <c r="O68" s="114"/>
      <c r="P68" s="114"/>
      <c r="Q68" s="114"/>
    </row>
    <row r="69" spans="1:17" ht="24" x14ac:dyDescent="0.2">
      <c r="A69" s="122" t="s">
        <v>134</v>
      </c>
      <c r="B69" s="122"/>
      <c r="C69" s="122"/>
      <c r="D69" s="122"/>
      <c r="E69" s="122"/>
      <c r="F69" s="122"/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</row>
    <row r="70" spans="1:17" ht="24" x14ac:dyDescent="0.2">
      <c r="A70" s="122" t="s">
        <v>135</v>
      </c>
      <c r="B70" s="122"/>
      <c r="C70" s="122"/>
      <c r="D70" s="122"/>
      <c r="E70" s="122"/>
      <c r="F70" s="122"/>
      <c r="G70" s="122"/>
      <c r="H70" s="122"/>
      <c r="I70" s="122"/>
      <c r="J70" s="122"/>
      <c r="K70" s="122"/>
      <c r="L70" s="122"/>
      <c r="M70" s="122"/>
      <c r="N70" s="122"/>
      <c r="O70" s="122"/>
      <c r="P70" s="122"/>
      <c r="Q70" s="122"/>
    </row>
    <row r="71" spans="1:17" ht="108.75" x14ac:dyDescent="0.35">
      <c r="A71" s="109" t="s">
        <v>136</v>
      </c>
      <c r="B71" s="110">
        <v>1.6</v>
      </c>
      <c r="C71" s="110">
        <v>500</v>
      </c>
      <c r="D71" s="114"/>
      <c r="E71" s="114"/>
      <c r="F71" s="114"/>
      <c r="G71" s="111" t="s">
        <v>70</v>
      </c>
      <c r="H71" s="111" t="s">
        <v>70</v>
      </c>
      <c r="I71" s="114"/>
      <c r="J71" s="114"/>
      <c r="K71" s="114"/>
      <c r="L71" s="111" t="s">
        <v>71</v>
      </c>
      <c r="M71" s="114"/>
      <c r="N71" s="114"/>
      <c r="O71" s="114"/>
      <c r="P71" s="114"/>
      <c r="Q71" s="114"/>
    </row>
    <row r="72" spans="1:17" s="119" customFormat="1" ht="24" x14ac:dyDescent="0.35">
      <c r="A72" s="115" t="s">
        <v>137</v>
      </c>
      <c r="B72" s="116">
        <f>SUM(B71,B68,B62:B65,B60:B61,B58,B57)</f>
        <v>15.999999999999998</v>
      </c>
      <c r="C72" s="117"/>
      <c r="D72" s="118"/>
      <c r="E72" s="118"/>
      <c r="F72" s="118"/>
      <c r="G72" s="118"/>
      <c r="H72" s="118"/>
      <c r="I72" s="118"/>
      <c r="J72" s="118"/>
      <c r="K72" s="118"/>
      <c r="L72" s="118"/>
      <c r="M72" s="118"/>
      <c r="N72" s="118"/>
      <c r="O72" s="118"/>
      <c r="P72" s="118"/>
      <c r="Q72" s="118"/>
    </row>
    <row r="73" spans="1:17" ht="24" x14ac:dyDescent="0.2">
      <c r="A73" s="124" t="s">
        <v>138</v>
      </c>
      <c r="B73" s="124"/>
      <c r="C73" s="124"/>
      <c r="D73" s="124"/>
      <c r="E73" s="124"/>
      <c r="F73" s="124"/>
      <c r="G73" s="124"/>
      <c r="H73" s="124"/>
      <c r="I73" s="124"/>
      <c r="J73" s="124"/>
      <c r="K73" s="124"/>
      <c r="L73" s="124"/>
      <c r="M73" s="124"/>
      <c r="N73" s="124"/>
      <c r="O73" s="124"/>
      <c r="P73" s="124"/>
      <c r="Q73" s="124"/>
    </row>
    <row r="74" spans="1:17" ht="24" x14ac:dyDescent="0.2">
      <c r="A74" s="124" t="s">
        <v>139</v>
      </c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</row>
    <row r="75" spans="1:17" ht="24" x14ac:dyDescent="0.2">
      <c r="A75" s="124" t="s">
        <v>140</v>
      </c>
      <c r="B75" s="124"/>
      <c r="C75" s="124"/>
      <c r="D75" s="124"/>
      <c r="E75" s="124"/>
      <c r="F75" s="124"/>
      <c r="G75" s="124"/>
      <c r="H75" s="124"/>
      <c r="I75" s="124"/>
      <c r="J75" s="124"/>
      <c r="K75" s="124"/>
      <c r="L75" s="124"/>
      <c r="M75" s="124"/>
      <c r="N75" s="124"/>
      <c r="O75" s="124"/>
      <c r="P75" s="124"/>
      <c r="Q75" s="124"/>
    </row>
    <row r="76" spans="1:17" ht="43.5" x14ac:dyDescent="0.35">
      <c r="A76" s="109" t="s">
        <v>141</v>
      </c>
      <c r="B76" s="110">
        <v>1.5</v>
      </c>
      <c r="C76" s="110">
        <v>6</v>
      </c>
      <c r="D76" s="111" t="s">
        <v>70</v>
      </c>
      <c r="E76" s="111" t="s">
        <v>70</v>
      </c>
      <c r="F76" s="111" t="s">
        <v>70</v>
      </c>
      <c r="G76" s="111" t="s">
        <v>70</v>
      </c>
      <c r="H76" s="111" t="s">
        <v>70</v>
      </c>
      <c r="I76" s="111" t="s">
        <v>70</v>
      </c>
      <c r="J76" s="114"/>
      <c r="K76" s="114"/>
      <c r="L76" s="114"/>
      <c r="M76" s="111" t="s">
        <v>71</v>
      </c>
      <c r="N76" s="114"/>
      <c r="O76" s="114"/>
      <c r="P76" s="114"/>
      <c r="Q76" s="114"/>
    </row>
    <row r="77" spans="1:17" ht="24" x14ac:dyDescent="0.2">
      <c r="A77" s="124" t="s">
        <v>142</v>
      </c>
      <c r="B77" s="124"/>
      <c r="C77" s="124"/>
      <c r="D77" s="124"/>
      <c r="E77" s="124"/>
      <c r="F77" s="124"/>
      <c r="G77" s="124"/>
      <c r="H77" s="124"/>
      <c r="I77" s="124"/>
      <c r="J77" s="124"/>
      <c r="K77" s="124"/>
      <c r="L77" s="124"/>
      <c r="M77" s="124"/>
      <c r="N77" s="124"/>
      <c r="O77" s="124"/>
      <c r="P77" s="124"/>
      <c r="Q77" s="124"/>
    </row>
    <row r="78" spans="1:17" ht="24" x14ac:dyDescent="0.2">
      <c r="A78" s="124" t="s">
        <v>143</v>
      </c>
      <c r="B78" s="124"/>
      <c r="C78" s="124"/>
      <c r="D78" s="124"/>
      <c r="E78" s="124"/>
      <c r="F78" s="124"/>
      <c r="G78" s="124"/>
      <c r="H78" s="124"/>
      <c r="I78" s="124"/>
      <c r="J78" s="124"/>
      <c r="K78" s="124"/>
      <c r="L78" s="124"/>
      <c r="M78" s="124"/>
      <c r="N78" s="124"/>
      <c r="O78" s="124"/>
      <c r="P78" s="124"/>
      <c r="Q78" s="124"/>
    </row>
    <row r="79" spans="1:17" ht="96" customHeight="1" x14ac:dyDescent="0.35">
      <c r="A79" s="109" t="s">
        <v>144</v>
      </c>
      <c r="B79" s="110">
        <v>1.5</v>
      </c>
      <c r="C79" s="125">
        <v>8.5416666666666655E-2</v>
      </c>
      <c r="D79" s="111" t="s">
        <v>70</v>
      </c>
      <c r="E79" s="111" t="s">
        <v>70</v>
      </c>
      <c r="F79" s="111" t="s">
        <v>70</v>
      </c>
      <c r="G79" s="111" t="s">
        <v>70</v>
      </c>
      <c r="H79" s="111" t="s">
        <v>70</v>
      </c>
      <c r="I79" s="111" t="s">
        <v>70</v>
      </c>
      <c r="J79" s="114"/>
      <c r="K79" s="114"/>
      <c r="L79" s="114"/>
      <c r="M79" s="111" t="s">
        <v>71</v>
      </c>
      <c r="N79" s="114"/>
      <c r="O79" s="114"/>
      <c r="P79" s="114"/>
      <c r="Q79" s="114"/>
    </row>
    <row r="80" spans="1:17" ht="84" customHeight="1" x14ac:dyDescent="0.35">
      <c r="A80" s="109" t="s">
        <v>145</v>
      </c>
      <c r="B80" s="110">
        <v>1.5</v>
      </c>
      <c r="C80" s="110">
        <v>4</v>
      </c>
      <c r="D80" s="111" t="s">
        <v>70</v>
      </c>
      <c r="E80" s="111" t="s">
        <v>70</v>
      </c>
      <c r="F80" s="111" t="s">
        <v>70</v>
      </c>
      <c r="G80" s="111" t="s">
        <v>70</v>
      </c>
      <c r="H80" s="111" t="s">
        <v>70</v>
      </c>
      <c r="I80" s="111" t="s">
        <v>70</v>
      </c>
      <c r="J80" s="114"/>
      <c r="K80" s="114"/>
      <c r="L80" s="114"/>
      <c r="M80" s="111" t="s">
        <v>71</v>
      </c>
      <c r="N80" s="114"/>
      <c r="O80" s="114"/>
      <c r="P80" s="114"/>
      <c r="Q80" s="114"/>
    </row>
    <row r="81" spans="1:17" ht="24" x14ac:dyDescent="0.2">
      <c r="A81" s="124" t="s">
        <v>146</v>
      </c>
      <c r="B81" s="124"/>
      <c r="C81" s="124"/>
      <c r="D81" s="124"/>
      <c r="E81" s="124"/>
      <c r="F81" s="124"/>
      <c r="G81" s="124"/>
      <c r="H81" s="124"/>
      <c r="I81" s="124"/>
      <c r="J81" s="124"/>
      <c r="K81" s="124"/>
      <c r="L81" s="124"/>
      <c r="M81" s="124"/>
      <c r="N81" s="124"/>
      <c r="O81" s="124"/>
      <c r="P81" s="124"/>
      <c r="Q81" s="124"/>
    </row>
    <row r="82" spans="1:17" ht="87" x14ac:dyDescent="0.35">
      <c r="A82" s="109" t="s">
        <v>147</v>
      </c>
      <c r="B82" s="110">
        <v>1.5</v>
      </c>
      <c r="C82" s="125">
        <v>8.7500000000000008E-2</v>
      </c>
      <c r="D82" s="111" t="s">
        <v>70</v>
      </c>
      <c r="E82" s="111" t="s">
        <v>70</v>
      </c>
      <c r="F82" s="111" t="s">
        <v>70</v>
      </c>
      <c r="G82" s="111" t="s">
        <v>70</v>
      </c>
      <c r="H82" s="111" t="s">
        <v>70</v>
      </c>
      <c r="I82" s="111" t="s">
        <v>70</v>
      </c>
      <c r="J82" s="114"/>
      <c r="K82" s="114"/>
      <c r="L82" s="114"/>
      <c r="M82" s="111" t="s">
        <v>71</v>
      </c>
      <c r="N82" s="114"/>
      <c r="O82" s="114"/>
      <c r="P82" s="114"/>
      <c r="Q82" s="114"/>
    </row>
    <row r="83" spans="1:17" ht="64.150000000000006" customHeight="1" x14ac:dyDescent="0.35">
      <c r="A83" s="109" t="s">
        <v>148</v>
      </c>
      <c r="B83" s="110">
        <v>1.5</v>
      </c>
      <c r="C83" s="110">
        <v>10</v>
      </c>
      <c r="D83" s="111" t="s">
        <v>70</v>
      </c>
      <c r="E83" s="111" t="s">
        <v>70</v>
      </c>
      <c r="F83" s="111" t="s">
        <v>70</v>
      </c>
      <c r="G83" s="111" t="s">
        <v>70</v>
      </c>
      <c r="H83" s="111" t="s">
        <v>70</v>
      </c>
      <c r="I83" s="111" t="s">
        <v>70</v>
      </c>
      <c r="J83" s="114"/>
      <c r="K83" s="114"/>
      <c r="L83" s="114"/>
      <c r="M83" s="111" t="s">
        <v>71</v>
      </c>
      <c r="N83" s="114"/>
      <c r="O83" s="114"/>
      <c r="P83" s="114"/>
      <c r="Q83" s="114"/>
    </row>
    <row r="84" spans="1:17" ht="65.25" x14ac:dyDescent="0.35">
      <c r="A84" s="109" t="s">
        <v>149</v>
      </c>
      <c r="B84" s="110">
        <v>1.5</v>
      </c>
      <c r="C84" s="126">
        <v>0.21041666666666667</v>
      </c>
      <c r="D84" s="111" t="s">
        <v>70</v>
      </c>
      <c r="E84" s="111" t="s">
        <v>70</v>
      </c>
      <c r="F84" s="111" t="s">
        <v>70</v>
      </c>
      <c r="G84" s="111" t="s">
        <v>70</v>
      </c>
      <c r="H84" s="111" t="s">
        <v>70</v>
      </c>
      <c r="I84" s="111" t="s">
        <v>70</v>
      </c>
      <c r="J84" s="114"/>
      <c r="K84" s="114"/>
      <c r="L84" s="114"/>
      <c r="M84" s="111" t="s">
        <v>71</v>
      </c>
      <c r="N84" s="114"/>
      <c r="O84" s="114"/>
      <c r="P84" s="114"/>
      <c r="Q84" s="114"/>
    </row>
    <row r="85" spans="1:17" ht="87" x14ac:dyDescent="0.35">
      <c r="A85" s="109" t="s">
        <v>150</v>
      </c>
      <c r="B85" s="110">
        <v>1.5</v>
      </c>
      <c r="C85" s="110">
        <v>1</v>
      </c>
      <c r="D85" s="111" t="s">
        <v>70</v>
      </c>
      <c r="E85" s="111" t="s">
        <v>70</v>
      </c>
      <c r="F85" s="111" t="s">
        <v>70</v>
      </c>
      <c r="G85" s="111" t="s">
        <v>70</v>
      </c>
      <c r="H85" s="111" t="s">
        <v>70</v>
      </c>
      <c r="I85" s="111" t="s">
        <v>70</v>
      </c>
      <c r="J85" s="114"/>
      <c r="K85" s="114"/>
      <c r="L85" s="114"/>
      <c r="M85" s="111" t="s">
        <v>71</v>
      </c>
      <c r="N85" s="114"/>
      <c r="O85" s="114"/>
      <c r="P85" s="114"/>
      <c r="Q85" s="114"/>
    </row>
    <row r="86" spans="1:17" ht="24" x14ac:dyDescent="0.2">
      <c r="A86" s="124" t="s">
        <v>151</v>
      </c>
      <c r="B86" s="124"/>
      <c r="C86" s="124"/>
      <c r="D86" s="124"/>
      <c r="E86" s="124"/>
      <c r="F86" s="124"/>
      <c r="G86" s="124"/>
      <c r="H86" s="124"/>
      <c r="I86" s="124"/>
      <c r="J86" s="124"/>
      <c r="K86" s="124"/>
      <c r="L86" s="124"/>
      <c r="M86" s="124"/>
      <c r="N86" s="124"/>
      <c r="O86" s="124"/>
      <c r="P86" s="124"/>
      <c r="Q86" s="124"/>
    </row>
    <row r="87" spans="1:17" ht="65.25" x14ac:dyDescent="0.35">
      <c r="A87" s="109" t="s">
        <v>152</v>
      </c>
      <c r="B87" s="110">
        <v>1.5</v>
      </c>
      <c r="C87" s="110">
        <v>10</v>
      </c>
      <c r="D87" s="111" t="s">
        <v>70</v>
      </c>
      <c r="E87" s="111" t="s">
        <v>70</v>
      </c>
      <c r="F87" s="111" t="s">
        <v>70</v>
      </c>
      <c r="G87" s="111" t="s">
        <v>70</v>
      </c>
      <c r="H87" s="111" t="s">
        <v>70</v>
      </c>
      <c r="I87" s="111" t="s">
        <v>70</v>
      </c>
      <c r="J87" s="114"/>
      <c r="K87" s="114"/>
      <c r="L87" s="114"/>
      <c r="M87" s="111" t="s">
        <v>71</v>
      </c>
      <c r="N87" s="114"/>
      <c r="O87" s="114"/>
      <c r="P87" s="114"/>
      <c r="Q87" s="114"/>
    </row>
    <row r="88" spans="1:17" s="119" customFormat="1" ht="24" x14ac:dyDescent="0.35">
      <c r="A88" s="115" t="s">
        <v>153</v>
      </c>
      <c r="B88" s="116">
        <f>SUM(B87,B85,B84,B83,B82,B80,B79,B76)</f>
        <v>12</v>
      </c>
      <c r="C88" s="117"/>
      <c r="D88" s="118"/>
      <c r="E88" s="118"/>
      <c r="F88" s="118"/>
      <c r="G88" s="118"/>
      <c r="H88" s="118"/>
      <c r="I88" s="118"/>
      <c r="J88" s="118"/>
      <c r="K88" s="118"/>
      <c r="L88" s="118"/>
      <c r="M88" s="118"/>
      <c r="N88" s="118"/>
      <c r="O88" s="118"/>
      <c r="P88" s="118"/>
      <c r="Q88" s="118"/>
    </row>
    <row r="89" spans="1:17" ht="24" x14ac:dyDescent="0.2">
      <c r="A89" s="127" t="s">
        <v>154</v>
      </c>
      <c r="B89" s="127"/>
      <c r="C89" s="127"/>
      <c r="D89" s="127"/>
      <c r="E89" s="127"/>
      <c r="F89" s="127"/>
      <c r="G89" s="127"/>
      <c r="H89" s="127"/>
      <c r="I89" s="127"/>
      <c r="J89" s="127"/>
      <c r="K89" s="127"/>
      <c r="L89" s="127"/>
      <c r="M89" s="127"/>
      <c r="N89" s="127"/>
      <c r="O89" s="127"/>
      <c r="P89" s="127"/>
      <c r="Q89" s="127"/>
    </row>
    <row r="90" spans="1:17" ht="24.6" customHeight="1" x14ac:dyDescent="0.2">
      <c r="A90" s="127" t="s">
        <v>155</v>
      </c>
      <c r="B90" s="127"/>
      <c r="C90" s="127"/>
      <c r="D90" s="127"/>
      <c r="E90" s="127"/>
      <c r="F90" s="127"/>
      <c r="G90" s="127"/>
      <c r="H90" s="127"/>
      <c r="I90" s="127"/>
      <c r="J90" s="127"/>
      <c r="K90" s="127"/>
      <c r="L90" s="127"/>
      <c r="M90" s="127"/>
      <c r="N90" s="127"/>
      <c r="O90" s="127"/>
      <c r="P90" s="127"/>
      <c r="Q90" s="127"/>
    </row>
    <row r="91" spans="1:17" ht="24.6" customHeight="1" x14ac:dyDescent="0.2">
      <c r="A91" s="127" t="s">
        <v>156</v>
      </c>
      <c r="B91" s="127"/>
      <c r="C91" s="127"/>
      <c r="D91" s="127"/>
      <c r="E91" s="127"/>
      <c r="F91" s="127"/>
      <c r="G91" s="127"/>
      <c r="H91" s="127"/>
      <c r="I91" s="127"/>
      <c r="J91" s="127"/>
      <c r="K91" s="127"/>
      <c r="L91" s="127"/>
      <c r="M91" s="127"/>
      <c r="N91" s="127"/>
      <c r="O91" s="127"/>
      <c r="P91" s="127"/>
      <c r="Q91" s="127"/>
    </row>
    <row r="92" spans="1:17" ht="43.5" x14ac:dyDescent="0.2">
      <c r="A92" s="109" t="s">
        <v>157</v>
      </c>
      <c r="B92" s="110">
        <v>1.53</v>
      </c>
      <c r="C92" s="110">
        <v>95</v>
      </c>
      <c r="D92" s="111" t="s">
        <v>70</v>
      </c>
      <c r="E92" s="111" t="s">
        <v>70</v>
      </c>
      <c r="F92" s="111" t="s">
        <v>70</v>
      </c>
      <c r="G92" s="111" t="s">
        <v>70</v>
      </c>
      <c r="H92" s="111" t="s">
        <v>70</v>
      </c>
      <c r="I92" s="111" t="s">
        <v>70</v>
      </c>
      <c r="J92" s="111" t="s">
        <v>70</v>
      </c>
      <c r="K92" s="111" t="s">
        <v>70</v>
      </c>
      <c r="L92" s="111" t="s">
        <v>70</v>
      </c>
      <c r="M92" s="111" t="s">
        <v>70</v>
      </c>
      <c r="N92" s="111" t="s">
        <v>70</v>
      </c>
      <c r="O92" s="111" t="s">
        <v>70</v>
      </c>
      <c r="P92" s="111" t="s">
        <v>70</v>
      </c>
      <c r="Q92" s="111" t="s">
        <v>71</v>
      </c>
    </row>
    <row r="93" spans="1:17" ht="64.150000000000006" customHeight="1" x14ac:dyDescent="0.35">
      <c r="A93" s="109" t="s">
        <v>158</v>
      </c>
      <c r="B93" s="110">
        <v>1.53</v>
      </c>
      <c r="C93" s="110">
        <v>40</v>
      </c>
      <c r="D93" s="111" t="s">
        <v>70</v>
      </c>
      <c r="E93" s="111" t="s">
        <v>70</v>
      </c>
      <c r="F93" s="111" t="s">
        <v>70</v>
      </c>
      <c r="G93" s="111" t="s">
        <v>70</v>
      </c>
      <c r="H93" s="111" t="s">
        <v>70</v>
      </c>
      <c r="I93" s="111" t="s">
        <v>70</v>
      </c>
      <c r="J93" s="114"/>
      <c r="K93" s="114"/>
      <c r="L93" s="114"/>
      <c r="M93" s="114"/>
      <c r="N93" s="114"/>
      <c r="O93" s="114"/>
      <c r="P93" s="114"/>
      <c r="Q93" s="111" t="s">
        <v>71</v>
      </c>
    </row>
    <row r="94" spans="1:17" ht="65.25" x14ac:dyDescent="0.2">
      <c r="A94" s="109" t="s">
        <v>159</v>
      </c>
      <c r="B94" s="110">
        <v>1.54</v>
      </c>
      <c r="C94" s="110" t="s">
        <v>160</v>
      </c>
      <c r="D94" s="111" t="s">
        <v>70</v>
      </c>
      <c r="E94" s="111" t="s">
        <v>70</v>
      </c>
      <c r="F94" s="111" t="s">
        <v>70</v>
      </c>
      <c r="G94" s="111" t="s">
        <v>70</v>
      </c>
      <c r="H94" s="111" t="s">
        <v>70</v>
      </c>
      <c r="I94" s="111" t="s">
        <v>70</v>
      </c>
      <c r="J94" s="111" t="s">
        <v>70</v>
      </c>
      <c r="K94" s="111" t="s">
        <v>70</v>
      </c>
      <c r="L94" s="111" t="s">
        <v>70</v>
      </c>
      <c r="M94" s="111" t="s">
        <v>70</v>
      </c>
      <c r="N94" s="111" t="s">
        <v>70</v>
      </c>
      <c r="O94" s="111" t="s">
        <v>71</v>
      </c>
      <c r="P94" s="111" t="s">
        <v>70</v>
      </c>
      <c r="Q94" s="111" t="s">
        <v>70</v>
      </c>
    </row>
    <row r="95" spans="1:17" ht="63" customHeight="1" x14ac:dyDescent="0.35">
      <c r="A95" s="109" t="s">
        <v>161</v>
      </c>
      <c r="B95" s="110">
        <v>1.54</v>
      </c>
      <c r="C95" s="110">
        <v>1</v>
      </c>
      <c r="D95" s="114"/>
      <c r="E95" s="114"/>
      <c r="F95" s="114"/>
      <c r="G95" s="114"/>
      <c r="H95" s="114"/>
      <c r="I95" s="114"/>
      <c r="J95" s="114"/>
      <c r="K95" s="111" t="s">
        <v>71</v>
      </c>
      <c r="L95" s="114"/>
      <c r="M95" s="114"/>
      <c r="N95" s="114"/>
      <c r="O95" s="114"/>
      <c r="P95" s="114"/>
      <c r="Q95" s="114"/>
    </row>
    <row r="96" spans="1:17" ht="69.599999999999994" customHeight="1" x14ac:dyDescent="0.35">
      <c r="A96" s="109" t="s">
        <v>162</v>
      </c>
      <c r="B96" s="110">
        <v>1.54</v>
      </c>
      <c r="C96" s="110">
        <v>2</v>
      </c>
      <c r="D96" s="114"/>
      <c r="E96" s="114"/>
      <c r="F96" s="114"/>
      <c r="G96" s="114"/>
      <c r="H96" s="114"/>
      <c r="I96" s="114"/>
      <c r="J96" s="114"/>
      <c r="K96" s="111" t="s">
        <v>71</v>
      </c>
      <c r="L96" s="114"/>
      <c r="M96" s="114"/>
      <c r="N96" s="114"/>
      <c r="O96" s="114"/>
      <c r="P96" s="114"/>
      <c r="Q96" s="114"/>
    </row>
    <row r="97" spans="1:17" ht="24.6" customHeight="1" x14ac:dyDescent="0.2">
      <c r="A97" s="127" t="s">
        <v>163</v>
      </c>
      <c r="B97" s="127"/>
      <c r="C97" s="127"/>
      <c r="D97" s="127"/>
      <c r="E97" s="127"/>
      <c r="F97" s="127"/>
      <c r="G97" s="127"/>
      <c r="H97" s="127"/>
      <c r="I97" s="127"/>
      <c r="J97" s="127"/>
      <c r="K97" s="127"/>
      <c r="L97" s="127"/>
      <c r="M97" s="127"/>
      <c r="N97" s="127"/>
      <c r="O97" s="127"/>
      <c r="P97" s="127"/>
      <c r="Q97" s="127"/>
    </row>
    <row r="98" spans="1:17" ht="24.6" customHeight="1" x14ac:dyDescent="0.2">
      <c r="A98" s="127" t="s">
        <v>164</v>
      </c>
      <c r="B98" s="127"/>
      <c r="C98" s="127"/>
      <c r="D98" s="127"/>
      <c r="E98" s="127"/>
      <c r="F98" s="127"/>
      <c r="G98" s="127"/>
      <c r="H98" s="127"/>
      <c r="I98" s="127"/>
      <c r="J98" s="127"/>
      <c r="K98" s="127"/>
      <c r="L98" s="127"/>
      <c r="M98" s="127"/>
      <c r="N98" s="127"/>
      <c r="O98" s="127"/>
      <c r="P98" s="127"/>
      <c r="Q98" s="127"/>
    </row>
    <row r="99" spans="1:17" ht="84" customHeight="1" x14ac:dyDescent="0.2">
      <c r="A99" s="109" t="s">
        <v>165</v>
      </c>
      <c r="B99" s="110">
        <v>1.54</v>
      </c>
      <c r="C99" s="110">
        <v>40</v>
      </c>
      <c r="D99" s="111" t="s">
        <v>70</v>
      </c>
      <c r="E99" s="111" t="s">
        <v>70</v>
      </c>
      <c r="F99" s="111" t="s">
        <v>70</v>
      </c>
      <c r="G99" s="111" t="s">
        <v>70</v>
      </c>
      <c r="H99" s="111" t="s">
        <v>70</v>
      </c>
      <c r="I99" s="111" t="s">
        <v>70</v>
      </c>
      <c r="J99" s="111" t="s">
        <v>70</v>
      </c>
      <c r="K99" s="111" t="s">
        <v>70</v>
      </c>
      <c r="L99" s="111" t="s">
        <v>70</v>
      </c>
      <c r="M99" s="111" t="s">
        <v>70</v>
      </c>
      <c r="N99" s="111" t="s">
        <v>70</v>
      </c>
      <c r="O99" s="111" t="s">
        <v>71</v>
      </c>
      <c r="P99" s="111" t="s">
        <v>70</v>
      </c>
      <c r="Q99" s="111" t="s">
        <v>70</v>
      </c>
    </row>
    <row r="100" spans="1:17" ht="108.75" x14ac:dyDescent="0.2">
      <c r="A100" s="109" t="s">
        <v>166</v>
      </c>
      <c r="B100" s="110">
        <v>1.54</v>
      </c>
      <c r="C100" s="110">
        <v>50</v>
      </c>
      <c r="D100" s="111" t="s">
        <v>70</v>
      </c>
      <c r="E100" s="111" t="s">
        <v>70</v>
      </c>
      <c r="F100" s="111" t="s">
        <v>70</v>
      </c>
      <c r="G100" s="111" t="s">
        <v>70</v>
      </c>
      <c r="H100" s="111" t="s">
        <v>70</v>
      </c>
      <c r="I100" s="111" t="s">
        <v>70</v>
      </c>
      <c r="J100" s="111" t="s">
        <v>70</v>
      </c>
      <c r="K100" s="111" t="s">
        <v>70</v>
      </c>
      <c r="L100" s="111" t="s">
        <v>70</v>
      </c>
      <c r="M100" s="111" t="s">
        <v>70</v>
      </c>
      <c r="N100" s="111" t="s">
        <v>70</v>
      </c>
      <c r="O100" s="111" t="s">
        <v>71</v>
      </c>
      <c r="P100" s="111" t="s">
        <v>70</v>
      </c>
      <c r="Q100" s="111" t="s">
        <v>70</v>
      </c>
    </row>
    <row r="101" spans="1:17" ht="130.5" x14ac:dyDescent="0.35">
      <c r="A101" s="109" t="s">
        <v>167</v>
      </c>
      <c r="B101" s="110">
        <v>1.54</v>
      </c>
      <c r="C101" s="110">
        <v>5</v>
      </c>
      <c r="D101" s="114"/>
      <c r="E101" s="114"/>
      <c r="F101" s="114"/>
      <c r="G101" s="114"/>
      <c r="H101" s="114"/>
      <c r="I101" s="114"/>
      <c r="J101" s="114"/>
      <c r="K101" s="111" t="s">
        <v>71</v>
      </c>
      <c r="L101" s="114"/>
      <c r="M101" s="114"/>
      <c r="N101" s="114"/>
      <c r="O101" s="128" t="s">
        <v>70</v>
      </c>
      <c r="P101" s="114"/>
      <c r="Q101" s="114"/>
    </row>
    <row r="102" spans="1:17" ht="108.75" x14ac:dyDescent="0.35">
      <c r="A102" s="109" t="s">
        <v>168</v>
      </c>
      <c r="B102" s="110">
        <v>1.54</v>
      </c>
      <c r="C102" s="110">
        <v>20</v>
      </c>
      <c r="D102" s="114"/>
      <c r="E102" s="114"/>
      <c r="F102" s="114"/>
      <c r="G102" s="114"/>
      <c r="H102" s="114"/>
      <c r="I102" s="114"/>
      <c r="J102" s="114"/>
      <c r="K102" s="111" t="s">
        <v>71</v>
      </c>
      <c r="L102" s="114"/>
      <c r="M102" s="114"/>
      <c r="N102" s="114"/>
      <c r="O102" s="128" t="s">
        <v>70</v>
      </c>
      <c r="P102" s="114"/>
      <c r="Q102" s="114"/>
    </row>
    <row r="103" spans="1:17" ht="87" x14ac:dyDescent="0.35">
      <c r="A103" s="109" t="s">
        <v>169</v>
      </c>
      <c r="B103" s="110">
        <v>1.54</v>
      </c>
      <c r="C103" s="110">
        <v>85</v>
      </c>
      <c r="D103" s="114"/>
      <c r="E103" s="114"/>
      <c r="F103" s="114"/>
      <c r="G103" s="114"/>
      <c r="H103" s="114"/>
      <c r="I103" s="114"/>
      <c r="J103" s="114"/>
      <c r="K103" s="111" t="s">
        <v>71</v>
      </c>
      <c r="L103" s="114"/>
      <c r="M103" s="114"/>
      <c r="N103" s="114"/>
      <c r="O103" s="128" t="s">
        <v>70</v>
      </c>
      <c r="P103" s="114"/>
      <c r="Q103" s="114"/>
    </row>
    <row r="104" spans="1:17" ht="24" x14ac:dyDescent="0.2">
      <c r="A104" s="127" t="s">
        <v>170</v>
      </c>
      <c r="B104" s="127"/>
      <c r="C104" s="127"/>
      <c r="D104" s="127"/>
      <c r="E104" s="127"/>
      <c r="F104" s="127"/>
      <c r="G104" s="127"/>
      <c r="H104" s="127"/>
      <c r="I104" s="127"/>
      <c r="J104" s="127"/>
      <c r="K104" s="127"/>
      <c r="L104" s="127"/>
      <c r="M104" s="127"/>
      <c r="N104" s="127"/>
      <c r="O104" s="127"/>
      <c r="P104" s="127"/>
      <c r="Q104" s="127"/>
    </row>
    <row r="105" spans="1:17" ht="24.6" customHeight="1" x14ac:dyDescent="0.2">
      <c r="A105" s="127" t="s">
        <v>171</v>
      </c>
      <c r="B105" s="127"/>
      <c r="C105" s="127"/>
      <c r="D105" s="127"/>
      <c r="E105" s="127"/>
      <c r="F105" s="127"/>
      <c r="G105" s="127"/>
      <c r="H105" s="127"/>
      <c r="I105" s="127"/>
      <c r="J105" s="127"/>
      <c r="K105" s="127"/>
      <c r="L105" s="127"/>
      <c r="M105" s="127"/>
      <c r="N105" s="127"/>
      <c r="O105" s="127"/>
      <c r="P105" s="127"/>
      <c r="Q105" s="127"/>
    </row>
    <row r="106" spans="1:17" ht="87" x14ac:dyDescent="0.35">
      <c r="A106" s="109" t="s">
        <v>172</v>
      </c>
      <c r="B106" s="110">
        <v>1.54</v>
      </c>
      <c r="C106" s="110" t="s">
        <v>173</v>
      </c>
      <c r="D106" s="111" t="s">
        <v>70</v>
      </c>
      <c r="E106" s="111" t="s">
        <v>70</v>
      </c>
      <c r="F106" s="111" t="s">
        <v>70</v>
      </c>
      <c r="G106" s="111" t="s">
        <v>70</v>
      </c>
      <c r="H106" s="111" t="s">
        <v>70</v>
      </c>
      <c r="I106" s="111" t="s">
        <v>70</v>
      </c>
      <c r="J106" s="114"/>
      <c r="K106" s="114"/>
      <c r="L106" s="114"/>
      <c r="M106" s="114"/>
      <c r="N106" s="114"/>
      <c r="O106" s="114"/>
      <c r="P106" s="114"/>
      <c r="Q106" s="111" t="s">
        <v>71</v>
      </c>
    </row>
    <row r="107" spans="1:17" ht="64.900000000000006" customHeight="1" x14ac:dyDescent="0.35">
      <c r="A107" s="109" t="s">
        <v>174</v>
      </c>
      <c r="B107" s="110">
        <v>1.54</v>
      </c>
      <c r="C107" s="110" t="s">
        <v>175</v>
      </c>
      <c r="D107" s="111" t="s">
        <v>70</v>
      </c>
      <c r="E107" s="111" t="s">
        <v>70</v>
      </c>
      <c r="F107" s="111" t="s">
        <v>70</v>
      </c>
      <c r="G107" s="111" t="s">
        <v>70</v>
      </c>
      <c r="H107" s="111" t="s">
        <v>70</v>
      </c>
      <c r="I107" s="111" t="s">
        <v>70</v>
      </c>
      <c r="J107" s="114"/>
      <c r="K107" s="114"/>
      <c r="L107" s="114"/>
      <c r="M107" s="114"/>
      <c r="N107" s="114"/>
      <c r="O107" s="114"/>
      <c r="P107" s="114"/>
      <c r="Q107" s="111" t="s">
        <v>71</v>
      </c>
    </row>
    <row r="108" spans="1:17" ht="70.900000000000006" customHeight="1" x14ac:dyDescent="0.35">
      <c r="A108" s="109" t="s">
        <v>176</v>
      </c>
      <c r="B108" s="110">
        <v>1.54</v>
      </c>
      <c r="C108" s="110">
        <v>1</v>
      </c>
      <c r="D108" s="109"/>
      <c r="E108" s="114"/>
      <c r="F108" s="114"/>
      <c r="G108" s="114"/>
      <c r="H108" s="114"/>
      <c r="I108" s="114"/>
      <c r="J108" s="114"/>
      <c r="K108" s="114"/>
      <c r="L108" s="111" t="s">
        <v>71</v>
      </c>
      <c r="M108" s="114"/>
      <c r="N108" s="114"/>
      <c r="O108" s="114"/>
      <c r="P108" s="114"/>
      <c r="Q108" s="111" t="s">
        <v>124</v>
      </c>
    </row>
    <row r="109" spans="1:17" s="119" customFormat="1" ht="24" x14ac:dyDescent="0.35">
      <c r="A109" s="115" t="s">
        <v>177</v>
      </c>
      <c r="B109" s="116">
        <f>SUM(B108,B107,B106,B103,B102,B101,B100,B99,B96,B95,B94,B93,B92)</f>
        <v>20</v>
      </c>
      <c r="C109" s="117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  <c r="N109" s="118"/>
      <c r="O109" s="118"/>
      <c r="P109" s="118"/>
      <c r="Q109" s="118"/>
    </row>
    <row r="110" spans="1:17" s="119" customFormat="1" ht="24" x14ac:dyDescent="0.35">
      <c r="A110" s="129" t="s">
        <v>178</v>
      </c>
      <c r="B110" s="116">
        <f>SUM(B109,B88,B72,B53,B33)</f>
        <v>100</v>
      </c>
      <c r="C110" s="117"/>
      <c r="D110" s="118"/>
      <c r="E110" s="118"/>
      <c r="F110" s="118"/>
      <c r="G110" s="118"/>
      <c r="H110" s="118"/>
      <c r="I110" s="118"/>
      <c r="J110" s="118"/>
      <c r="K110" s="118"/>
      <c r="L110" s="118"/>
      <c r="M110" s="118"/>
      <c r="N110" s="118"/>
      <c r="O110" s="118"/>
      <c r="P110" s="118"/>
      <c r="Q110" s="118"/>
    </row>
    <row r="111" spans="1:17" x14ac:dyDescent="0.2">
      <c r="C111" s="130"/>
    </row>
    <row r="112" spans="1:17" ht="21.75" x14ac:dyDescent="0.5">
      <c r="A112" s="131" t="s">
        <v>179</v>
      </c>
    </row>
    <row r="113" spans="1:1" ht="21.75" x14ac:dyDescent="0.5">
      <c r="A113" s="133" t="s">
        <v>180</v>
      </c>
    </row>
  </sheetData>
  <mergeCells count="53">
    <mergeCell ref="A105:Q105"/>
    <mergeCell ref="A89:Q89"/>
    <mergeCell ref="A90:Q90"/>
    <mergeCell ref="A91:Q91"/>
    <mergeCell ref="A97:Q97"/>
    <mergeCell ref="A98:Q98"/>
    <mergeCell ref="A104:Q104"/>
    <mergeCell ref="A74:Q74"/>
    <mergeCell ref="A75:Q75"/>
    <mergeCell ref="A77:Q77"/>
    <mergeCell ref="A78:Q78"/>
    <mergeCell ref="A81:Q81"/>
    <mergeCell ref="A86:Q86"/>
    <mergeCell ref="A59:Q59"/>
    <mergeCell ref="A66:Q66"/>
    <mergeCell ref="A67:Q67"/>
    <mergeCell ref="A69:Q69"/>
    <mergeCell ref="A70:Q70"/>
    <mergeCell ref="A73:Q73"/>
    <mergeCell ref="A36:Q36"/>
    <mergeCell ref="A49:Q49"/>
    <mergeCell ref="A50:Q50"/>
    <mergeCell ref="A54:Q54"/>
    <mergeCell ref="A55:Q55"/>
    <mergeCell ref="A56:Q56"/>
    <mergeCell ref="A24:Q24"/>
    <mergeCell ref="A25:Q25"/>
    <mergeCell ref="A29:Q29"/>
    <mergeCell ref="A30:Q30"/>
    <mergeCell ref="A34:Q34"/>
    <mergeCell ref="A35:Q35"/>
    <mergeCell ref="O4:Q4"/>
    <mergeCell ref="A6:Q6"/>
    <mergeCell ref="A7:Q7"/>
    <mergeCell ref="A8:Q8"/>
    <mergeCell ref="A13:Q13"/>
    <mergeCell ref="A18:Q18"/>
    <mergeCell ref="I4:I5"/>
    <mergeCell ref="J4:J5"/>
    <mergeCell ref="K4:K5"/>
    <mergeCell ref="L4:L5"/>
    <mergeCell ref="M4:M5"/>
    <mergeCell ref="N4:N5"/>
    <mergeCell ref="A2:Q2"/>
    <mergeCell ref="A3:A5"/>
    <mergeCell ref="B3:B5"/>
    <mergeCell ref="C3:C5"/>
    <mergeCell ref="D3:Q3"/>
    <mergeCell ref="D4:D5"/>
    <mergeCell ref="E4:E5"/>
    <mergeCell ref="F4:F5"/>
    <mergeCell ref="G4:G5"/>
    <mergeCell ref="H4:H5"/>
  </mergeCells>
  <pageMargins left="0.70866141732283472" right="0.70866141732283472" top="0.74803149606299213" bottom="0.74803149606299213" header="0.31496062992125984" footer="0.31496062992125984"/>
  <pageSetup paperSize="9" scale="73" orientation="landscape" r:id="rId1"/>
  <rowBreaks count="9" manualBreakCount="9">
    <brk id="12" max="16" man="1"/>
    <brk id="20" max="16" man="1"/>
    <brk id="28" max="16" man="1"/>
    <brk id="47" max="16" man="1"/>
    <brk id="65" max="16" man="1"/>
    <brk id="76" max="16" man="1"/>
    <brk id="83" max="16" man="1"/>
    <brk id="94" max="16" man="1"/>
    <brk id="10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I34"/>
  <sheetViews>
    <sheetView view="pageBreakPreview" topLeftCell="A25" zoomScale="130" zoomScaleNormal="115" zoomScaleSheetLayoutView="130" workbookViewId="0">
      <selection activeCell="A30" sqref="A30"/>
    </sheetView>
  </sheetViews>
  <sheetFormatPr defaultColWidth="9.140625" defaultRowHeight="21.75" x14ac:dyDescent="0.5"/>
  <cols>
    <col min="1" max="1" width="73.5703125" style="40" customWidth="1"/>
    <col min="2" max="2" width="12" style="8" customWidth="1"/>
    <col min="3" max="3" width="9.85546875" style="10" customWidth="1"/>
    <col min="4" max="4" width="10.42578125" style="1" customWidth="1"/>
    <col min="5" max="7" width="10.140625" style="1" bestFit="1" customWidth="1"/>
    <col min="8" max="8" width="11.7109375" style="1" bestFit="1" customWidth="1"/>
    <col min="9" max="9" width="9.5703125" style="1" customWidth="1"/>
    <col min="10" max="16384" width="9.140625" style="1"/>
  </cols>
  <sheetData>
    <row r="1" spans="1:9" ht="58.5" customHeight="1" x14ac:dyDescent="0.5">
      <c r="A1" s="92" t="s">
        <v>46</v>
      </c>
      <c r="B1" s="93"/>
      <c r="C1" s="93"/>
      <c r="D1" s="93"/>
      <c r="E1" s="93"/>
      <c r="F1" s="93"/>
      <c r="G1" s="93"/>
      <c r="H1" s="93"/>
      <c r="I1" s="93"/>
    </row>
    <row r="2" spans="1:9" s="3" customFormat="1" ht="283.5" customHeight="1" x14ac:dyDescent="0.5">
      <c r="A2" s="89" t="s">
        <v>45</v>
      </c>
      <c r="B2" s="90"/>
      <c r="C2" s="90"/>
      <c r="D2" s="90"/>
      <c r="E2" s="90"/>
      <c r="F2" s="90"/>
      <c r="G2" s="90"/>
      <c r="H2" s="90"/>
      <c r="I2" s="91"/>
    </row>
    <row r="3" spans="1:9" ht="24" x14ac:dyDescent="0.55000000000000004">
      <c r="A3" s="94"/>
      <c r="B3" s="94"/>
      <c r="C3" s="94"/>
      <c r="D3" s="29"/>
      <c r="E3" s="29"/>
      <c r="F3" s="29"/>
      <c r="G3" s="29"/>
      <c r="H3" s="29"/>
      <c r="I3" s="29"/>
    </row>
    <row r="4" spans="1:9" s="2" customFormat="1" ht="21" customHeight="1" x14ac:dyDescent="0.2">
      <c r="A4" s="95" t="s">
        <v>18</v>
      </c>
      <c r="B4" s="95" t="s">
        <v>19</v>
      </c>
      <c r="C4" s="95" t="s">
        <v>47</v>
      </c>
      <c r="D4" s="96" t="s">
        <v>0</v>
      </c>
      <c r="E4" s="96"/>
      <c r="F4" s="96"/>
      <c r="G4" s="96"/>
      <c r="H4" s="96"/>
      <c r="I4" s="97" t="s">
        <v>1</v>
      </c>
    </row>
    <row r="5" spans="1:9" s="3" customFormat="1" ht="24" x14ac:dyDescent="0.5">
      <c r="A5" s="95"/>
      <c r="B5" s="95"/>
      <c r="C5" s="95"/>
      <c r="D5" s="30">
        <v>1</v>
      </c>
      <c r="E5" s="30">
        <v>2</v>
      </c>
      <c r="F5" s="30">
        <v>3</v>
      </c>
      <c r="G5" s="30">
        <v>4</v>
      </c>
      <c r="H5" s="30">
        <v>5</v>
      </c>
      <c r="I5" s="97"/>
    </row>
    <row r="6" spans="1:9" s="3" customFormat="1" ht="24" x14ac:dyDescent="0.5">
      <c r="A6" s="44" t="s">
        <v>24</v>
      </c>
      <c r="B6" s="41"/>
      <c r="C6" s="41"/>
      <c r="D6" s="42"/>
      <c r="E6" s="42"/>
      <c r="F6" s="42"/>
      <c r="G6" s="42"/>
      <c r="H6" s="42"/>
      <c r="I6" s="43"/>
    </row>
    <row r="7" spans="1:9" s="12" customFormat="1" ht="21" customHeight="1" x14ac:dyDescent="0.2">
      <c r="A7" s="50" t="s">
        <v>2</v>
      </c>
      <c r="B7" s="51"/>
      <c r="C7" s="52"/>
      <c r="D7" s="52"/>
      <c r="E7" s="52"/>
      <c r="F7" s="52"/>
      <c r="G7" s="52"/>
      <c r="H7" s="52"/>
      <c r="I7" s="53"/>
    </row>
    <row r="8" spans="1:9" s="5" customFormat="1" ht="48" x14ac:dyDescent="0.2">
      <c r="A8" s="46" t="s">
        <v>7</v>
      </c>
      <c r="B8" s="47"/>
      <c r="C8" s="48"/>
      <c r="D8" s="48"/>
      <c r="E8" s="48"/>
      <c r="F8" s="48"/>
      <c r="G8" s="48"/>
      <c r="H8" s="48"/>
      <c r="I8" s="49"/>
    </row>
    <row r="9" spans="1:9" s="56" customFormat="1" ht="21" customHeight="1" x14ac:dyDescent="0.2">
      <c r="A9" s="54" t="s">
        <v>8</v>
      </c>
      <c r="B9" s="55"/>
      <c r="C9" s="36"/>
      <c r="D9" s="36"/>
      <c r="E9" s="36"/>
      <c r="F9" s="36"/>
      <c r="G9" s="36"/>
      <c r="H9" s="36"/>
      <c r="I9" s="35"/>
    </row>
    <row r="10" spans="1:9" s="5" customFormat="1" ht="48" x14ac:dyDescent="0.2">
      <c r="A10" s="45" t="s">
        <v>20</v>
      </c>
      <c r="B10" s="24">
        <v>2.5</v>
      </c>
      <c r="C10" s="23">
        <v>10</v>
      </c>
      <c r="D10" s="34">
        <v>6</v>
      </c>
      <c r="E10" s="34">
        <v>7</v>
      </c>
      <c r="F10" s="34">
        <v>8</v>
      </c>
      <c r="G10" s="34">
        <v>9</v>
      </c>
      <c r="H10" s="34">
        <v>10</v>
      </c>
      <c r="I10" s="38"/>
    </row>
    <row r="11" spans="1:9" s="68" customFormat="1" ht="24" customHeight="1" x14ac:dyDescent="0.2">
      <c r="A11" s="50" t="s">
        <v>3</v>
      </c>
      <c r="B11" s="51"/>
      <c r="C11" s="52"/>
      <c r="D11" s="52"/>
      <c r="E11" s="52"/>
      <c r="F11" s="52"/>
      <c r="G11" s="52"/>
      <c r="H11" s="52"/>
      <c r="I11" s="53"/>
    </row>
    <row r="12" spans="1:9" s="65" customFormat="1" ht="48" x14ac:dyDescent="0.2">
      <c r="A12" s="61" t="s">
        <v>9</v>
      </c>
      <c r="B12" s="62"/>
      <c r="C12" s="66"/>
      <c r="D12" s="67"/>
      <c r="E12" s="67"/>
      <c r="F12" s="67"/>
      <c r="G12" s="64"/>
      <c r="H12" s="64"/>
      <c r="I12" s="61"/>
    </row>
    <row r="13" spans="1:9" s="5" customFormat="1" ht="24" x14ac:dyDescent="0.2">
      <c r="A13" s="31" t="s">
        <v>10</v>
      </c>
      <c r="B13" s="32"/>
      <c r="C13" s="33"/>
      <c r="D13" s="34"/>
      <c r="E13" s="34"/>
      <c r="F13" s="34"/>
      <c r="G13" s="34"/>
      <c r="H13" s="34"/>
      <c r="I13" s="31"/>
    </row>
    <row r="14" spans="1:9" s="5" customFormat="1" ht="24" x14ac:dyDescent="0.2">
      <c r="A14" s="6" t="s">
        <v>21</v>
      </c>
      <c r="B14" s="24">
        <v>2.5</v>
      </c>
      <c r="C14" s="14">
        <v>95</v>
      </c>
      <c r="D14" s="34"/>
      <c r="E14" s="34"/>
      <c r="F14" s="34"/>
      <c r="G14" s="34"/>
      <c r="H14" s="34"/>
      <c r="I14" s="31"/>
    </row>
    <row r="15" spans="1:9" s="5" customFormat="1" ht="24" x14ac:dyDescent="0.2">
      <c r="A15" s="6" t="s">
        <v>22</v>
      </c>
      <c r="B15" s="24">
        <v>2.5</v>
      </c>
      <c r="C15" s="14">
        <v>88</v>
      </c>
      <c r="D15" s="39"/>
      <c r="E15" s="39"/>
      <c r="F15" s="39"/>
      <c r="G15" s="39"/>
      <c r="H15" s="39"/>
      <c r="I15" s="31"/>
    </row>
    <row r="16" spans="1:9" s="65" customFormat="1" ht="24" x14ac:dyDescent="0.2">
      <c r="A16" s="61" t="s">
        <v>5</v>
      </c>
      <c r="B16" s="62"/>
      <c r="C16" s="63"/>
      <c r="D16" s="64"/>
      <c r="E16" s="64"/>
      <c r="F16" s="64"/>
      <c r="G16" s="64"/>
      <c r="H16" s="64"/>
      <c r="I16" s="61"/>
    </row>
    <row r="17" spans="1:9" s="5" customFormat="1" ht="24" x14ac:dyDescent="0.2">
      <c r="A17" s="31" t="s">
        <v>11</v>
      </c>
      <c r="B17" s="32"/>
      <c r="C17" s="37"/>
      <c r="D17" s="34"/>
      <c r="E17" s="34"/>
      <c r="F17" s="34"/>
      <c r="G17" s="34"/>
      <c r="H17" s="34"/>
      <c r="I17" s="31"/>
    </row>
    <row r="18" spans="1:9" s="5" customFormat="1" ht="43.5" x14ac:dyDescent="0.2">
      <c r="A18" s="6" t="s">
        <v>12</v>
      </c>
      <c r="B18" s="24">
        <v>2.5</v>
      </c>
      <c r="C18" s="23">
        <v>16</v>
      </c>
      <c r="D18" s="34"/>
      <c r="E18" s="34"/>
      <c r="F18" s="34"/>
      <c r="G18" s="34"/>
      <c r="H18" s="34"/>
      <c r="I18" s="31"/>
    </row>
    <row r="19" spans="1:9" s="80" customFormat="1" ht="24" x14ac:dyDescent="0.2">
      <c r="A19" s="75" t="s">
        <v>36</v>
      </c>
      <c r="B19" s="76">
        <f>B10+B14+B15+B18</f>
        <v>10</v>
      </c>
      <c r="C19" s="77"/>
      <c r="D19" s="78"/>
      <c r="E19" s="78"/>
      <c r="F19" s="78"/>
      <c r="G19" s="78"/>
      <c r="H19" s="78"/>
      <c r="I19" s="79"/>
    </row>
    <row r="20" spans="1:9" s="3" customFormat="1" ht="24" x14ac:dyDescent="0.5">
      <c r="A20" s="44" t="s">
        <v>23</v>
      </c>
      <c r="B20" s="41"/>
      <c r="C20" s="41"/>
      <c r="D20" s="42"/>
      <c r="E20" s="42"/>
      <c r="F20" s="42"/>
      <c r="G20" s="42"/>
      <c r="H20" s="42"/>
      <c r="I20" s="43"/>
    </row>
    <row r="21" spans="1:9" s="12" customFormat="1" ht="21" customHeight="1" x14ac:dyDescent="0.2">
      <c r="A21" s="50" t="s">
        <v>25</v>
      </c>
      <c r="B21" s="51">
        <f>B24+B26</f>
        <v>50</v>
      </c>
      <c r="C21" s="52"/>
      <c r="D21" s="52"/>
      <c r="E21" s="52"/>
      <c r="F21" s="52"/>
      <c r="G21" s="52"/>
      <c r="H21" s="52"/>
      <c r="I21" s="53"/>
    </row>
    <row r="22" spans="1:9" s="5" customFormat="1" ht="48" x14ac:dyDescent="0.2">
      <c r="A22" s="46" t="s">
        <v>38</v>
      </c>
      <c r="B22" s="47"/>
      <c r="C22" s="48"/>
      <c r="D22" s="48"/>
      <c r="E22" s="48"/>
      <c r="F22" s="48"/>
      <c r="G22" s="48"/>
      <c r="H22" s="48"/>
      <c r="I22" s="49"/>
    </row>
    <row r="23" spans="1:9" s="5" customFormat="1" ht="24" x14ac:dyDescent="0.55000000000000004">
      <c r="A23" s="45" t="s">
        <v>34</v>
      </c>
      <c r="B23" s="24"/>
      <c r="C23" s="69"/>
      <c r="D23" s="34"/>
      <c r="E23" s="34"/>
      <c r="F23" s="34"/>
      <c r="G23" s="34"/>
      <c r="H23" s="34"/>
      <c r="I23" s="38"/>
    </row>
    <row r="24" spans="1:9" s="5" customFormat="1" ht="24" x14ac:dyDescent="0.55000000000000004">
      <c r="A24" s="45" t="s">
        <v>35</v>
      </c>
      <c r="B24" s="24">
        <v>25</v>
      </c>
      <c r="C24" s="69">
        <v>86</v>
      </c>
      <c r="D24" s="34">
        <v>78</v>
      </c>
      <c r="E24" s="34">
        <v>80</v>
      </c>
      <c r="F24" s="34">
        <v>82</v>
      </c>
      <c r="G24" s="34">
        <v>84</v>
      </c>
      <c r="H24" s="34">
        <v>86</v>
      </c>
      <c r="I24" s="38"/>
    </row>
    <row r="25" spans="1:9" s="5" customFormat="1" ht="24" x14ac:dyDescent="0.55000000000000004">
      <c r="A25" s="45" t="s">
        <v>33</v>
      </c>
      <c r="B25" s="24"/>
      <c r="C25" s="69"/>
      <c r="D25" s="34"/>
      <c r="E25" s="34"/>
      <c r="F25" s="34"/>
      <c r="G25" s="34"/>
      <c r="H25" s="34"/>
      <c r="I25" s="38"/>
    </row>
    <row r="26" spans="1:9" s="5" customFormat="1" ht="86.25" x14ac:dyDescent="0.2">
      <c r="A26" s="45" t="s">
        <v>4</v>
      </c>
      <c r="B26" s="24">
        <v>25</v>
      </c>
      <c r="C26" s="37">
        <v>95</v>
      </c>
      <c r="D26" s="81" t="s">
        <v>39</v>
      </c>
      <c r="E26" s="81" t="s">
        <v>43</v>
      </c>
      <c r="F26" s="81" t="s">
        <v>42</v>
      </c>
      <c r="G26" s="81" t="s">
        <v>41</v>
      </c>
      <c r="H26" s="81" t="s">
        <v>40</v>
      </c>
      <c r="I26" s="38"/>
    </row>
    <row r="27" spans="1:9" s="68" customFormat="1" ht="24" customHeight="1" x14ac:dyDescent="0.2">
      <c r="A27" s="50" t="s">
        <v>26</v>
      </c>
      <c r="B27" s="51">
        <f>SUM(B28:B33)</f>
        <v>50</v>
      </c>
      <c r="C27" s="52"/>
      <c r="D27" s="52"/>
      <c r="E27" s="52"/>
      <c r="F27" s="52"/>
      <c r="G27" s="52"/>
      <c r="H27" s="52"/>
      <c r="I27" s="53"/>
    </row>
    <row r="28" spans="1:9" s="60" customFormat="1" ht="50.25" customHeight="1" x14ac:dyDescent="0.2">
      <c r="A28" s="57" t="s">
        <v>27</v>
      </c>
      <c r="B28" s="58"/>
      <c r="C28" s="70"/>
      <c r="D28" s="71"/>
      <c r="E28" s="71"/>
      <c r="F28" s="71"/>
      <c r="G28" s="59"/>
      <c r="H28" s="59"/>
      <c r="I28" s="57"/>
    </row>
    <row r="29" spans="1:9" s="5" customFormat="1" ht="24" x14ac:dyDescent="0.2">
      <c r="A29" s="31" t="s">
        <v>28</v>
      </c>
      <c r="B29" s="32"/>
      <c r="C29" s="33"/>
      <c r="D29" s="39"/>
      <c r="E29" s="39"/>
      <c r="F29" s="39"/>
      <c r="G29" s="34"/>
      <c r="H29" s="34"/>
      <c r="I29" s="31"/>
    </row>
    <row r="30" spans="1:9" s="5" customFormat="1" ht="50.25" customHeight="1" x14ac:dyDescent="0.2">
      <c r="A30" s="6" t="s">
        <v>29</v>
      </c>
      <c r="B30" s="24">
        <v>25</v>
      </c>
      <c r="C30" s="14">
        <v>90</v>
      </c>
      <c r="D30" s="39"/>
      <c r="E30" s="39"/>
      <c r="F30" s="39"/>
      <c r="G30" s="34"/>
      <c r="H30" s="34"/>
      <c r="I30" s="31"/>
    </row>
    <row r="31" spans="1:9" s="60" customFormat="1" ht="45.75" customHeight="1" x14ac:dyDescent="0.2">
      <c r="A31" s="72" t="s">
        <v>31</v>
      </c>
      <c r="B31" s="73"/>
      <c r="C31" s="74"/>
      <c r="D31" s="71"/>
      <c r="E31" s="71"/>
      <c r="F31" s="71"/>
      <c r="G31" s="59"/>
      <c r="H31" s="59"/>
      <c r="I31" s="57"/>
    </row>
    <row r="32" spans="1:9" s="5" customFormat="1" ht="48" x14ac:dyDescent="0.2">
      <c r="A32" s="31" t="s">
        <v>30</v>
      </c>
      <c r="B32" s="32"/>
      <c r="C32" s="33"/>
      <c r="D32" s="34"/>
      <c r="E32" s="34"/>
      <c r="F32" s="34"/>
      <c r="G32" s="34"/>
      <c r="H32" s="34"/>
      <c r="I32" s="31"/>
    </row>
    <row r="33" spans="1:9" s="5" customFormat="1" ht="43.5" x14ac:dyDescent="0.2">
      <c r="A33" s="6" t="s">
        <v>32</v>
      </c>
      <c r="B33" s="24">
        <v>25</v>
      </c>
      <c r="C33" s="14">
        <v>16</v>
      </c>
      <c r="D33" s="34"/>
      <c r="E33" s="34"/>
      <c r="F33" s="34"/>
      <c r="G33" s="34"/>
      <c r="H33" s="34"/>
      <c r="I33" s="31"/>
    </row>
    <row r="34" spans="1:9" s="80" customFormat="1" ht="24" x14ac:dyDescent="0.2">
      <c r="A34" s="75" t="s">
        <v>37</v>
      </c>
      <c r="B34" s="76">
        <f>B27+B21</f>
        <v>100</v>
      </c>
      <c r="C34" s="77"/>
      <c r="D34" s="78"/>
      <c r="E34" s="78"/>
      <c r="F34" s="78"/>
      <c r="G34" s="78"/>
      <c r="H34" s="78"/>
      <c r="I34" s="79"/>
    </row>
  </sheetData>
  <mergeCells count="8">
    <mergeCell ref="A2:I2"/>
    <mergeCell ref="A1:I1"/>
    <mergeCell ref="A3:C3"/>
    <mergeCell ref="A4:A5"/>
    <mergeCell ref="B4:B5"/>
    <mergeCell ref="C4:C5"/>
    <mergeCell ref="D4:H4"/>
    <mergeCell ref="I4:I5"/>
  </mergeCells>
  <printOptions horizontalCentered="1"/>
  <pageMargins left="0.31496062992125984" right="0.31496062992125984" top="0.59055118110236227" bottom="0.59055118110236227" header="0.15748031496062992" footer="0.39370078740157483"/>
  <pageSetup paperSize="9" scale="91" firstPageNumber="15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3</vt:i4>
      </vt:variant>
      <vt:variant>
        <vt:lpstr>ช่วงที่มีชื่อ</vt:lpstr>
      </vt:variant>
      <vt:variant>
        <vt:i4>6</vt:i4>
      </vt:variant>
    </vt:vector>
  </HeadingPairs>
  <TitlesOfParts>
    <vt:vector size="9" baseType="lpstr">
      <vt:lpstr>เอกสารประกอบ 2</vt:lpstr>
      <vt:lpstr>สรุป15 หน่วยงาน</vt:lpstr>
      <vt:lpstr>ตัวอย่าง 2.1</vt:lpstr>
      <vt:lpstr>'ตัวอย่าง 2.1'!Print_Area</vt:lpstr>
      <vt:lpstr>'สรุป15 หน่วยงาน'!Print_Area</vt:lpstr>
      <vt:lpstr>'เอกสารประกอบ 2'!Print_Area</vt:lpstr>
      <vt:lpstr>'ตัวอย่าง 2.1'!Print_Titles</vt:lpstr>
      <vt:lpstr>'สรุป15 หน่วยงาน'!Print_Titles</vt:lpstr>
      <vt:lpstr>'เอกสารประกอบ 2'!Print_Titles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cp:lastPrinted>2025-09-11T06:43:35Z</cp:lastPrinted>
  <dcterms:created xsi:type="dcterms:W3CDTF">2023-09-27T04:14:43Z</dcterms:created>
  <dcterms:modified xsi:type="dcterms:W3CDTF">2025-09-15T02:21:16Z</dcterms:modified>
</cp:coreProperties>
</file>