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59DD8CCF-905E-4D40-86CD-9BB0F5A3251E}" xr6:coauthVersionLast="47" xr6:coauthVersionMax="47" xr10:uidLastSave="{00000000-0000-0000-0000-000000000000}"/>
  <bookViews>
    <workbookView xWindow="-120" yWindow="-120" windowWidth="24240" windowHeight="13140" xr2:uid="{F41FB4D2-0B49-439C-83D2-A46B82FFCA62}"/>
  </bookViews>
  <sheets>
    <sheet name="สรุป69สถาบันภาษา" sheetId="1" r:id="rId1"/>
  </sheets>
  <definedNames>
    <definedName name="_xlnm.Print_Area" localSheetId="0">สรุป69สถาบันภาษา!$A$1:$U$6</definedName>
    <definedName name="_xlnm.Print_Titles" localSheetId="0">สรุป69สถาบันภาษา!$2:$2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6" i="1" l="1"/>
  <c r="AA6" i="1"/>
  <c r="Z6" i="1"/>
  <c r="Y6" i="1"/>
  <c r="X6" i="1"/>
  <c r="W6" i="1"/>
  <c r="V6" i="1"/>
  <c r="H6" i="1"/>
  <c r="AD5" i="1"/>
  <c r="M5" i="1"/>
  <c r="N5" i="1" s="1"/>
  <c r="L5" i="1"/>
  <c r="J5" i="1"/>
  <c r="I5" i="1"/>
  <c r="Q5" i="1" s="1"/>
  <c r="G5" i="1"/>
  <c r="G4" i="1" s="1"/>
  <c r="G3" i="1" s="1"/>
  <c r="G6" i="1" s="1"/>
  <c r="AD4" i="1"/>
  <c r="L4" i="1"/>
  <c r="L3" i="1" s="1"/>
  <c r="L6" i="1" s="1"/>
  <c r="K4" i="1"/>
  <c r="K3" i="1" s="1"/>
  <c r="K6" i="1" s="1"/>
  <c r="J4" i="1"/>
  <c r="J3" i="1" s="1"/>
  <c r="J6" i="1" s="1"/>
  <c r="I4" i="1"/>
  <c r="H4" i="1"/>
  <c r="F4" i="1"/>
  <c r="AB3" i="1"/>
  <c r="AD3" i="1" s="1"/>
  <c r="AD6" i="1" s="1"/>
  <c r="I3" i="1"/>
  <c r="I6" i="1" s="1"/>
  <c r="H3" i="1"/>
  <c r="F3" i="1"/>
  <c r="F6" i="1" s="1"/>
  <c r="R5" i="1" l="1"/>
  <c r="R4" i="1" s="1"/>
  <c r="R3" i="1" s="1"/>
  <c r="R6" i="1" s="1"/>
  <c r="Q4" i="1"/>
  <c r="Q3" i="1" s="1"/>
  <c r="Q6" i="1" s="1"/>
  <c r="N4" i="1"/>
  <c r="N3" i="1" s="1"/>
  <c r="N6" i="1" s="1"/>
  <c r="S5" i="1"/>
  <c r="S4" i="1" s="1"/>
  <c r="S3" i="1" s="1"/>
  <c r="S6" i="1" s="1"/>
  <c r="AB6" i="1"/>
  <c r="M4" i="1"/>
  <c r="M3" i="1" s="1"/>
  <c r="M6" i="1" s="1"/>
  <c r="O5" i="1"/>
  <c r="P5" i="1" l="1"/>
  <c r="O4" i="1"/>
  <c r="O3" i="1" s="1"/>
  <c r="O6" i="1" s="1"/>
  <c r="P4" i="1" l="1"/>
  <c r="P3" i="1" s="1"/>
  <c r="P6" i="1" s="1"/>
  <c r="T5" i="1"/>
  <c r="T4" i="1" l="1"/>
  <c r="T3" i="1" s="1"/>
  <c r="T6" i="1" s="1"/>
  <c r="U5" i="1"/>
  <c r="U4" i="1" s="1"/>
  <c r="U3" i="1" s="1"/>
  <c r="U6" i="1" s="1"/>
</calcChain>
</file>

<file path=xl/sharedStrings.xml><?xml version="1.0" encoding="utf-8"?>
<sst xmlns="http://schemas.openxmlformats.org/spreadsheetml/2006/main" count="38" uniqueCount="36">
  <si>
    <t>คำขอตั้งงบประมาณเงินรายได้ลูกจ้างชั่วคราว 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</si>
  <si>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</si>
  <si>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</si>
  <si>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</si>
  <si>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</si>
  <si>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</si>
  <si>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</si>
  <si>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</si>
  <si>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</si>
  <si>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</si>
  <si>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</si>
  <si>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</si>
  <si>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</si>
  <si>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</si>
  <si>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</si>
  <si>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</si>
  <si>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</si>
  <si>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</si>
  <si>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</si>
  <si>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</si>
  <si>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</si>
  <si>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</si>
  <si>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</si>
  <si>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</si>
  <si>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</si>
  <si>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</si>
  <si>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</si>
  <si>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</si>
  <si>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</si>
  <si>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สถาบันภาษา ศิลปะและวัฒนธรรม</t>
    </r>
    <r>
      <rPr>
        <sz val="14"/>
        <rFont val="TH SarabunPSK"/>
        <family val="2"/>
      </rPr>
      <t>    (รวมทั้งหมด 3 คน)</t>
    </r>
  </si>
  <si>
    <t>  งานศึกษาฝึกอบรมทางภาษาและวิเทศสันพันธ์</t>
  </si>
  <si>
    <t>    1 นาย ปรัชญุตม์  ฤทธิธรรม</t>
  </si>
  <si>
    <t>นักวิชาการศึกษา</t>
  </si>
  <si>
    <t>CW 433</t>
  </si>
  <si>
    <t>ปริญญาตรี</t>
  </si>
  <si>
    <t>รวมทั้งสิ้น 1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</si>
</sst>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color theme="1"/>
      <name val="Calibri"/>
      <family val="2"/>
      <scheme val="minor"/>
    </font>
    <font>
      <b/>
      <u/>
      <sz val="14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5F4E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3" fillId="7" borderId="10" xfId="0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0" fontId="3" fillId="7" borderId="12" xfId="0" applyFont="1" applyFill="1" applyBorder="1" applyAlignment="1">
      <alignment wrapText="1"/>
    </xf>
    <xf numFmtId="0" fontId="2" fillId="7" borderId="13" xfId="0" applyFont="1" applyFill="1" applyBorder="1" applyAlignment="1">
      <alignment horizontal="right" wrapText="1"/>
    </xf>
    <xf numFmtId="164" fontId="3" fillId="7" borderId="13" xfId="1" applyNumberFormat="1" applyFont="1" applyFill="1" applyBorder="1" applyAlignment="1">
      <alignment horizontal="right" wrapText="1"/>
    </xf>
    <xf numFmtId="164" fontId="3" fillId="8" borderId="13" xfId="1" applyNumberFormat="1" applyFont="1" applyFill="1" applyBorder="1" applyAlignment="1">
      <alignment horizontal="right" wrapText="1"/>
    </xf>
    <xf numFmtId="0" fontId="2" fillId="8" borderId="0" xfId="0" applyFont="1" applyFill="1"/>
    <xf numFmtId="0" fontId="2" fillId="8" borderId="9" xfId="0" applyFont="1" applyFill="1" applyBorder="1"/>
    <xf numFmtId="0" fontId="3" fillId="9" borderId="10" xfId="0" applyFont="1" applyFill="1" applyBorder="1" applyAlignment="1">
      <alignment wrapText="1"/>
    </xf>
    <xf numFmtId="0" fontId="3" fillId="9" borderId="12" xfId="0" applyFont="1" applyFill="1" applyBorder="1" applyAlignment="1">
      <alignment wrapText="1"/>
    </xf>
    <xf numFmtId="0" fontId="3" fillId="9" borderId="13" xfId="0" applyFont="1" applyFill="1" applyBorder="1" applyAlignment="1">
      <alignment wrapText="1"/>
    </xf>
    <xf numFmtId="0" fontId="3" fillId="9" borderId="13" xfId="0" applyFont="1" applyFill="1" applyBorder="1" applyAlignment="1">
      <alignment horizontal="right" wrapText="1"/>
    </xf>
    <xf numFmtId="164" fontId="5" fillId="9" borderId="13" xfId="1" applyNumberFormat="1" applyFont="1" applyFill="1" applyBorder="1" applyAlignment="1">
      <alignment horizontal="right" wrapText="1"/>
    </xf>
    <xf numFmtId="164" fontId="5" fillId="10" borderId="13" xfId="1" applyNumberFormat="1" applyFont="1" applyFill="1" applyBorder="1" applyAlignment="1">
      <alignment horizontal="right" wrapText="1"/>
    </xf>
    <xf numFmtId="0" fontId="3" fillId="10" borderId="0" xfId="0" applyFont="1" applyFill="1"/>
    <xf numFmtId="0" fontId="3" fillId="10" borderId="9" xfId="0" applyFont="1" applyFill="1" applyBorder="1"/>
    <xf numFmtId="0" fontId="2" fillId="11" borderId="13" xfId="0" applyFont="1" applyFill="1" applyBorder="1" applyAlignment="1">
      <alignment wrapText="1"/>
    </xf>
    <xf numFmtId="0" fontId="2" fillId="11" borderId="13" xfId="0" applyFont="1" applyFill="1" applyBorder="1" applyAlignment="1">
      <alignment horizontal="center" wrapText="1"/>
    </xf>
    <xf numFmtId="164" fontId="2" fillId="11" borderId="13" xfId="1" applyNumberFormat="1" applyFont="1" applyFill="1" applyBorder="1" applyAlignment="1">
      <alignment horizontal="right" wrapText="1"/>
    </xf>
    <xf numFmtId="164" fontId="2" fillId="12" borderId="13" xfId="1" applyNumberFormat="1" applyFont="1" applyFill="1" applyBorder="1" applyAlignment="1">
      <alignment horizontal="right" wrapText="1"/>
    </xf>
    <xf numFmtId="164" fontId="2" fillId="3" borderId="13" xfId="1" applyNumberFormat="1" applyFont="1" applyFill="1" applyBorder="1" applyAlignment="1">
      <alignment horizontal="right" wrapText="1"/>
    </xf>
    <xf numFmtId="164" fontId="2" fillId="5" borderId="13" xfId="1" applyNumberFormat="1" applyFont="1" applyFill="1" applyBorder="1" applyAlignment="1">
      <alignment horizontal="right" wrapText="1"/>
    </xf>
    <xf numFmtId="164" fontId="3" fillId="6" borderId="13" xfId="1" applyNumberFormat="1" applyFont="1" applyFill="1" applyBorder="1" applyAlignment="1">
      <alignment horizontal="right" wrapText="1"/>
    </xf>
    <xf numFmtId="0" fontId="2" fillId="11" borderId="0" xfId="0" applyFont="1" applyFill="1"/>
    <xf numFmtId="0" fontId="2" fillId="11" borderId="9" xfId="0" applyFont="1" applyFill="1" applyBorder="1"/>
    <xf numFmtId="0" fontId="3" fillId="7" borderId="14" xfId="0" applyFont="1" applyFill="1" applyBorder="1" applyAlignment="1">
      <alignment horizontal="center" wrapText="1"/>
    </xf>
    <xf numFmtId="0" fontId="2" fillId="7" borderId="15" xfId="0" applyFont="1" applyFill="1" applyBorder="1" applyAlignment="1">
      <alignment wrapText="1"/>
    </xf>
    <xf numFmtId="0" fontId="2" fillId="7" borderId="15" xfId="0" applyFont="1" applyFill="1" applyBorder="1" applyAlignment="1">
      <alignment horizontal="right" wrapText="1"/>
    </xf>
    <xf numFmtId="164" fontId="3" fillId="7" borderId="15" xfId="1" applyNumberFormat="1" applyFont="1" applyFill="1" applyBorder="1" applyAlignment="1">
      <alignment horizontal="right" wrapText="1"/>
    </xf>
    <xf numFmtId="164" fontId="3" fillId="5" borderId="15" xfId="1" applyNumberFormat="1" applyFont="1" applyFill="1" applyBorder="1" applyAlignment="1">
      <alignment horizontal="right" wrapText="1"/>
    </xf>
    <xf numFmtId="0" fontId="2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1F8C8-B7F6-4A3B-9084-BDCF1C81D6BD}">
  <sheetPr>
    <tabColor rgb="FFFFFF00"/>
  </sheetPr>
  <dimension ref="A1:AD6"/>
  <sheetViews>
    <sheetView showGridLines="0" tabSelected="1" view="pageBreakPreview" zoomScale="90" zoomScaleNormal="110" zoomScaleSheetLayoutView="90" workbookViewId="0">
      <pane ySplit="2" topLeftCell="A3" activePane="bottomLeft" state="frozen"/>
      <selection pane="bottomLeft" activeCell="K15" sqref="K15"/>
    </sheetView>
  </sheetViews>
  <sheetFormatPr defaultColWidth="9" defaultRowHeight="18.75"/>
  <cols>
    <col min="1" max="1" width="21.140625" style="2" customWidth="1"/>
    <col min="2" max="2" width="13.140625" style="2" customWidth="1"/>
    <col min="3" max="3" width="9.28515625" style="2" customWidth="1"/>
    <col min="4" max="4" width="7.140625" style="2" customWidth="1"/>
    <col min="5" max="5" width="15.28515625" style="2" hidden="1" customWidth="1"/>
    <col min="6" max="6" width="8.85546875" style="49" customWidth="1"/>
    <col min="7" max="7" width="9.7109375" style="49" customWidth="1"/>
    <col min="8" max="8" width="9.140625" style="49" customWidth="1"/>
    <col min="9" max="9" width="9" style="49" customWidth="1"/>
    <col min="10" max="10" width="8.85546875" style="49" customWidth="1"/>
    <col min="11" max="11" width="9.85546875" style="49" customWidth="1"/>
    <col min="12" max="12" width="8.7109375" style="49" customWidth="1"/>
    <col min="13" max="13" width="6.5703125" style="49" customWidth="1"/>
    <col min="14" max="14" width="7.42578125" style="49" customWidth="1"/>
    <col min="15" max="15" width="6.28515625" style="49" customWidth="1"/>
    <col min="16" max="16" width="8.42578125" style="49" customWidth="1"/>
    <col min="17" max="18" width="10.42578125" style="49" customWidth="1"/>
    <col min="19" max="20" width="9.85546875" style="49" customWidth="1"/>
    <col min="21" max="21" width="9.7109375" style="50" customWidth="1"/>
    <col min="22" max="22" width="10.85546875" style="49" hidden="1" customWidth="1"/>
    <col min="23" max="23" width="5.7109375" style="49" hidden="1" customWidth="1"/>
    <col min="24" max="24" width="10.85546875" style="49" hidden="1" customWidth="1"/>
    <col min="25" max="25" width="11.28515625" style="49" hidden="1" customWidth="1"/>
    <col min="26" max="26" width="9.5703125" style="49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4" customFormat="1" ht="15.95" customHeight="1">
      <c r="A3" s="18" t="s">
        <v>29</v>
      </c>
      <c r="B3" s="19"/>
      <c r="C3" s="19"/>
      <c r="D3" s="20"/>
      <c r="E3" s="21"/>
      <c r="F3" s="22">
        <f>SUM(F4)</f>
        <v>17770</v>
      </c>
      <c r="G3" s="22">
        <f t="shared" ref="G3:U3" si="0">SUM(G4)</f>
        <v>213240</v>
      </c>
      <c r="H3" s="22">
        <f t="shared" si="0"/>
        <v>890</v>
      </c>
      <c r="I3" s="22">
        <f t="shared" si="0"/>
        <v>18660</v>
      </c>
      <c r="J3" s="22">
        <f t="shared" si="0"/>
        <v>10680</v>
      </c>
      <c r="K3" s="22">
        <f t="shared" si="0"/>
        <v>750</v>
      </c>
      <c r="L3" s="22">
        <f t="shared" si="0"/>
        <v>9000</v>
      </c>
      <c r="M3" s="22">
        <f t="shared" si="0"/>
        <v>0</v>
      </c>
      <c r="N3" s="22">
        <f t="shared" si="0"/>
        <v>0</v>
      </c>
      <c r="O3" s="22">
        <f t="shared" si="0"/>
        <v>37</v>
      </c>
      <c r="P3" s="22">
        <f t="shared" si="0"/>
        <v>444</v>
      </c>
      <c r="Q3" s="22">
        <f t="shared" si="0"/>
        <v>560</v>
      </c>
      <c r="R3" s="22">
        <f t="shared" si="0"/>
        <v>6720</v>
      </c>
      <c r="S3" s="22">
        <f t="shared" si="0"/>
        <v>230640</v>
      </c>
      <c r="T3" s="22">
        <f t="shared" si="0"/>
        <v>9444</v>
      </c>
      <c r="U3" s="22">
        <f t="shared" si="0"/>
        <v>240084</v>
      </c>
      <c r="V3" s="23">
        <v>37250</v>
      </c>
      <c r="W3" s="23">
        <v>0</v>
      </c>
      <c r="X3" s="23">
        <v>37250</v>
      </c>
      <c r="Y3" s="23">
        <v>447000</v>
      </c>
      <c r="Z3" s="23">
        <v>22356</v>
      </c>
      <c r="AB3" s="25">
        <f>SUM(AB4:AB4)</f>
        <v>1</v>
      </c>
      <c r="AC3" s="25"/>
      <c r="AD3" s="25">
        <f t="shared" ref="AD3:AD5" si="1">AB3+AC3</f>
        <v>1</v>
      </c>
    </row>
    <row r="4" spans="1:30" s="32" customFormat="1" ht="15.95" customHeight="1">
      <c r="A4" s="26" t="s">
        <v>30</v>
      </c>
      <c r="B4" s="27"/>
      <c r="C4" s="28"/>
      <c r="D4" s="28"/>
      <c r="E4" s="29"/>
      <c r="F4" s="30">
        <f>F5</f>
        <v>17770</v>
      </c>
      <c r="G4" s="30">
        <f t="shared" ref="G4:U4" si="2">G5</f>
        <v>213240</v>
      </c>
      <c r="H4" s="30">
        <f t="shared" si="2"/>
        <v>890</v>
      </c>
      <c r="I4" s="30">
        <f t="shared" si="2"/>
        <v>18660</v>
      </c>
      <c r="J4" s="30">
        <f t="shared" si="2"/>
        <v>10680</v>
      </c>
      <c r="K4" s="30">
        <f t="shared" si="2"/>
        <v>750</v>
      </c>
      <c r="L4" s="30">
        <f t="shared" si="2"/>
        <v>9000</v>
      </c>
      <c r="M4" s="30">
        <f t="shared" si="2"/>
        <v>0</v>
      </c>
      <c r="N4" s="30">
        <f t="shared" si="2"/>
        <v>0</v>
      </c>
      <c r="O4" s="30">
        <f t="shared" si="2"/>
        <v>37</v>
      </c>
      <c r="P4" s="30">
        <f t="shared" si="2"/>
        <v>444</v>
      </c>
      <c r="Q4" s="30">
        <f t="shared" si="2"/>
        <v>560</v>
      </c>
      <c r="R4" s="30">
        <f t="shared" si="2"/>
        <v>6720</v>
      </c>
      <c r="S4" s="30">
        <f t="shared" si="2"/>
        <v>230640</v>
      </c>
      <c r="T4" s="30">
        <f t="shared" si="2"/>
        <v>9444</v>
      </c>
      <c r="U4" s="30">
        <f t="shared" si="2"/>
        <v>240084</v>
      </c>
      <c r="V4" s="31">
        <v>14310</v>
      </c>
      <c r="W4" s="31">
        <v>0</v>
      </c>
      <c r="X4" s="31">
        <v>14310</v>
      </c>
      <c r="Y4" s="31">
        <v>171720</v>
      </c>
      <c r="Z4" s="31">
        <v>8592</v>
      </c>
      <c r="AB4" s="33">
        <v>1</v>
      </c>
      <c r="AC4" s="33"/>
      <c r="AD4" s="33">
        <f t="shared" si="1"/>
        <v>1</v>
      </c>
    </row>
    <row r="5" spans="1:30" s="41" customFormat="1" ht="15.95" customHeight="1">
      <c r="A5" s="34" t="s">
        <v>31</v>
      </c>
      <c r="B5" s="34" t="s">
        <v>32</v>
      </c>
      <c r="C5" s="34" t="s">
        <v>27</v>
      </c>
      <c r="D5" s="34" t="s">
        <v>33</v>
      </c>
      <c r="E5" s="35" t="s">
        <v>34</v>
      </c>
      <c r="F5" s="36">
        <v>17770</v>
      </c>
      <c r="G5" s="36">
        <f>F5*12</f>
        <v>213240</v>
      </c>
      <c r="H5" s="36">
        <v>890</v>
      </c>
      <c r="I5" s="36">
        <f>F5+H5</f>
        <v>18660</v>
      </c>
      <c r="J5" s="37">
        <f>H5*12</f>
        <v>10680</v>
      </c>
      <c r="K5" s="36">
        <v>750</v>
      </c>
      <c r="L5" s="36">
        <f>K5*12</f>
        <v>9000</v>
      </c>
      <c r="M5" s="36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0</v>
      </c>
      <c r="N5" s="36">
        <f>M5*12</f>
        <v>0</v>
      </c>
      <c r="O5" s="36">
        <f>ROUND(I5*0.2%,0)</f>
        <v>37</v>
      </c>
      <c r="P5" s="36">
        <f>O5*12</f>
        <v>444</v>
      </c>
      <c r="Q5" s="36">
        <f>ROUND(I5*3%,0)</f>
        <v>560</v>
      </c>
      <c r="R5" s="36">
        <f>Q5*12</f>
        <v>6720</v>
      </c>
      <c r="S5" s="38">
        <f>G5+J5+N5+R5</f>
        <v>230640</v>
      </c>
      <c r="T5" s="39">
        <f>L5+P5</f>
        <v>9444</v>
      </c>
      <c r="U5" s="40">
        <f>T5+S5</f>
        <v>240084</v>
      </c>
      <c r="V5" s="36">
        <v>14310</v>
      </c>
      <c r="W5" s="36">
        <v>0</v>
      </c>
      <c r="X5" s="36">
        <v>14310</v>
      </c>
      <c r="Y5" s="36">
        <v>171720</v>
      </c>
      <c r="Z5" s="36">
        <v>8592</v>
      </c>
      <c r="AB5" s="42"/>
      <c r="AC5" s="42"/>
      <c r="AD5" s="42">
        <f t="shared" si="1"/>
        <v>0</v>
      </c>
    </row>
    <row r="6" spans="1:30" s="48" customFormat="1" ht="18.75" customHeight="1">
      <c r="A6" s="43" t="s">
        <v>35</v>
      </c>
      <c r="B6" s="44"/>
      <c r="C6" s="44"/>
      <c r="D6" s="44"/>
      <c r="E6" s="45"/>
      <c r="F6" s="46">
        <f>F3</f>
        <v>17770</v>
      </c>
      <c r="G6" s="46">
        <f t="shared" ref="G6:AD6" si="3">G3</f>
        <v>213240</v>
      </c>
      <c r="H6" s="46">
        <f t="shared" si="3"/>
        <v>890</v>
      </c>
      <c r="I6" s="46">
        <f t="shared" si="3"/>
        <v>18660</v>
      </c>
      <c r="J6" s="46">
        <f t="shared" si="3"/>
        <v>10680</v>
      </c>
      <c r="K6" s="46">
        <f t="shared" si="3"/>
        <v>750</v>
      </c>
      <c r="L6" s="46">
        <f t="shared" si="3"/>
        <v>9000</v>
      </c>
      <c r="M6" s="46">
        <f t="shared" si="3"/>
        <v>0</v>
      </c>
      <c r="N6" s="46">
        <f t="shared" si="3"/>
        <v>0</v>
      </c>
      <c r="O6" s="46">
        <f t="shared" si="3"/>
        <v>37</v>
      </c>
      <c r="P6" s="46">
        <f t="shared" si="3"/>
        <v>444</v>
      </c>
      <c r="Q6" s="46">
        <f t="shared" si="3"/>
        <v>560</v>
      </c>
      <c r="R6" s="46">
        <f t="shared" si="3"/>
        <v>6720</v>
      </c>
      <c r="S6" s="46">
        <f t="shared" si="3"/>
        <v>230640</v>
      </c>
      <c r="T6" s="46">
        <f t="shared" si="3"/>
        <v>9444</v>
      </c>
      <c r="U6" s="46">
        <f t="shared" si="3"/>
        <v>240084</v>
      </c>
      <c r="V6" s="47">
        <f t="shared" si="3"/>
        <v>37250</v>
      </c>
      <c r="W6" s="47">
        <f t="shared" si="3"/>
        <v>0</v>
      </c>
      <c r="X6" s="47">
        <f t="shared" si="3"/>
        <v>37250</v>
      </c>
      <c r="Y6" s="47">
        <f t="shared" si="3"/>
        <v>447000</v>
      </c>
      <c r="Z6" s="47">
        <f t="shared" si="3"/>
        <v>22356</v>
      </c>
      <c r="AA6" s="47">
        <f t="shared" si="3"/>
        <v>0</v>
      </c>
      <c r="AB6" s="47">
        <f t="shared" si="3"/>
        <v>1</v>
      </c>
      <c r="AC6" s="47">
        <f t="shared" si="3"/>
        <v>0</v>
      </c>
      <c r="AD6" s="47">
        <f t="shared" si="3"/>
        <v>1</v>
      </c>
    </row>
  </sheetData>
  <mergeCells count="3">
    <mergeCell ref="A1:Z1"/>
    <mergeCell ref="A3:D3"/>
    <mergeCell ref="A4:B4"/>
  </mergeCells>
  <printOptions horizontalCentered="1"/>
  <pageMargins left="0.19685039370078741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สรุป69สถาบันภาษา</vt:lpstr>
      <vt:lpstr>สรุป69สถาบันภาษา!Print_Area</vt:lpstr>
      <vt:lpstr>สรุป69สถาบันภาษา!Print_Titles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2025-07-14T04:15:54Z</dcterms:created>
  <dcterms:modified xsi:type="dcterms:W3CDTF">2025-07-14T04:16:07Z</dcterms:modified>
</cp:coreProperties>
</file>