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ปีงบประมาณ 2568\"/>
    </mc:Choice>
  </mc:AlternateContent>
  <bookViews>
    <workbookView xWindow="0" yWindow="0" windowWidth="28800" windowHeight="12360" tabRatio="802"/>
  </bookViews>
  <sheets>
    <sheet name="ค่าเช่าสิทธิประโยชน์" sheetId="1" r:id="rId1"/>
    <sheet name="รายได้บริการน้ำดื่มราชพฤกษ์" sheetId="2" r:id="rId2"/>
    <sheet name="รถยนต์" sheetId="3" r:id="rId3"/>
    <sheet name="เก็บขยะ" sheetId="4" r:id="rId4"/>
    <sheet name="บูรณะทรัพย์สิน" sheetId="5" r:id="rId5"/>
    <sheet name="รายได้ศูนย์วิทย์" sheetId="6" r:id="rId6"/>
    <sheet name="ห้องสมุด" sheetId="7" r:id="rId7"/>
    <sheet name="ศูนย์คอมฯ" sheetId="8" r:id="rId8"/>
    <sheet name="วิจัยในมนุษย์" sheetId="9" r:id="rId9"/>
    <sheet name="วิจัยในสัตว์" sheetId="10" r:id="rId10"/>
    <sheet name="ศูนย์ความเป็นเลิศฯ" sheetId="11" r:id="rId11"/>
    <sheet name="สระว่ายน้ำ" sheetId="12" r:id="rId12"/>
    <sheet name="เกษตร" sheetId="14" r:id="rId13"/>
    <sheet name="อุตสาหกรรมฯ" sheetId="15" r:id="rId14"/>
    <sheet name="บัณฑิตวิทยาลัย" sheetId="16" r:id="rId15"/>
    <sheet name="หอพักนักศึกษา" sheetId="18" r:id="rId16"/>
    <sheet name="ตย-หอพักนักศึกษา" sheetId="17" r:id="rId17"/>
    <sheet name="หอพักบุคลากร" sheetId="20" r:id="rId18"/>
    <sheet name="ภูพานเพลช" sheetId="19" r:id="rId19"/>
    <sheet name="หลักสูตรระยะสั้น" sheetId="21" r:id="rId20"/>
  </sheets>
  <definedNames>
    <definedName name="_xlnm.Print_Area" localSheetId="16">'ตย-หอพักนักศึกษา'!$A$1:$K$54</definedName>
    <definedName name="_xlnm.Print_Area" localSheetId="15">หอพักนักศึกษา!$A$1:$K$54</definedName>
  </definedNames>
  <calcPr calcId="162913" iterateCount="1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0" l="1"/>
  <c r="E14" i="20"/>
  <c r="D14" i="20"/>
  <c r="C14" i="20"/>
  <c r="G14" i="20"/>
  <c r="H14" i="20" l="1"/>
  <c r="H15" i="20" l="1"/>
  <c r="H16" i="20"/>
  <c r="H26" i="18" l="1"/>
  <c r="D26" i="18"/>
  <c r="B26" i="18"/>
  <c r="J26" i="18"/>
  <c r="H26" i="17"/>
  <c r="D26" i="17"/>
  <c r="B26" i="17"/>
  <c r="J25" i="17"/>
  <c r="F25" i="17"/>
  <c r="K25" i="17" s="1"/>
  <c r="K24" i="17"/>
  <c r="J24" i="17"/>
  <c r="F24" i="17"/>
  <c r="J23" i="17"/>
  <c r="K23" i="17" s="1"/>
  <c r="F23" i="17"/>
  <c r="J22" i="17"/>
  <c r="F22" i="17"/>
  <c r="K22" i="17" s="1"/>
  <c r="J21" i="17"/>
  <c r="F21" i="17"/>
  <c r="K21" i="17" s="1"/>
  <c r="K20" i="17"/>
  <c r="J20" i="17"/>
  <c r="F20" i="17"/>
  <c r="J19" i="17"/>
  <c r="K19" i="17" s="1"/>
  <c r="F19" i="17"/>
  <c r="J18" i="17"/>
  <c r="F18" i="17"/>
  <c r="K18" i="17" s="1"/>
  <c r="J17" i="17"/>
  <c r="F17" i="17"/>
  <c r="K17" i="17" s="1"/>
  <c r="K16" i="17"/>
  <c r="J16" i="17"/>
  <c r="F16" i="17"/>
  <c r="J15" i="17"/>
  <c r="K15" i="17" s="1"/>
  <c r="F15" i="17"/>
  <c r="J14" i="17"/>
  <c r="F14" i="17"/>
  <c r="K14" i="17" s="1"/>
  <c r="J13" i="17"/>
  <c r="F13" i="17"/>
  <c r="K13" i="17" s="1"/>
  <c r="K12" i="17"/>
  <c r="J12" i="17"/>
  <c r="F12" i="17"/>
  <c r="J11" i="17"/>
  <c r="K11" i="17" s="1"/>
  <c r="F11" i="17"/>
  <c r="J10" i="17"/>
  <c r="F10" i="17"/>
  <c r="K10" i="17" s="1"/>
  <c r="J9" i="17"/>
  <c r="F9" i="17"/>
  <c r="K9" i="17" s="1"/>
  <c r="K8" i="17"/>
  <c r="J8" i="17"/>
  <c r="F8" i="17"/>
  <c r="J7" i="17"/>
  <c r="K7" i="17" s="1"/>
  <c r="F7" i="17"/>
  <c r="J6" i="17"/>
  <c r="F6" i="17"/>
  <c r="K6" i="17" s="1"/>
  <c r="J5" i="17"/>
  <c r="F5" i="17"/>
  <c r="K5" i="17" s="1"/>
  <c r="K26" i="18" l="1"/>
  <c r="F26" i="18"/>
  <c r="K26" i="17"/>
  <c r="J26" i="17"/>
  <c r="F26" i="17"/>
  <c r="K28" i="18" l="1"/>
  <c r="K27" i="18"/>
  <c r="K28" i="17"/>
  <c r="K27" i="17"/>
</calcChain>
</file>

<file path=xl/sharedStrings.xml><?xml version="1.0" encoding="utf-8"?>
<sst xmlns="http://schemas.openxmlformats.org/spreadsheetml/2006/main" count="415" uniqueCount="138">
  <si>
    <t>แบบสำรวจรายรับจริงรายการรายรับจากงบประมาณเงินรายได้จากการบริการทางวิชาการและจากการบริหารสินทรัพย์ ย้อนหลัง 3 ปีงบประมาณ</t>
  </si>
  <si>
    <t>เพื่อนำมาใช้ประกอบการจัดทำกรอบคำขอตั้งงบประมาณ ประจำปีงบประมาณ พ.ศ. 2568</t>
  </si>
  <si>
    <t>ลำดับ</t>
  </si>
  <si>
    <t>รายการรับจริง</t>
  </si>
  <si>
    <t>ปีงบประมาณ (บาท)</t>
  </si>
  <si>
    <t>รวมทั้งสิ้น</t>
  </si>
  <si>
    <t>หมายเหตุ</t>
  </si>
  <si>
    <t>หมายเหตุ รายการรับจริง หมายถึง งบประมาณที่รับจริงมีรายการอะไรบ้างโดยให้ระบุเป็นข้อๆ</t>
  </si>
  <si>
    <t>รายได้จากค่าเช่าสิทธิประโยชน์ (งานทรัพย์สินและรายได้ สำนักงานอธิการบดี)</t>
  </si>
  <si>
    <t xml:space="preserve">               ปีงบประมาณ พ.ศ. 2567 ใช้ข้อมูลรายการรับจริง + รายการที่คาดว่าจะเกิดขึ้นระหว่างเดือน พฤษภาคม 2567 - กันยายน 2567</t>
  </si>
  <si>
    <t>รายได้จากค่าเก็บขยะ (งานอาคารสถานที่และยานพาหนะ สำนักงานอธิการบดี)</t>
  </si>
  <si>
    <t>รายได้จากค่าสนับสนุนรถยนต์มหาวิทยาลัย (งานอาคารสถานที่และยานพาหนะ สำนักงานอธิการบดี)</t>
  </si>
  <si>
    <t>รายได้จากค่าบริการน้ำดื่มราชพฤกษ์ (งานทรัพย์สินและรายได้ สำนักงานอธิการบดี)</t>
  </si>
  <si>
    <t>รายได้จากค่าบูรณะทรัพย์สิน (ค่าสาธารณูปโภค) งานคลัง สำนักงานอธิการบดี</t>
  </si>
  <si>
    <t>รายได้จากค่าบริการศูนย์วิทยาศาสตร์ (ศูนย์วิทยาศาสตร์ คณะวิทยาศาสตร์และเทคโนโลยี)</t>
  </si>
  <si>
    <t>รายได้จากค่าศูนย์วิทยบริการ (สำนักวิทยบริการและเทคโนโลยีสารสนเทศ)</t>
  </si>
  <si>
    <t>รายได้จากค่าศูนย์คอมพิวเตอร์ (สำนักวิทยบริการและเทคโนโลยีสารสนเทศ)</t>
  </si>
  <si>
    <t>รายได้จากค่าบริการจริยธรรมการวิจัยในมนุษย์ (สถาบันวิจัยและพัฒนา)</t>
  </si>
  <si>
    <t>รายได้จากค่าบริการจริยธรรมการวิจัยในสัตว์ (สถาบันวิจัยและพัฒนา)</t>
  </si>
  <si>
    <t>รายได้ศูนย์ความเป็นเลิศด้านพลังงานทางเลือก (สถาบันวิจัยและพัฒนา)</t>
  </si>
  <si>
    <t>รายได้จากค่าบริการสระว่ายน้ำ (งานบริหารทั่วไป สำนักงานอธิการบดี)</t>
  </si>
  <si>
    <t>รายได้คณะเทคโนโลยีการเกษตร (คณะเทคโนโลยีการเกษตร)</t>
  </si>
  <si>
    <t>รายได้คณะเทคโนโลยีอุตสาหกรรม (คณะเทคโนโลยีอุตสาหกรรม)</t>
  </si>
  <si>
    <t>รายได้ห้องสมุดบัณฑิตวิทยาลัย (บัณฑิตวิทยาลัย)</t>
  </si>
  <si>
    <t>- ตัวอย่าง - สรุปรายรับค่าเช่าหอพักนักศึกษา ปีงบประมาณ พ.ศ. 2566  (ข้อมูล ณ 18 พฤษภาคม พ.ศ.2566) เพื่อประกอบประมาณการรายจ่ายประจำปีงบประมาณ พ.ศ. 2567</t>
  </si>
  <si>
    <t>ชื่อหอพัก</t>
  </si>
  <si>
    <t>จำนวน
ห้อง</t>
  </si>
  <si>
    <t>ภาคเรียนที่ 2/2565</t>
  </si>
  <si>
    <t>ภาคเรียนที่ 1/2566</t>
  </si>
  <si>
    <t>จำนวนห้องที่มีคนเข้าพัก (ห้อง)</t>
  </si>
  <si>
    <t>จำนวนคน
เข้าพัก (คน)</t>
  </si>
  <si>
    <t>อัตรา/ภาคเรียน/คน
(ภาคเรียน 2/2565)</t>
  </si>
  <si>
    <t>รวม
เป็นเงิน</t>
  </si>
  <si>
    <t>อัตรา/ภาคเรียน/คน
(ภาคเรียน 1/2566)</t>
  </si>
  <si>
    <t>รวม
ทั้งปี</t>
  </si>
  <si>
    <t>หอพักนักศึกษา</t>
  </si>
  <si>
    <t>1. หอพักชายเอราวัณ (พักแบบ 1 คน)</t>
  </si>
  <si>
    <t>2. หอพักชายเอราวัณ (พักแบบ 2 คน)</t>
  </si>
  <si>
    <t>3. หอพักชายราชพฤกษ์ (พักแบบ 1 คน)</t>
  </si>
  <si>
    <t>ภาคเรียนที่ 2/2565 
มีจำนวน 24 ห้อง
ภาคเรียนที่ 1/2566 
มีจำนวน 25 ห้อง</t>
  </si>
  <si>
    <t>4. หอพักชายราชพฤกษ์ (พักแบบ 2 คน)</t>
  </si>
  <si>
    <t>5. หอพักชายราชพฤกษ์ (พักแบบ 3 คน)</t>
  </si>
  <si>
    <t>6. หอพักหญิงราชพฤกษ์ ชั้น 1</t>
  </si>
  <si>
    <t>7. หอพักหญิงราชพฤกษ์ (พักแบบ 1 คน)</t>
  </si>
  <si>
    <t>8. หอพักหญิงราชพฤกษ์ (พักแบบ 2 คน)</t>
  </si>
  <si>
    <t>9. หอพักหญิงราชพฤกษ์ (พักแบบ 3 คน)</t>
  </si>
  <si>
    <t>10. หอพักกันเกราชาย ห้องปรับอากาศ (พักแบบ 1 คน)</t>
  </si>
  <si>
    <t>11. หอพักกันเกราชาย ห้องปรับอากาศ (พักแบบ 2 คน)</t>
  </si>
  <si>
    <t>12. หอพักกันเกราชาย ห้องปรับอากาศ (พักแบบ 3 คน)</t>
  </si>
  <si>
    <t>13. หอพักกันเกราชาย ห้องพัดลม (พักแบบ 1 คน)</t>
  </si>
  <si>
    <t>14. หอพักกันเกราชาย ห้องพัดลม (พักแบบ 2 คน)</t>
  </si>
  <si>
    <t>15. หอพักกันเกราชาย ห้องพัดลม (พักแบบ 3 คน)</t>
  </si>
  <si>
    <t>16. หอพักกันเกราหญิง ห้องปรับอากาศ (พักแบบ 1 คน)</t>
  </si>
  <si>
    <t>17. หอพักกันเกราหญิง ห้องปรับอากาศ (พักแบบ 2 คน)</t>
  </si>
  <si>
    <t>18. หอพักกันเกราหญิง ห้องปรับอากาศ (พักแบบ 3 คน)</t>
  </si>
  <si>
    <t>19. หอพักกันเกราหญิง ห้องพัดลม (พักแบบ 1 คน)</t>
  </si>
  <si>
    <t>20. หอพักกันเกราหญิง ห้องพัดลม (พักแบบ 2 คน)</t>
  </si>
  <si>
    <t>21. หอพักกันเกราหญิง ห้องพัดลม (พักแบบ 3 คน)</t>
  </si>
  <si>
    <t>จัดสรรร้อยละ 80 เป็นเงิน</t>
  </si>
  <si>
    <t>คงเหลือร้อยละ 20 เป็นเงิน</t>
  </si>
  <si>
    <t xml:space="preserve">หมายเหตุ (รายละเอียดผู้เข้าพัก) </t>
  </si>
  <si>
    <t>1. หอพักชายเอราวัณ</t>
  </si>
  <si>
    <t>3. หอพักหญิงราชพฤกษ์</t>
  </si>
  <si>
    <t>5. หอพักกันเกราหญิง (ห้องปรับอากาศ)</t>
  </si>
  <si>
    <t>7. หอพักกันเกราหญิง (ห้องพัดลม)</t>
  </si>
  <si>
    <t>1) เจ้าหน้าที่ - คน</t>
  </si>
  <si>
    <t>1) เจ้าหน้าที่ 1 คน</t>
  </si>
  <si>
    <t>2) นักศึกษาไทย  37 คน</t>
  </si>
  <si>
    <t>2) นักศึกษา 181 คน</t>
  </si>
  <si>
    <t>2) นักศึกษา 58 คน</t>
  </si>
  <si>
    <t>2) นักศึกษา 215 คน</t>
  </si>
  <si>
    <t>3) นักศึกษาทุนต่างชาติ 1 คน (ยกเว้นค่าหอพัก)</t>
  </si>
  <si>
    <t>รวมทั้งสิ้น 37 คน</t>
  </si>
  <si>
    <t>รวมทั้งสิ้น 182 คน</t>
  </si>
  <si>
    <t>รวมทั้งสิ้น 58 คน</t>
  </si>
  <si>
    <t>รวมทั้งสิ้น 216 คน</t>
  </si>
  <si>
    <t>2. หอพักชายราชพฤกษ์</t>
  </si>
  <si>
    <t>4. หอพักกันเกราชาย (ห้องปรับอากาศ)</t>
  </si>
  <si>
    <t>6. หอพักกันเกราชาย (ห้องพัดลม)</t>
  </si>
  <si>
    <t>2) นักศึกษา 32 คน</t>
  </si>
  <si>
    <t>2) นักศึกษา 56 คน</t>
  </si>
  <si>
    <t>2) นักศึกษา 99 คน</t>
  </si>
  <si>
    <t>3) นักศึกษาทุนต่างชาติ 2 คน (ยกเว้นค่าหอพัก)</t>
  </si>
  <si>
    <t>รวมทั้งสิ้น 34 คน</t>
  </si>
  <si>
    <t>รวมทั้งสิ้น 57 คน</t>
  </si>
  <si>
    <t>รวมทั้งสิ้น 99 คน</t>
  </si>
  <si>
    <t>2) นักศึกษาไทย  41 คน</t>
  </si>
  <si>
    <t>2) นักศึกษา 210 คน</t>
  </si>
  <si>
    <t>2) นักศึกษา 68 คน</t>
  </si>
  <si>
    <t>2) นักศึกษา 193 คน</t>
  </si>
  <si>
    <t>รวมทั้งสิ้น 41 คน</t>
  </si>
  <si>
    <t>รวมทั้งสิ้น 211 คน</t>
  </si>
  <si>
    <t>รวมทั้งสิ้น 68 คน</t>
  </si>
  <si>
    <t>รวมทั้งสิ้น 194 คน</t>
  </si>
  <si>
    <t>2) นักศึกษา 49 คน</t>
  </si>
  <si>
    <t>2) นักศึกษา 48 คน</t>
  </si>
  <si>
    <t>2) นักศึกษา 107 คน</t>
  </si>
  <si>
    <t>รวมทั้งสิ้น 50 คน</t>
  </si>
  <si>
    <t>รวมทั้งสิ้น 49 คน</t>
  </si>
  <si>
    <t>รวมทั้งสิ้น 107 คน</t>
  </si>
  <si>
    <t>สรุปรายรับค่าเช่าหอพักนักศึกษา ปีงบประมาณ พ.ศ. 2567  (ข้อมูล ณ ...................) เพื่อประกอบประมาณการรายจ่ายประจำปีงบประมาณ พ.ศ. 2568</t>
  </si>
  <si>
    <t>ภาคเรียนที่ 2/2566</t>
  </si>
  <si>
    <t>ภาคเรียนที่ 1/2567</t>
  </si>
  <si>
    <t>1) เจ้าหน้าที่ ....คน</t>
  </si>
  <si>
    <t>2) นักศึกษาไทย .... คน</t>
  </si>
  <si>
    <t>1) เจ้าหน้าที่ .... คน</t>
  </si>
  <si>
    <t>2) นักศึกษา .... คน</t>
  </si>
  <si>
    <t>3) นักศึกษาทุนต่างชาติ .... คน (ยกเว้นค่าหอพัก)</t>
  </si>
  <si>
    <t>รวมทั้งสิ้น .... คน</t>
  </si>
  <si>
    <t>2) นักศึกษาไทย  .... คน</t>
  </si>
  <si>
    <t>รวมทั้งสิ้น ..... คน</t>
  </si>
  <si>
    <t>ศูนย์ฝึกประสบการณ์วิชาชีพ อาคารอเนกประสงค์ภูพานเพลซ</t>
  </si>
  <si>
    <t>แบบสำรวจรายรับจริงรายการรายรับจากงบประมาณเงินรายได้ศูนย์ฝึกประสบการณ์วิชาชีพ อาคารอเนกประสงค์ภูพานเพลซ ย้อนหลัง 3 ปีงบประมาณ</t>
  </si>
  <si>
    <t>ที่</t>
  </si>
  <si>
    <t>จำนวนคน
เข้าพัก</t>
  </si>
  <si>
    <t>จำนวนห้อง/บ้านว่าง</t>
  </si>
  <si>
    <t>อัตราค่าห้อง</t>
  </si>
  <si>
    <t>รวมเป็นเงิน
ต่อเดือน</t>
  </si>
  <si>
    <t>หอพักบุคลากรใหม่</t>
  </si>
  <si>
    <t xml:space="preserve"> - หอพักชาย</t>
  </si>
  <si>
    <t xml:space="preserve"> - หอพักหญิง</t>
  </si>
  <si>
    <t xml:space="preserve"> - แฟลตครอบครัว</t>
  </si>
  <si>
    <t>แฟลตครอบครัว</t>
  </si>
  <si>
    <t>หอพักชายราชพฤกษ์</t>
  </si>
  <si>
    <t>หอพักหญิงราชพฤกษ์</t>
  </si>
  <si>
    <t>หอพักชายจามจุรี</t>
  </si>
  <si>
    <t>หอพักหญิงเฟื่องฟ้า</t>
  </si>
  <si>
    <t>บ้านพัก</t>
  </si>
  <si>
    <t>สรุปรายรับค่าส่วนกลางที่พักของบุคลากร ปีงบประมาณ พ.ศ. 2567  (ข้อมูล ณ ................ งานบริหารทั่วไป กองกลาง)</t>
  </si>
  <si>
    <t>เพื่อประกอบประมาณการรายจ่ายประจำปีงบประมาณ พ.ศ. 2568</t>
  </si>
  <si>
    <r>
      <rPr>
        <u/>
        <sz val="16"/>
        <rFont val="TH Niramit AS"/>
      </rPr>
      <t>หมายเหตุ</t>
    </r>
    <r>
      <rPr>
        <sz val="16"/>
        <rFont val="TH Niramit AS"/>
      </rPr>
      <t xml:space="preserve"> บ้านพักว่าง จำนวน ......   หลัง  รอการรื้อถอน</t>
    </r>
  </si>
  <si>
    <t xml:space="preserve">     รวมเป็นเงิน     (ต.ค.67-ก.ย.68)</t>
  </si>
  <si>
    <t>หน่วยงานรับผิดชอบ</t>
  </si>
  <si>
    <t>ชื่อผู้รับผิดชอบหลักสูตร</t>
  </si>
  <si>
    <t>งบประมาณ</t>
  </si>
  <si>
    <t>ชื่อรายการหลักสูตร</t>
  </si>
  <si>
    <t xml:space="preserve">แบบสำรวจประมาณการรายรับจากงบประมาณเงินรายได้จากการบริการทางวิชาการและจากการบริหารสินทรัพย์ </t>
  </si>
  <si>
    <t>รายได้โครงการหลักสูตรระยะสั้น (สำนักส่งเสริมวิชาการและงานทะเบียน)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</si>
</sst>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b/>
      <sz val="16"/>
      <color theme="1"/>
      <name val="TH Niramit AS"/>
    </font>
    <font>
      <sz val="10"/>
      <name val="Arial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9"/>
      <name val="TH SarabunPSK"/>
      <family val="2"/>
    </font>
    <font>
      <sz val="12"/>
      <name val="TH SarabunPSK"/>
      <family val="2"/>
    </font>
    <font>
      <b/>
      <sz val="16"/>
      <name val="TH Niramit AS"/>
    </font>
    <font>
      <sz val="16"/>
      <name val="TH Niramit AS"/>
    </font>
    <font>
      <b/>
      <u/>
      <sz val="16"/>
      <name val="TH Niramit AS"/>
    </font>
    <font>
      <u/>
      <sz val="16"/>
      <name val="TH Niramit AS"/>
    </font>
    <font>
      <sz val="14"/>
      <name val="TH Niramit AS"/>
    </font>
    <font>
      <b/>
      <sz val="14"/>
      <name val="TH Niramit AS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4" fillId="0" borderId="2" xfId="0" applyFont="1" applyBorder="1" applyAlignment="1">
      <alignment horizontal="left"/>
    </xf>
    <xf numFmtId="0" fontId="6" fillId="2" borderId="3" xfId="2" quotePrefix="1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6" fillId="3" borderId="7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/>
    </xf>
    <xf numFmtId="187" fontId="6" fillId="4" borderId="1" xfId="3" applyNumberFormat="1" applyFont="1" applyFill="1" applyBorder="1"/>
    <xf numFmtId="0" fontId="9" fillId="5" borderId="1" xfId="2" applyFont="1" applyFill="1" applyBorder="1" applyAlignment="1">
      <alignment horizontal="center"/>
    </xf>
    <xf numFmtId="187" fontId="6" fillId="5" borderId="1" xfId="3" applyNumberFormat="1" applyFont="1" applyFill="1" applyBorder="1" applyAlignment="1">
      <alignment horizontal="left"/>
    </xf>
    <xf numFmtId="187" fontId="6" fillId="5" borderId="1" xfId="3" applyNumberFormat="1" applyFont="1" applyFill="1" applyBorder="1"/>
    <xf numFmtId="187" fontId="6" fillId="5" borderId="1" xfId="1" applyNumberFormat="1" applyFont="1" applyFill="1" applyBorder="1"/>
    <xf numFmtId="3" fontId="0" fillId="0" borderId="0" xfId="0" applyNumberFormat="1"/>
    <xf numFmtId="0" fontId="8" fillId="0" borderId="0" xfId="2" applyFont="1"/>
    <xf numFmtId="0" fontId="6" fillId="0" borderId="11" xfId="2" applyFont="1" applyBorder="1" applyAlignment="1">
      <alignment horizontal="right"/>
    </xf>
    <xf numFmtId="0" fontId="6" fillId="0" borderId="6" xfId="2" applyFont="1" applyBorder="1" applyAlignment="1">
      <alignment horizontal="right"/>
    </xf>
    <xf numFmtId="43" fontId="6" fillId="0" borderId="1" xfId="1" applyFont="1" applyBorder="1" applyAlignment="1">
      <alignment horizontal="center"/>
    </xf>
    <xf numFmtId="0" fontId="6" fillId="0" borderId="0" xfId="2" applyFont="1"/>
    <xf numFmtId="0" fontId="6" fillId="0" borderId="0" xfId="2" applyFont="1" applyBorder="1" applyAlignment="1">
      <alignment horizontal="right"/>
    </xf>
    <xf numFmtId="0" fontId="6" fillId="0" borderId="12" xfId="2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43" fontId="6" fillId="0" borderId="0" xfId="1" applyFont="1" applyBorder="1" applyAlignment="1">
      <alignment horizontal="center"/>
    </xf>
    <xf numFmtId="0" fontId="6" fillId="6" borderId="0" xfId="2" applyFont="1" applyFill="1"/>
    <xf numFmtId="0" fontId="8" fillId="6" borderId="0" xfId="2" applyFont="1" applyFill="1"/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center"/>
    </xf>
    <xf numFmtId="0" fontId="8" fillId="0" borderId="0" xfId="2" applyFont="1" applyAlignment="1"/>
    <xf numFmtId="187" fontId="6" fillId="0" borderId="0" xfId="4" applyNumberFormat="1" applyFont="1" applyBorder="1" applyAlignment="1">
      <alignment horizontal="center"/>
    </xf>
    <xf numFmtId="0" fontId="8" fillId="0" borderId="0" xfId="2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8" fillId="0" borderId="0" xfId="2" applyFont="1" applyAlignment="1">
      <alignment vertical="top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vertical="top" wrapText="1"/>
    </xf>
    <xf numFmtId="0" fontId="6" fillId="0" borderId="0" xfId="2" applyFont="1" applyBorder="1" applyAlignment="1">
      <alignment horizontal="center" vertical="top"/>
    </xf>
    <xf numFmtId="187" fontId="6" fillId="0" borderId="0" xfId="4" applyNumberFormat="1" applyFont="1" applyBorder="1" applyAlignment="1">
      <alignment horizontal="center" vertical="top"/>
    </xf>
    <xf numFmtId="0" fontId="12" fillId="0" borderId="0" xfId="2" applyFont="1" applyFill="1" applyBorder="1" applyAlignment="1">
      <alignment horizontal="center"/>
    </xf>
    <xf numFmtId="0" fontId="13" fillId="0" borderId="0" xfId="2" applyFont="1"/>
    <xf numFmtId="0" fontId="12" fillId="6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8" borderId="1" xfId="2" applyFont="1" applyFill="1" applyBorder="1"/>
    <xf numFmtId="0" fontId="14" fillId="4" borderId="1" xfId="2" applyFont="1" applyFill="1" applyBorder="1" applyAlignment="1">
      <alignment horizontal="center"/>
    </xf>
    <xf numFmtId="187" fontId="12" fillId="4" borderId="1" xfId="3" applyNumberFormat="1" applyFont="1" applyFill="1" applyBorder="1"/>
    <xf numFmtId="43" fontId="12" fillId="4" borderId="1" xfId="5" applyFont="1" applyFill="1" applyBorder="1"/>
    <xf numFmtId="0" fontId="12" fillId="0" borderId="11" xfId="2" applyFont="1" applyBorder="1" applyAlignment="1">
      <alignment horizontal="right"/>
    </xf>
    <xf numFmtId="0" fontId="12" fillId="0" borderId="6" xfId="2" applyFont="1" applyBorder="1" applyAlignment="1">
      <alignment horizontal="right"/>
    </xf>
    <xf numFmtId="43" fontId="12" fillId="0" borderId="8" xfId="2" applyNumberFormat="1" applyFont="1" applyBorder="1" applyAlignment="1">
      <alignment horizontal="right"/>
    </xf>
    <xf numFmtId="43" fontId="13" fillId="0" borderId="0" xfId="2" applyNumberFormat="1" applyFont="1"/>
    <xf numFmtId="0" fontId="12" fillId="0" borderId="0" xfId="2" applyFont="1"/>
    <xf numFmtId="0" fontId="12" fillId="0" borderId="0" xfId="2" applyFont="1" applyBorder="1" applyAlignment="1">
      <alignment horizontal="right"/>
    </xf>
    <xf numFmtId="0" fontId="12" fillId="0" borderId="12" xfId="2" applyFont="1" applyBorder="1" applyAlignment="1">
      <alignment horizontal="right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left" indent="1"/>
    </xf>
    <xf numFmtId="0" fontId="12" fillId="0" borderId="0" xfId="2" applyFont="1" applyAlignment="1">
      <alignment horizontal="center"/>
    </xf>
    <xf numFmtId="0" fontId="16" fillId="0" borderId="13" xfId="2" applyFont="1" applyBorder="1" applyAlignment="1">
      <alignment horizontal="center"/>
    </xf>
    <xf numFmtId="0" fontId="16" fillId="7" borderId="14" xfId="2" applyFont="1" applyFill="1" applyBorder="1" applyAlignment="1">
      <alignment horizontal="left"/>
    </xf>
    <xf numFmtId="187" fontId="16" fillId="7" borderId="14" xfId="3" applyNumberFormat="1" applyFont="1" applyFill="1" applyBorder="1"/>
    <xf numFmtId="187" fontId="17" fillId="7" borderId="14" xfId="3" applyNumberFormat="1" applyFont="1" applyFill="1" applyBorder="1"/>
    <xf numFmtId="43" fontId="17" fillId="7" borderId="14" xfId="5" applyFont="1" applyFill="1" applyBorder="1"/>
    <xf numFmtId="0" fontId="16" fillId="0" borderId="15" xfId="2" applyFont="1" applyBorder="1" applyAlignment="1">
      <alignment horizontal="center"/>
    </xf>
    <xf numFmtId="0" fontId="16" fillId="0" borderId="13" xfId="2" applyFont="1" applyBorder="1"/>
    <xf numFmtId="187" fontId="16" fillId="0" borderId="13" xfId="3" applyNumberFormat="1" applyFont="1" applyBorder="1"/>
    <xf numFmtId="187" fontId="16" fillId="7" borderId="13" xfId="3" applyNumberFormat="1" applyFont="1" applyFill="1" applyBorder="1"/>
    <xf numFmtId="43" fontId="16" fillId="7" borderId="13" xfId="5" applyFont="1" applyFill="1" applyBorder="1"/>
    <xf numFmtId="0" fontId="16" fillId="0" borderId="15" xfId="2" applyFont="1" applyBorder="1"/>
    <xf numFmtId="187" fontId="16" fillId="0" borderId="15" xfId="3" applyNumberFormat="1" applyFont="1" applyBorder="1"/>
    <xf numFmtId="187" fontId="16" fillId="7" borderId="15" xfId="3" applyNumberFormat="1" applyFont="1" applyFill="1" applyBorder="1"/>
    <xf numFmtId="43" fontId="16" fillId="7" borderId="15" xfId="5" applyFont="1" applyFill="1" applyBorder="1"/>
    <xf numFmtId="0" fontId="16" fillId="0" borderId="16" xfId="2" applyFont="1" applyBorder="1"/>
    <xf numFmtId="187" fontId="16" fillId="0" borderId="16" xfId="3" applyNumberFormat="1" applyFont="1" applyBorder="1"/>
    <xf numFmtId="187" fontId="16" fillId="7" borderId="16" xfId="3" applyNumberFormat="1" applyFont="1" applyFill="1" applyBorder="1"/>
    <xf numFmtId="43" fontId="16" fillId="7" borderId="15" xfId="5" applyFont="1" applyFill="1" applyBorder="1" applyAlignment="1">
      <alignment vertical="top" wrapText="1"/>
    </xf>
    <xf numFmtId="0" fontId="16" fillId="7" borderId="15" xfId="2" applyFont="1" applyFill="1" applyBorder="1" applyAlignment="1">
      <alignment horizontal="left"/>
    </xf>
    <xf numFmtId="187" fontId="16" fillId="7" borderId="15" xfId="3" applyNumberFormat="1" applyFont="1" applyFill="1" applyBorder="1" applyAlignment="1">
      <alignment horizontal="right"/>
    </xf>
    <xf numFmtId="0" fontId="16" fillId="7" borderId="10" xfId="2" applyFont="1" applyFill="1" applyBorder="1" applyAlignment="1">
      <alignment horizontal="left"/>
    </xf>
    <xf numFmtId="187" fontId="16" fillId="7" borderId="10" xfId="3" applyNumberFormat="1" applyFont="1" applyFill="1" applyBorder="1"/>
    <xf numFmtId="43" fontId="12" fillId="0" borderId="9" xfId="1" applyFont="1" applyBorder="1" applyAlignment="1">
      <alignment horizontal="right"/>
    </xf>
    <xf numFmtId="0" fontId="8" fillId="0" borderId="1" xfId="2" applyFont="1" applyFill="1" applyBorder="1"/>
    <xf numFmtId="187" fontId="8" fillId="0" borderId="1" xfId="3" applyNumberFormat="1" applyFont="1" applyFill="1" applyBorder="1" applyAlignment="1">
      <alignment vertical="center"/>
    </xf>
    <xf numFmtId="187" fontId="8" fillId="0" borderId="1" xfId="3" applyNumberFormat="1" applyFont="1" applyFill="1" applyBorder="1"/>
    <xf numFmtId="187" fontId="8" fillId="0" borderId="1" xfId="1" applyNumberFormat="1" applyFont="1" applyFill="1" applyBorder="1"/>
    <xf numFmtId="187" fontId="8" fillId="0" borderId="1" xfId="1" applyNumberFormat="1" applyFont="1" applyFill="1" applyBorder="1" applyAlignment="1">
      <alignment vertical="center"/>
    </xf>
    <xf numFmtId="187" fontId="10" fillId="0" borderId="1" xfId="3" applyNumberFormat="1" applyFont="1" applyFill="1" applyBorder="1" applyAlignment="1">
      <alignment vertical="center" wrapText="1"/>
    </xf>
    <xf numFmtId="187" fontId="10" fillId="0" borderId="1" xfId="3" applyNumberFormat="1" applyFont="1" applyFill="1" applyBorder="1" applyAlignment="1">
      <alignment vertical="center"/>
    </xf>
    <xf numFmtId="187" fontId="11" fillId="0" borderId="1" xfId="3" applyNumberFormat="1" applyFont="1" applyFill="1" applyBorder="1" applyAlignment="1">
      <alignment horizontal="left" vertical="center" wrapText="1"/>
    </xf>
    <xf numFmtId="187" fontId="8" fillId="0" borderId="1" xfId="1" applyNumberFormat="1" applyFont="1" applyFill="1" applyBorder="1" applyAlignment="1"/>
    <xf numFmtId="187" fontId="8" fillId="0" borderId="1" xfId="3" applyNumberFormat="1" applyFont="1" applyFill="1" applyBorder="1" applyAlignment="1"/>
    <xf numFmtId="187" fontId="8" fillId="0" borderId="1" xfId="3" applyNumberFormat="1" applyFont="1" applyFill="1" applyBorder="1" applyAlignment="1">
      <alignment horizontal="left" vertical="center"/>
    </xf>
    <xf numFmtId="187" fontId="8" fillId="0" borderId="8" xfId="3" applyNumberFormat="1" applyFont="1" applyFill="1" applyBorder="1" applyAlignment="1">
      <alignment horizontal="center" vertical="center"/>
    </xf>
    <xf numFmtId="187" fontId="8" fillId="0" borderId="8" xfId="1" applyNumberFormat="1" applyFont="1" applyFill="1" applyBorder="1" applyAlignment="1">
      <alignment horizontal="center" vertical="center"/>
    </xf>
    <xf numFmtId="187" fontId="8" fillId="0" borderId="9" xfId="3" applyNumberFormat="1" applyFont="1" applyFill="1" applyBorder="1" applyAlignment="1">
      <alignment horizontal="center" vertical="center"/>
    </xf>
    <xf numFmtId="187" fontId="8" fillId="0" borderId="9" xfId="1" applyNumberFormat="1" applyFont="1" applyFill="1" applyBorder="1" applyAlignment="1">
      <alignment horizontal="center" vertical="center"/>
    </xf>
    <xf numFmtId="187" fontId="10" fillId="0" borderId="1" xfId="3" applyNumberFormat="1" applyFont="1" applyFill="1" applyBorder="1" applyAlignment="1">
      <alignment horizontal="center" vertical="center" wrapText="1"/>
    </xf>
    <xf numFmtId="187" fontId="10" fillId="0" borderId="1" xfId="3" applyNumberFormat="1" applyFont="1" applyFill="1" applyBorder="1" applyAlignment="1">
      <alignment horizontal="center" vertical="center"/>
    </xf>
    <xf numFmtId="187" fontId="8" fillId="0" borderId="10" xfId="3" applyNumberFormat="1" applyFont="1" applyFill="1" applyBorder="1" applyAlignment="1">
      <alignment horizontal="center" vertical="center"/>
    </xf>
    <xf numFmtId="187" fontId="8" fillId="0" borderId="10" xfId="1" applyNumberFormat="1" applyFont="1" applyFill="1" applyBorder="1" applyAlignment="1">
      <alignment horizontal="center" vertical="center"/>
    </xf>
    <xf numFmtId="187" fontId="8" fillId="0" borderId="8" xfId="1" applyNumberFormat="1" applyFont="1" applyFill="1" applyBorder="1" applyAlignment="1">
      <alignment horizontal="center"/>
    </xf>
    <xf numFmtId="187" fontId="8" fillId="0" borderId="10" xfId="1" applyNumberFormat="1" applyFont="1" applyFill="1" applyBorder="1" applyAlignment="1">
      <alignment horizontal="center"/>
    </xf>
    <xf numFmtId="187" fontId="8" fillId="0" borderId="9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6">
    <cellStyle name="Comma 2 2" xfId="3"/>
    <cellStyle name="Comma 2 2 2" xfId="4"/>
    <cellStyle name="Normal 2 2" xfId="2"/>
    <cellStyle name="จุลภาค" xfId="1" builtinId="3"/>
    <cellStyle name="จุลภาค 2" xfId="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6" sqref="B6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8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C4:E4"/>
    <mergeCell ref="F4:F5"/>
    <mergeCell ref="G4:G5"/>
    <mergeCell ref="A2:G2"/>
    <mergeCell ref="A1:G1"/>
    <mergeCell ref="A4:A5"/>
    <mergeCell ref="B4:B5"/>
    <mergeCell ref="A3:G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18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19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20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21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22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s="8" customFormat="1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9" sqref="B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23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s="3" customFormat="1" x14ac:dyDescent="0.55000000000000004">
      <c r="A19" s="6"/>
      <c r="B19" s="6" t="s">
        <v>5</v>
      </c>
      <c r="C19" s="6"/>
      <c r="D19" s="6"/>
      <c r="E19" s="6"/>
      <c r="F19" s="6"/>
      <c r="G19" s="6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zoomScale="85" zoomScaleNormal="90" zoomScaleSheetLayoutView="85" workbookViewId="0">
      <selection activeCell="A6" sqref="A6"/>
    </sheetView>
  </sheetViews>
  <sheetFormatPr defaultRowHeight="14.25" x14ac:dyDescent="0.2"/>
  <cols>
    <col min="1" max="1" width="42.125" customWidth="1"/>
    <col min="2" max="2" width="10.875" customWidth="1"/>
    <col min="3" max="3" width="14.75" customWidth="1"/>
    <col min="4" max="4" width="17.125" customWidth="1"/>
    <col min="5" max="5" width="21.625" customWidth="1"/>
    <col min="6" max="6" width="14.625" customWidth="1"/>
    <col min="7" max="7" width="14.75" customWidth="1"/>
    <col min="8" max="8" width="11" bestFit="1" customWidth="1"/>
    <col min="9" max="9" width="18.375" customWidth="1"/>
    <col min="10" max="10" width="14" customWidth="1"/>
    <col min="11" max="11" width="18" customWidth="1"/>
    <col min="13" max="13" width="14.625" customWidth="1"/>
  </cols>
  <sheetData>
    <row r="1" spans="1:11" ht="21" x14ac:dyDescent="0.35">
      <c r="A1" s="10" t="s">
        <v>100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1" x14ac:dyDescent="0.35">
      <c r="A2" s="13" t="s">
        <v>25</v>
      </c>
      <c r="B2" s="14" t="s">
        <v>26</v>
      </c>
      <c r="C2" s="15" t="s">
        <v>101</v>
      </c>
      <c r="D2" s="15"/>
      <c r="E2" s="15"/>
      <c r="F2" s="15"/>
      <c r="G2" s="15" t="s">
        <v>102</v>
      </c>
      <c r="H2" s="15"/>
      <c r="I2" s="15"/>
      <c r="J2" s="15"/>
      <c r="K2" s="16"/>
    </row>
    <row r="3" spans="1:11" ht="42" x14ac:dyDescent="0.2">
      <c r="A3" s="13"/>
      <c r="B3" s="17"/>
      <c r="C3" s="18" t="s">
        <v>29</v>
      </c>
      <c r="D3" s="18" t="s">
        <v>30</v>
      </c>
      <c r="E3" s="19" t="s">
        <v>31</v>
      </c>
      <c r="F3" s="18" t="s">
        <v>32</v>
      </c>
      <c r="G3" s="18" t="s">
        <v>29</v>
      </c>
      <c r="H3" s="18" t="s">
        <v>30</v>
      </c>
      <c r="I3" s="19" t="s">
        <v>33</v>
      </c>
      <c r="J3" s="18" t="s">
        <v>32</v>
      </c>
      <c r="K3" s="18" t="s">
        <v>34</v>
      </c>
    </row>
    <row r="4" spans="1:11" ht="21" x14ac:dyDescent="0.35">
      <c r="A4" s="20" t="s">
        <v>35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1" x14ac:dyDescent="0.35">
      <c r="A5" s="96" t="s">
        <v>36</v>
      </c>
      <c r="B5" s="97"/>
      <c r="C5" s="97"/>
      <c r="D5" s="98"/>
      <c r="E5" s="99"/>
      <c r="F5" s="99"/>
      <c r="G5" s="100"/>
      <c r="H5" s="98"/>
      <c r="I5" s="99"/>
      <c r="J5" s="99"/>
      <c r="K5" s="99"/>
    </row>
    <row r="6" spans="1:11" ht="21" x14ac:dyDescent="0.35">
      <c r="A6" s="96" t="s">
        <v>37</v>
      </c>
      <c r="B6" s="97"/>
      <c r="C6" s="97"/>
      <c r="D6" s="98"/>
      <c r="E6" s="99"/>
      <c r="F6" s="99"/>
      <c r="G6" s="100"/>
      <c r="H6" s="98"/>
      <c r="I6" s="99"/>
      <c r="J6" s="99"/>
      <c r="K6" s="99"/>
    </row>
    <row r="7" spans="1:11" ht="21" x14ac:dyDescent="0.35">
      <c r="A7" s="96" t="s">
        <v>38</v>
      </c>
      <c r="B7" s="101"/>
      <c r="C7" s="97"/>
      <c r="D7" s="98"/>
      <c r="E7" s="99"/>
      <c r="F7" s="99"/>
      <c r="G7" s="100"/>
      <c r="H7" s="98"/>
      <c r="I7" s="99"/>
      <c r="J7" s="99"/>
      <c r="K7" s="99"/>
    </row>
    <row r="8" spans="1:11" ht="21" x14ac:dyDescent="0.35">
      <c r="A8" s="96" t="s">
        <v>40</v>
      </c>
      <c r="B8" s="102"/>
      <c r="C8" s="97"/>
      <c r="D8" s="98"/>
      <c r="E8" s="99"/>
      <c r="F8" s="99"/>
      <c r="G8" s="100"/>
      <c r="H8" s="98"/>
      <c r="I8" s="99"/>
      <c r="J8" s="99"/>
      <c r="K8" s="99"/>
    </row>
    <row r="9" spans="1:11" ht="21" x14ac:dyDescent="0.35">
      <c r="A9" s="96" t="s">
        <v>41</v>
      </c>
      <c r="B9" s="102"/>
      <c r="C9" s="97"/>
      <c r="D9" s="98"/>
      <c r="E9" s="99"/>
      <c r="F9" s="99"/>
      <c r="G9" s="100"/>
      <c r="H9" s="98"/>
      <c r="I9" s="99"/>
      <c r="J9" s="99"/>
      <c r="K9" s="99"/>
    </row>
    <row r="10" spans="1:11" ht="21" x14ac:dyDescent="0.35">
      <c r="A10" s="96" t="s">
        <v>42</v>
      </c>
      <c r="B10" s="103"/>
      <c r="C10" s="97"/>
      <c r="D10" s="98"/>
      <c r="E10" s="99"/>
      <c r="F10" s="99"/>
      <c r="G10" s="99"/>
      <c r="H10" s="98"/>
      <c r="I10" s="99"/>
      <c r="J10" s="99"/>
      <c r="K10" s="99"/>
    </row>
    <row r="11" spans="1:11" ht="21" x14ac:dyDescent="0.35">
      <c r="A11" s="96" t="s">
        <v>43</v>
      </c>
      <c r="B11" s="97"/>
      <c r="C11" s="97"/>
      <c r="D11" s="98"/>
      <c r="E11" s="99"/>
      <c r="F11" s="99"/>
      <c r="G11" s="104"/>
      <c r="H11" s="98"/>
      <c r="I11" s="99"/>
      <c r="J11" s="99"/>
      <c r="K11" s="99"/>
    </row>
    <row r="12" spans="1:11" ht="21" x14ac:dyDescent="0.35">
      <c r="A12" s="96" t="s">
        <v>44</v>
      </c>
      <c r="B12" s="97"/>
      <c r="C12" s="97"/>
      <c r="D12" s="98"/>
      <c r="E12" s="99"/>
      <c r="F12" s="99"/>
      <c r="G12" s="104"/>
      <c r="H12" s="98"/>
      <c r="I12" s="99"/>
      <c r="J12" s="99"/>
      <c r="K12" s="99"/>
    </row>
    <row r="13" spans="1:11" ht="21" x14ac:dyDescent="0.35">
      <c r="A13" s="96" t="s">
        <v>45</v>
      </c>
      <c r="B13" s="97"/>
      <c r="C13" s="97"/>
      <c r="D13" s="98"/>
      <c r="E13" s="99"/>
      <c r="F13" s="99"/>
      <c r="G13" s="104"/>
      <c r="H13" s="98"/>
      <c r="I13" s="99"/>
      <c r="J13" s="99"/>
      <c r="K13" s="99"/>
    </row>
    <row r="14" spans="1:11" ht="21" x14ac:dyDescent="0.35">
      <c r="A14" s="96" t="s">
        <v>46</v>
      </c>
      <c r="B14" s="97"/>
      <c r="C14" s="97"/>
      <c r="D14" s="98"/>
      <c r="E14" s="99"/>
      <c r="F14" s="99"/>
      <c r="G14" s="100"/>
      <c r="H14" s="98"/>
      <c r="I14" s="99"/>
      <c r="J14" s="99"/>
      <c r="K14" s="99"/>
    </row>
    <row r="15" spans="1:11" ht="21" x14ac:dyDescent="0.35">
      <c r="A15" s="96" t="s">
        <v>47</v>
      </c>
      <c r="B15" s="97"/>
      <c r="C15" s="97"/>
      <c r="D15" s="98"/>
      <c r="E15" s="99"/>
      <c r="F15" s="99"/>
      <c r="G15" s="100"/>
      <c r="H15" s="98"/>
      <c r="I15" s="99"/>
      <c r="J15" s="99"/>
      <c r="K15" s="99"/>
    </row>
    <row r="16" spans="1:11" ht="21" x14ac:dyDescent="0.35">
      <c r="A16" s="96" t="s">
        <v>48</v>
      </c>
      <c r="B16" s="97"/>
      <c r="C16" s="97"/>
      <c r="D16" s="98"/>
      <c r="E16" s="99"/>
      <c r="F16" s="99"/>
      <c r="G16" s="100"/>
      <c r="H16" s="98"/>
      <c r="I16" s="99"/>
      <c r="J16" s="99"/>
      <c r="K16" s="99"/>
    </row>
    <row r="17" spans="1:16" ht="21" x14ac:dyDescent="0.35">
      <c r="A17" s="96" t="s">
        <v>49</v>
      </c>
      <c r="B17" s="97"/>
      <c r="C17" s="97"/>
      <c r="D17" s="105"/>
      <c r="E17" s="99"/>
      <c r="F17" s="99"/>
      <c r="G17" s="100"/>
      <c r="H17" s="98"/>
      <c r="I17" s="99"/>
      <c r="J17" s="99"/>
      <c r="K17" s="99"/>
    </row>
    <row r="18" spans="1:16" ht="21" x14ac:dyDescent="0.35">
      <c r="A18" s="96" t="s">
        <v>50</v>
      </c>
      <c r="B18" s="97"/>
      <c r="C18" s="97"/>
      <c r="D18" s="105"/>
      <c r="E18" s="99"/>
      <c r="F18" s="99"/>
      <c r="G18" s="100"/>
      <c r="H18" s="98"/>
      <c r="I18" s="99"/>
      <c r="J18" s="99"/>
      <c r="K18" s="99"/>
    </row>
    <row r="19" spans="1:16" ht="21" x14ac:dyDescent="0.35">
      <c r="A19" s="96" t="s">
        <v>51</v>
      </c>
      <c r="B19" s="97"/>
      <c r="C19" s="97"/>
      <c r="D19" s="105"/>
      <c r="E19" s="99"/>
      <c r="F19" s="99"/>
      <c r="G19" s="100"/>
      <c r="H19" s="98"/>
      <c r="I19" s="99"/>
      <c r="J19" s="99"/>
      <c r="K19" s="99"/>
    </row>
    <row r="20" spans="1:16" ht="21" x14ac:dyDescent="0.35">
      <c r="A20" s="96" t="s">
        <v>52</v>
      </c>
      <c r="B20" s="97"/>
      <c r="C20" s="97"/>
      <c r="D20" s="105"/>
      <c r="E20" s="99"/>
      <c r="F20" s="99"/>
      <c r="G20" s="100"/>
      <c r="H20" s="98"/>
      <c r="I20" s="99"/>
      <c r="J20" s="99"/>
      <c r="K20" s="99"/>
    </row>
    <row r="21" spans="1:16" ht="21" x14ac:dyDescent="0.35">
      <c r="A21" s="96" t="s">
        <v>53</v>
      </c>
      <c r="B21" s="97"/>
      <c r="C21" s="97"/>
      <c r="D21" s="105"/>
      <c r="E21" s="99"/>
      <c r="F21" s="99"/>
      <c r="G21" s="100"/>
      <c r="H21" s="98"/>
      <c r="I21" s="99"/>
      <c r="J21" s="99"/>
      <c r="K21" s="99"/>
    </row>
    <row r="22" spans="1:16" ht="21" x14ac:dyDescent="0.35">
      <c r="A22" s="96" t="s">
        <v>54</v>
      </c>
      <c r="B22" s="97"/>
      <c r="C22" s="97"/>
      <c r="D22" s="105"/>
      <c r="E22" s="99"/>
      <c r="F22" s="99"/>
      <c r="G22" s="100"/>
      <c r="H22" s="98"/>
      <c r="I22" s="99"/>
      <c r="J22" s="99"/>
      <c r="K22" s="99"/>
    </row>
    <row r="23" spans="1:16" ht="21" x14ac:dyDescent="0.35">
      <c r="A23" s="96" t="s">
        <v>55</v>
      </c>
      <c r="B23" s="97"/>
      <c r="C23" s="97"/>
      <c r="D23" s="105"/>
      <c r="E23" s="99"/>
      <c r="F23" s="99"/>
      <c r="G23" s="100"/>
      <c r="H23" s="98"/>
      <c r="I23" s="99"/>
      <c r="J23" s="99"/>
      <c r="K23" s="99"/>
    </row>
    <row r="24" spans="1:16" ht="21" x14ac:dyDescent="0.35">
      <c r="A24" s="96" t="s">
        <v>56</v>
      </c>
      <c r="B24" s="97"/>
      <c r="C24" s="97"/>
      <c r="D24" s="105"/>
      <c r="E24" s="99"/>
      <c r="F24" s="99"/>
      <c r="G24" s="100"/>
      <c r="H24" s="98"/>
      <c r="I24" s="99"/>
      <c r="J24" s="99"/>
      <c r="K24" s="99"/>
    </row>
    <row r="25" spans="1:16" ht="21" x14ac:dyDescent="0.35">
      <c r="A25" s="96" t="s">
        <v>57</v>
      </c>
      <c r="B25" s="97"/>
      <c r="C25" s="97"/>
      <c r="D25" s="105"/>
      <c r="E25" s="99"/>
      <c r="F25" s="99"/>
      <c r="G25" s="100"/>
      <c r="H25" s="98"/>
      <c r="I25" s="99"/>
      <c r="J25" s="99"/>
      <c r="K25" s="99"/>
    </row>
    <row r="26" spans="1:16" ht="21" x14ac:dyDescent="0.35">
      <c r="A26" s="22" t="s">
        <v>5</v>
      </c>
      <c r="B26" s="23">
        <f>SUM(B5:B25)</f>
        <v>0</v>
      </c>
      <c r="C26" s="24"/>
      <c r="D26" s="24">
        <f>SUM(D5:D25)</f>
        <v>0</v>
      </c>
      <c r="E26" s="25"/>
      <c r="F26" s="25">
        <f>SUM(F5:F25)</f>
        <v>0</v>
      </c>
      <c r="G26" s="25"/>
      <c r="H26" s="24">
        <f>SUM(H5:H25)</f>
        <v>0</v>
      </c>
      <c r="I26" s="24"/>
      <c r="J26" s="24">
        <f>SUM(J5:J25)</f>
        <v>0</v>
      </c>
      <c r="K26" s="25">
        <f>SUM(K5:K25)</f>
        <v>0</v>
      </c>
      <c r="M26" s="26"/>
    </row>
    <row r="27" spans="1:16" ht="21" x14ac:dyDescent="0.35">
      <c r="A27" s="27"/>
      <c r="B27" s="27"/>
      <c r="C27" s="27"/>
      <c r="D27" s="27"/>
      <c r="E27" s="27"/>
      <c r="F27" s="27"/>
      <c r="G27" s="27"/>
      <c r="H27" s="27"/>
      <c r="I27" s="28" t="s">
        <v>58</v>
      </c>
      <c r="J27" s="29"/>
      <c r="K27" s="30">
        <f>K26*0.8</f>
        <v>0</v>
      </c>
    </row>
    <row r="28" spans="1:16" ht="21" x14ac:dyDescent="0.35">
      <c r="A28" s="31"/>
      <c r="B28" s="27"/>
      <c r="C28" s="27"/>
      <c r="D28" s="27"/>
      <c r="E28" s="27"/>
      <c r="F28" s="27"/>
      <c r="G28" s="27"/>
      <c r="H28" s="27"/>
      <c r="I28" s="32" t="s">
        <v>59</v>
      </c>
      <c r="J28" s="33"/>
      <c r="K28" s="30">
        <f>K26*0.2</f>
        <v>0</v>
      </c>
    </row>
    <row r="29" spans="1:16" ht="21" x14ac:dyDescent="0.35">
      <c r="A29" s="31" t="s">
        <v>60</v>
      </c>
      <c r="B29" s="27"/>
      <c r="C29" s="27"/>
      <c r="D29" s="27"/>
      <c r="E29" s="27"/>
      <c r="F29" s="27"/>
      <c r="G29" s="34"/>
      <c r="H29" s="34"/>
      <c r="I29" s="35"/>
      <c r="J29" s="34"/>
      <c r="K29" s="35"/>
    </row>
    <row r="30" spans="1:16" ht="21" x14ac:dyDescent="0.35">
      <c r="A30" s="36" t="s">
        <v>101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6" ht="21" x14ac:dyDescent="0.35">
      <c r="A31" s="38" t="s">
        <v>61</v>
      </c>
      <c r="B31" s="38" t="s">
        <v>62</v>
      </c>
      <c r="D31" s="38"/>
      <c r="E31" s="38" t="s">
        <v>63</v>
      </c>
      <c r="F31" s="38"/>
      <c r="H31" s="38" t="s">
        <v>64</v>
      </c>
      <c r="J31" s="39"/>
      <c r="K31" s="38"/>
      <c r="L31" s="40"/>
      <c r="M31" s="38"/>
      <c r="O31" s="39"/>
      <c r="P31" s="41"/>
    </row>
    <row r="32" spans="1:16" ht="21" x14ac:dyDescent="0.35">
      <c r="A32" s="42" t="s">
        <v>103</v>
      </c>
      <c r="B32" s="42" t="s">
        <v>105</v>
      </c>
      <c r="D32" s="42"/>
      <c r="E32" s="42" t="s">
        <v>105</v>
      </c>
      <c r="F32" s="42"/>
      <c r="H32" s="42" t="s">
        <v>105</v>
      </c>
      <c r="J32" s="39"/>
      <c r="K32" s="42"/>
      <c r="M32" s="42"/>
      <c r="O32" s="39"/>
      <c r="P32" s="41"/>
    </row>
    <row r="33" spans="1:16" ht="21" x14ac:dyDescent="0.35">
      <c r="A33" s="42" t="s">
        <v>104</v>
      </c>
      <c r="B33" s="42" t="s">
        <v>106</v>
      </c>
      <c r="C33" s="40"/>
      <c r="D33" s="42"/>
      <c r="E33" s="42" t="s">
        <v>106</v>
      </c>
      <c r="F33" s="42"/>
      <c r="H33" s="42" t="s">
        <v>106</v>
      </c>
      <c r="J33" s="39"/>
      <c r="K33" s="42"/>
      <c r="L33" s="40"/>
      <c r="M33" s="42"/>
      <c r="O33" s="39"/>
      <c r="P33" s="41"/>
    </row>
    <row r="34" spans="1:16" ht="21" x14ac:dyDescent="0.35">
      <c r="A34" s="42"/>
      <c r="B34" s="42" t="s">
        <v>107</v>
      </c>
      <c r="C34" s="40"/>
      <c r="D34" s="42"/>
      <c r="E34" s="40"/>
      <c r="F34" s="42"/>
      <c r="H34" s="42"/>
      <c r="J34" s="39"/>
      <c r="K34" s="42"/>
      <c r="L34" s="40"/>
      <c r="M34" s="42"/>
      <c r="O34" s="39"/>
      <c r="P34" s="41"/>
    </row>
    <row r="35" spans="1:16" ht="21" x14ac:dyDescent="0.35">
      <c r="A35" s="43" t="s">
        <v>108</v>
      </c>
      <c r="B35" s="43" t="s">
        <v>108</v>
      </c>
      <c r="D35" s="43"/>
      <c r="E35" s="43" t="s">
        <v>108</v>
      </c>
      <c r="F35" s="44"/>
      <c r="G35" s="44"/>
      <c r="H35" s="44" t="s">
        <v>108</v>
      </c>
      <c r="I35" s="44"/>
      <c r="J35" s="39"/>
      <c r="K35" s="43"/>
      <c r="M35" s="44"/>
      <c r="N35" s="44"/>
      <c r="O35" s="39"/>
      <c r="P35" s="41"/>
    </row>
    <row r="36" spans="1:16" ht="21" x14ac:dyDescent="0.35">
      <c r="A36" s="43"/>
      <c r="B36" s="43"/>
      <c r="D36" s="43"/>
      <c r="F36" s="43"/>
      <c r="G36" s="27"/>
      <c r="H36" s="39"/>
      <c r="I36" s="41"/>
      <c r="K36" s="43"/>
      <c r="M36" s="43"/>
      <c r="N36" s="27"/>
      <c r="O36" s="39"/>
      <c r="P36" s="41"/>
    </row>
    <row r="37" spans="1:16" ht="21" x14ac:dyDescent="0.2">
      <c r="A37" s="45" t="s">
        <v>76</v>
      </c>
      <c r="B37" s="45" t="s">
        <v>77</v>
      </c>
      <c r="C37" s="46"/>
      <c r="D37" s="47"/>
      <c r="E37" s="48" t="s">
        <v>78</v>
      </c>
      <c r="F37" s="48"/>
      <c r="G37" s="46"/>
      <c r="H37" s="49"/>
      <c r="I37" s="50"/>
      <c r="K37" s="48"/>
      <c r="L37" s="48"/>
      <c r="M37" s="45"/>
      <c r="N37" s="46"/>
      <c r="O37" s="49"/>
      <c r="P37" s="50"/>
    </row>
    <row r="38" spans="1:16" ht="21" x14ac:dyDescent="0.35">
      <c r="A38" s="42" t="s">
        <v>105</v>
      </c>
      <c r="B38" s="42" t="s">
        <v>105</v>
      </c>
      <c r="D38" s="42"/>
      <c r="E38" s="42" t="s">
        <v>105</v>
      </c>
      <c r="F38" s="42"/>
      <c r="H38" s="39"/>
      <c r="I38" s="41"/>
      <c r="K38" s="42"/>
      <c r="L38" s="40"/>
      <c r="M38" s="42"/>
      <c r="O38" s="39"/>
      <c r="P38" s="41"/>
    </row>
    <row r="39" spans="1:16" ht="21" x14ac:dyDescent="0.35">
      <c r="A39" s="42" t="s">
        <v>106</v>
      </c>
      <c r="B39" s="42" t="s">
        <v>106</v>
      </c>
      <c r="D39" s="42"/>
      <c r="E39" s="42" t="s">
        <v>106</v>
      </c>
      <c r="F39" s="42"/>
      <c r="H39" s="39"/>
      <c r="K39" s="42"/>
      <c r="M39" s="42"/>
      <c r="O39" s="39"/>
    </row>
    <row r="40" spans="1:16" ht="21" x14ac:dyDescent="0.35">
      <c r="A40" s="42" t="s">
        <v>107</v>
      </c>
      <c r="B40" s="42"/>
      <c r="D40" s="42"/>
      <c r="E40" s="42"/>
      <c r="F40" s="42"/>
      <c r="H40" s="39"/>
      <c r="K40" s="42"/>
      <c r="M40" s="42"/>
      <c r="O40" s="39"/>
    </row>
    <row r="41" spans="1:16" ht="21" x14ac:dyDescent="0.35">
      <c r="A41" s="43" t="s">
        <v>108</v>
      </c>
      <c r="B41" s="43" t="s">
        <v>108</v>
      </c>
      <c r="D41" s="43"/>
      <c r="E41" s="43" t="s">
        <v>108</v>
      </c>
      <c r="F41" s="43"/>
      <c r="H41" s="39"/>
      <c r="K41" s="43"/>
      <c r="L41" s="40"/>
      <c r="M41" s="43"/>
      <c r="O41" s="39"/>
    </row>
    <row r="42" spans="1:16" ht="21" x14ac:dyDescent="0.2">
      <c r="F42" s="45"/>
      <c r="M42" s="45"/>
    </row>
    <row r="43" spans="1:16" ht="21" x14ac:dyDescent="0.35">
      <c r="A43" s="36" t="s">
        <v>102</v>
      </c>
      <c r="D43" s="40"/>
      <c r="E43" s="40"/>
      <c r="F43" s="42"/>
      <c r="K43" s="40"/>
      <c r="L43" s="40"/>
      <c r="M43" s="42"/>
    </row>
    <row r="44" spans="1:16" ht="21" x14ac:dyDescent="0.35">
      <c r="A44" s="38" t="s">
        <v>61</v>
      </c>
      <c r="B44" s="38" t="s">
        <v>62</v>
      </c>
      <c r="D44" s="38"/>
      <c r="E44" s="38" t="s">
        <v>63</v>
      </c>
      <c r="F44" s="40"/>
      <c r="G44" s="38" t="s">
        <v>64</v>
      </c>
      <c r="K44" s="38"/>
      <c r="L44" s="40"/>
      <c r="M44" s="38"/>
    </row>
    <row r="45" spans="1:16" ht="21" x14ac:dyDescent="0.35">
      <c r="A45" s="42" t="s">
        <v>105</v>
      </c>
      <c r="B45" s="42" t="s">
        <v>105</v>
      </c>
      <c r="D45" s="42"/>
      <c r="E45" s="42" t="s">
        <v>105</v>
      </c>
      <c r="G45" s="42" t="s">
        <v>105</v>
      </c>
      <c r="K45" s="42"/>
      <c r="M45" s="42"/>
    </row>
    <row r="46" spans="1:16" ht="21" x14ac:dyDescent="0.35">
      <c r="A46" s="42" t="s">
        <v>109</v>
      </c>
      <c r="B46" s="42" t="s">
        <v>106</v>
      </c>
      <c r="C46" s="40"/>
      <c r="D46" s="42"/>
      <c r="E46" s="42" t="s">
        <v>106</v>
      </c>
      <c r="F46" s="40"/>
      <c r="G46" s="42" t="s">
        <v>106</v>
      </c>
      <c r="I46" s="27"/>
      <c r="K46" s="42"/>
      <c r="L46" s="40"/>
      <c r="M46" s="42"/>
      <c r="O46" s="27"/>
      <c r="P46" s="27"/>
    </row>
    <row r="47" spans="1:16" ht="21" x14ac:dyDescent="0.35">
      <c r="A47" s="42"/>
      <c r="B47" s="42" t="s">
        <v>71</v>
      </c>
      <c r="C47" s="40"/>
      <c r="D47" s="42"/>
      <c r="E47" s="42"/>
      <c r="F47" s="40"/>
      <c r="G47" s="42"/>
      <c r="I47" s="27"/>
      <c r="K47" s="42"/>
      <c r="L47" s="40"/>
      <c r="M47" s="42"/>
      <c r="O47" s="27"/>
      <c r="P47" s="27"/>
    </row>
    <row r="48" spans="1:16" ht="21" x14ac:dyDescent="0.35">
      <c r="A48" s="43" t="s">
        <v>108</v>
      </c>
      <c r="B48" s="43" t="s">
        <v>108</v>
      </c>
      <c r="D48" s="43"/>
      <c r="E48" s="43" t="s">
        <v>108</v>
      </c>
      <c r="G48" s="44" t="s">
        <v>108</v>
      </c>
      <c r="H48" s="44"/>
      <c r="I48" s="27"/>
      <c r="K48" s="43"/>
      <c r="M48" s="44"/>
      <c r="N48" s="44"/>
      <c r="O48" s="27"/>
      <c r="P48" s="27"/>
    </row>
    <row r="49" spans="1:16" ht="21" x14ac:dyDescent="0.35">
      <c r="A49" s="43"/>
      <c r="B49" s="43"/>
      <c r="D49" s="43"/>
      <c r="E49" s="43"/>
      <c r="G49" s="43"/>
      <c r="H49" s="27"/>
      <c r="I49" s="27"/>
      <c r="K49" s="43"/>
      <c r="M49" s="43"/>
      <c r="N49" s="27"/>
      <c r="O49" s="27"/>
      <c r="P49" s="27"/>
    </row>
    <row r="50" spans="1:16" ht="21" x14ac:dyDescent="0.35">
      <c r="A50" s="45" t="s">
        <v>76</v>
      </c>
      <c r="B50" s="45" t="s">
        <v>77</v>
      </c>
      <c r="C50" s="46"/>
      <c r="D50" s="47"/>
      <c r="E50" s="48" t="s">
        <v>78</v>
      </c>
      <c r="F50" s="48"/>
      <c r="G50" s="45"/>
      <c r="H50" s="46"/>
      <c r="I50" s="27"/>
      <c r="K50" s="48"/>
      <c r="L50" s="48"/>
      <c r="M50" s="45"/>
      <c r="N50" s="46"/>
      <c r="O50" s="27"/>
      <c r="P50" s="27"/>
    </row>
    <row r="51" spans="1:16" ht="21" x14ac:dyDescent="0.35">
      <c r="A51" s="42" t="s">
        <v>105</v>
      </c>
      <c r="B51" s="42" t="s">
        <v>105</v>
      </c>
      <c r="D51" s="42"/>
      <c r="E51" s="42" t="s">
        <v>105</v>
      </c>
      <c r="F51" s="40"/>
      <c r="G51" s="42"/>
      <c r="I51" s="27"/>
      <c r="K51" s="42"/>
      <c r="L51" s="40"/>
      <c r="M51" s="42"/>
      <c r="O51" s="27"/>
      <c r="P51" s="27"/>
    </row>
    <row r="52" spans="1:16" ht="21" x14ac:dyDescent="0.35">
      <c r="A52" s="42" t="s">
        <v>106</v>
      </c>
      <c r="B52" s="42" t="s">
        <v>106</v>
      </c>
      <c r="D52" s="42"/>
      <c r="E52" s="42" t="s">
        <v>106</v>
      </c>
      <c r="G52" s="42"/>
      <c r="I52" s="27"/>
      <c r="K52" s="42"/>
      <c r="M52" s="42"/>
      <c r="O52" s="27"/>
      <c r="P52" s="27"/>
    </row>
    <row r="53" spans="1:16" ht="21" x14ac:dyDescent="0.35">
      <c r="A53" s="42" t="s">
        <v>107</v>
      </c>
      <c r="B53" s="42"/>
      <c r="D53" s="42"/>
      <c r="E53" s="42"/>
      <c r="G53" s="42"/>
      <c r="I53" s="27"/>
      <c r="K53" s="42"/>
      <c r="M53" s="42"/>
      <c r="O53" s="27"/>
      <c r="P53" s="27"/>
    </row>
    <row r="54" spans="1:16" ht="21" x14ac:dyDescent="0.35">
      <c r="A54" s="43" t="s">
        <v>110</v>
      </c>
      <c r="B54" s="43" t="s">
        <v>108</v>
      </c>
      <c r="D54" s="43"/>
      <c r="E54" s="43" t="s">
        <v>108</v>
      </c>
      <c r="F54" s="40"/>
      <c r="G54" s="43"/>
      <c r="I54" s="27"/>
      <c r="K54" s="43"/>
      <c r="L54" s="40"/>
      <c r="M54" s="43"/>
      <c r="O54" s="27"/>
      <c r="P54" s="27"/>
    </row>
  </sheetData>
  <mergeCells count="16">
    <mergeCell ref="G48:H48"/>
    <mergeCell ref="M48:N48"/>
    <mergeCell ref="E50:F50"/>
    <mergeCell ref="K50:L50"/>
    <mergeCell ref="I27:J27"/>
    <mergeCell ref="I28:J28"/>
    <mergeCell ref="F35:G35"/>
    <mergeCell ref="H35:I35"/>
    <mergeCell ref="M35:N35"/>
    <mergeCell ref="E37:F37"/>
    <mergeCell ref="K37:L37"/>
    <mergeCell ref="A1:K1"/>
    <mergeCell ref="A2:A3"/>
    <mergeCell ref="B2:B3"/>
    <mergeCell ref="C2:F2"/>
    <mergeCell ref="G2:J2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68" fitToHeight="0" orientation="landscape" r:id="rId1"/>
  <rowBreaks count="1" manualBreakCount="1">
    <brk id="28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zoomScale="60" zoomScaleNormal="90" workbookViewId="0">
      <selection activeCell="B11" sqref="B11:B13"/>
    </sheetView>
  </sheetViews>
  <sheetFormatPr defaultRowHeight="14.25" x14ac:dyDescent="0.2"/>
  <cols>
    <col min="1" max="1" width="46.375" customWidth="1"/>
    <col min="2" max="2" width="10.875" customWidth="1"/>
    <col min="3" max="3" width="14.75" customWidth="1"/>
    <col min="4" max="4" width="17.125" customWidth="1"/>
    <col min="5" max="5" width="21.625" customWidth="1"/>
    <col min="6" max="6" width="17.25" customWidth="1"/>
    <col min="7" max="7" width="14.75" customWidth="1"/>
    <col min="8" max="8" width="11" bestFit="1" customWidth="1"/>
    <col min="9" max="9" width="21" customWidth="1"/>
    <col min="10" max="10" width="14" customWidth="1"/>
    <col min="11" max="11" width="18" customWidth="1"/>
    <col min="13" max="13" width="14.625" customWidth="1"/>
  </cols>
  <sheetData>
    <row r="1" spans="1:11" ht="21" x14ac:dyDescent="0.35">
      <c r="A1" s="10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1" x14ac:dyDescent="0.35">
      <c r="A2" s="13" t="s">
        <v>25</v>
      </c>
      <c r="B2" s="14" t="s">
        <v>26</v>
      </c>
      <c r="C2" s="15" t="s">
        <v>27</v>
      </c>
      <c r="D2" s="15"/>
      <c r="E2" s="15"/>
      <c r="F2" s="15"/>
      <c r="G2" s="15" t="s">
        <v>28</v>
      </c>
      <c r="H2" s="15"/>
      <c r="I2" s="15"/>
      <c r="J2" s="15"/>
      <c r="K2" s="16"/>
    </row>
    <row r="3" spans="1:11" ht="42" x14ac:dyDescent="0.2">
      <c r="A3" s="13"/>
      <c r="B3" s="17"/>
      <c r="C3" s="18" t="s">
        <v>29</v>
      </c>
      <c r="D3" s="18" t="s">
        <v>30</v>
      </c>
      <c r="E3" s="19" t="s">
        <v>31</v>
      </c>
      <c r="F3" s="18" t="s">
        <v>32</v>
      </c>
      <c r="G3" s="18" t="s">
        <v>29</v>
      </c>
      <c r="H3" s="18" t="s">
        <v>30</v>
      </c>
      <c r="I3" s="19" t="s">
        <v>33</v>
      </c>
      <c r="J3" s="18" t="s">
        <v>32</v>
      </c>
      <c r="K3" s="18" t="s">
        <v>34</v>
      </c>
    </row>
    <row r="4" spans="1:11" ht="21" x14ac:dyDescent="0.35">
      <c r="A4" s="20" t="s">
        <v>35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1" x14ac:dyDescent="0.35">
      <c r="A5" s="96" t="s">
        <v>36</v>
      </c>
      <c r="B5" s="106">
        <v>35</v>
      </c>
      <c r="C5" s="107">
        <v>29</v>
      </c>
      <c r="D5" s="98">
        <v>14</v>
      </c>
      <c r="E5" s="99">
        <v>6500</v>
      </c>
      <c r="F5" s="99">
        <f>E5*D5</f>
        <v>91000</v>
      </c>
      <c r="G5" s="108">
        <v>34</v>
      </c>
      <c r="H5" s="98">
        <v>21</v>
      </c>
      <c r="I5" s="99">
        <v>6500</v>
      </c>
      <c r="J5" s="99">
        <f>H5*I5</f>
        <v>136500</v>
      </c>
      <c r="K5" s="99">
        <f>F5+J5</f>
        <v>227500</v>
      </c>
    </row>
    <row r="6" spans="1:11" ht="21" x14ac:dyDescent="0.35">
      <c r="A6" s="96" t="s">
        <v>37</v>
      </c>
      <c r="B6" s="106"/>
      <c r="C6" s="109"/>
      <c r="D6" s="98">
        <v>23</v>
      </c>
      <c r="E6" s="99">
        <v>3500</v>
      </c>
      <c r="F6" s="99">
        <f t="shared" ref="F6:F25" si="0">E6*D6</f>
        <v>80500</v>
      </c>
      <c r="G6" s="110"/>
      <c r="H6" s="98">
        <v>20</v>
      </c>
      <c r="I6" s="99">
        <v>3500</v>
      </c>
      <c r="J6" s="99">
        <f t="shared" ref="J6:J25" si="1">H6*I6</f>
        <v>70000</v>
      </c>
      <c r="K6" s="99">
        <f t="shared" ref="K6:K25" si="2">F6+J6</f>
        <v>150500</v>
      </c>
    </row>
    <row r="7" spans="1:11" ht="21" x14ac:dyDescent="0.35">
      <c r="A7" s="96" t="s">
        <v>38</v>
      </c>
      <c r="B7" s="111" t="s">
        <v>39</v>
      </c>
      <c r="C7" s="107">
        <v>23</v>
      </c>
      <c r="D7" s="98">
        <v>9</v>
      </c>
      <c r="E7" s="99">
        <v>9200</v>
      </c>
      <c r="F7" s="99">
        <f t="shared" si="0"/>
        <v>82800</v>
      </c>
      <c r="G7" s="108">
        <v>25</v>
      </c>
      <c r="H7" s="98">
        <v>6</v>
      </c>
      <c r="I7" s="99">
        <v>9200</v>
      </c>
      <c r="J7" s="99">
        <f t="shared" si="1"/>
        <v>55200</v>
      </c>
      <c r="K7" s="99">
        <f t="shared" si="2"/>
        <v>138000</v>
      </c>
    </row>
    <row r="8" spans="1:11" ht="21" x14ac:dyDescent="0.35">
      <c r="A8" s="96" t="s">
        <v>40</v>
      </c>
      <c r="B8" s="112"/>
      <c r="C8" s="113"/>
      <c r="D8" s="98">
        <v>16</v>
      </c>
      <c r="E8" s="99">
        <v>4700</v>
      </c>
      <c r="F8" s="99">
        <f t="shared" si="0"/>
        <v>75200</v>
      </c>
      <c r="G8" s="114"/>
      <c r="H8" s="98">
        <v>28</v>
      </c>
      <c r="I8" s="99">
        <v>4700</v>
      </c>
      <c r="J8" s="99">
        <f t="shared" si="1"/>
        <v>131600</v>
      </c>
      <c r="K8" s="99">
        <f t="shared" si="2"/>
        <v>206800</v>
      </c>
    </row>
    <row r="9" spans="1:11" ht="21" x14ac:dyDescent="0.35">
      <c r="A9" s="96" t="s">
        <v>41</v>
      </c>
      <c r="B9" s="112"/>
      <c r="C9" s="109"/>
      <c r="D9" s="98">
        <v>7</v>
      </c>
      <c r="E9" s="99">
        <v>3200</v>
      </c>
      <c r="F9" s="99">
        <f t="shared" si="0"/>
        <v>22400</v>
      </c>
      <c r="G9" s="110"/>
      <c r="H9" s="98">
        <v>15</v>
      </c>
      <c r="I9" s="99">
        <v>3200</v>
      </c>
      <c r="J9" s="99">
        <f t="shared" si="1"/>
        <v>48000</v>
      </c>
      <c r="K9" s="99">
        <f t="shared" si="2"/>
        <v>70400</v>
      </c>
    </row>
    <row r="10" spans="1:11" ht="21" x14ac:dyDescent="0.35">
      <c r="A10" s="96" t="s">
        <v>42</v>
      </c>
      <c r="B10" s="103"/>
      <c r="C10" s="97">
        <v>13</v>
      </c>
      <c r="D10" s="98">
        <v>12</v>
      </c>
      <c r="E10" s="99">
        <v>10000</v>
      </c>
      <c r="F10" s="99">
        <f t="shared" si="0"/>
        <v>120000</v>
      </c>
      <c r="G10" s="99">
        <v>22</v>
      </c>
      <c r="H10" s="98">
        <v>22</v>
      </c>
      <c r="I10" s="99">
        <v>10000</v>
      </c>
      <c r="J10" s="99">
        <f t="shared" si="1"/>
        <v>220000</v>
      </c>
      <c r="K10" s="99">
        <f t="shared" si="2"/>
        <v>340000</v>
      </c>
    </row>
    <row r="11" spans="1:11" ht="21" x14ac:dyDescent="0.35">
      <c r="A11" s="96" t="s">
        <v>43</v>
      </c>
      <c r="B11" s="106">
        <v>96</v>
      </c>
      <c r="C11" s="107">
        <v>78</v>
      </c>
      <c r="D11" s="98">
        <v>11</v>
      </c>
      <c r="E11" s="99">
        <v>9200</v>
      </c>
      <c r="F11" s="99">
        <f t="shared" si="0"/>
        <v>101200</v>
      </c>
      <c r="G11" s="115">
        <v>96</v>
      </c>
      <c r="H11" s="98">
        <v>25</v>
      </c>
      <c r="I11" s="99">
        <v>9200</v>
      </c>
      <c r="J11" s="99">
        <f t="shared" si="1"/>
        <v>230000</v>
      </c>
      <c r="K11" s="99">
        <f t="shared" si="2"/>
        <v>331200</v>
      </c>
    </row>
    <row r="12" spans="1:11" ht="21" x14ac:dyDescent="0.35">
      <c r="A12" s="96" t="s">
        <v>44</v>
      </c>
      <c r="B12" s="106"/>
      <c r="C12" s="113"/>
      <c r="D12" s="98">
        <v>69</v>
      </c>
      <c r="E12" s="99">
        <v>4700</v>
      </c>
      <c r="F12" s="99">
        <f t="shared" si="0"/>
        <v>324300</v>
      </c>
      <c r="G12" s="116"/>
      <c r="H12" s="98">
        <v>78</v>
      </c>
      <c r="I12" s="99">
        <v>4700</v>
      </c>
      <c r="J12" s="99">
        <f t="shared" si="1"/>
        <v>366600</v>
      </c>
      <c r="K12" s="99">
        <f t="shared" si="2"/>
        <v>690900</v>
      </c>
    </row>
    <row r="13" spans="1:11" ht="21" x14ac:dyDescent="0.35">
      <c r="A13" s="96" t="s">
        <v>45</v>
      </c>
      <c r="B13" s="106"/>
      <c r="C13" s="109"/>
      <c r="D13" s="98">
        <v>89</v>
      </c>
      <c r="E13" s="99">
        <v>3200</v>
      </c>
      <c r="F13" s="99">
        <f t="shared" si="0"/>
        <v>284800</v>
      </c>
      <c r="G13" s="117"/>
      <c r="H13" s="98">
        <v>85</v>
      </c>
      <c r="I13" s="99">
        <v>3200</v>
      </c>
      <c r="J13" s="99">
        <f t="shared" si="1"/>
        <v>272000</v>
      </c>
      <c r="K13" s="99">
        <f t="shared" si="2"/>
        <v>556800</v>
      </c>
    </row>
    <row r="14" spans="1:11" ht="21" x14ac:dyDescent="0.35">
      <c r="A14" s="96" t="s">
        <v>46</v>
      </c>
      <c r="B14" s="106">
        <v>32</v>
      </c>
      <c r="C14" s="107">
        <v>29</v>
      </c>
      <c r="D14" s="98">
        <v>5</v>
      </c>
      <c r="E14" s="99">
        <v>13500</v>
      </c>
      <c r="F14" s="99">
        <f t="shared" si="0"/>
        <v>67500</v>
      </c>
      <c r="G14" s="108">
        <v>30</v>
      </c>
      <c r="H14" s="98">
        <v>10</v>
      </c>
      <c r="I14" s="99">
        <v>13500</v>
      </c>
      <c r="J14" s="99">
        <f t="shared" si="1"/>
        <v>135000</v>
      </c>
      <c r="K14" s="99">
        <f t="shared" si="2"/>
        <v>202500</v>
      </c>
    </row>
    <row r="15" spans="1:11" ht="21" x14ac:dyDescent="0.35">
      <c r="A15" s="96" t="s">
        <v>47</v>
      </c>
      <c r="B15" s="106"/>
      <c r="C15" s="113"/>
      <c r="D15" s="98">
        <v>23</v>
      </c>
      <c r="E15" s="99">
        <v>6750</v>
      </c>
      <c r="F15" s="99">
        <f t="shared" si="0"/>
        <v>155250</v>
      </c>
      <c r="G15" s="114"/>
      <c r="H15" s="98">
        <v>16</v>
      </c>
      <c r="I15" s="99">
        <v>6750</v>
      </c>
      <c r="J15" s="99">
        <f t="shared" si="1"/>
        <v>108000</v>
      </c>
      <c r="K15" s="99">
        <f t="shared" si="2"/>
        <v>263250</v>
      </c>
    </row>
    <row r="16" spans="1:11" ht="21" x14ac:dyDescent="0.35">
      <c r="A16" s="96" t="s">
        <v>48</v>
      </c>
      <c r="B16" s="106"/>
      <c r="C16" s="109"/>
      <c r="D16" s="98">
        <v>28</v>
      </c>
      <c r="E16" s="99">
        <v>4500</v>
      </c>
      <c r="F16" s="99">
        <f t="shared" si="0"/>
        <v>126000</v>
      </c>
      <c r="G16" s="110"/>
      <c r="H16" s="98">
        <v>22</v>
      </c>
      <c r="I16" s="99">
        <v>4500</v>
      </c>
      <c r="J16" s="99">
        <f t="shared" si="1"/>
        <v>99000</v>
      </c>
      <c r="K16" s="99">
        <f t="shared" si="2"/>
        <v>225000</v>
      </c>
    </row>
    <row r="17" spans="1:16" ht="21" x14ac:dyDescent="0.35">
      <c r="A17" s="96" t="s">
        <v>49</v>
      </c>
      <c r="B17" s="106">
        <v>96</v>
      </c>
      <c r="C17" s="107">
        <v>50</v>
      </c>
      <c r="D17" s="105">
        <v>15</v>
      </c>
      <c r="E17" s="99">
        <v>10500</v>
      </c>
      <c r="F17" s="99">
        <f t="shared" si="0"/>
        <v>157500</v>
      </c>
      <c r="G17" s="108">
        <v>63</v>
      </c>
      <c r="H17" s="98">
        <v>27</v>
      </c>
      <c r="I17" s="99">
        <v>10500</v>
      </c>
      <c r="J17" s="99">
        <f t="shared" si="1"/>
        <v>283500</v>
      </c>
      <c r="K17" s="99">
        <f t="shared" si="2"/>
        <v>441000</v>
      </c>
    </row>
    <row r="18" spans="1:16" ht="21" x14ac:dyDescent="0.35">
      <c r="A18" s="96" t="s">
        <v>50</v>
      </c>
      <c r="B18" s="106"/>
      <c r="C18" s="113"/>
      <c r="D18" s="105">
        <v>31</v>
      </c>
      <c r="E18" s="99">
        <v>5250</v>
      </c>
      <c r="F18" s="99">
        <f t="shared" si="0"/>
        <v>162750</v>
      </c>
      <c r="G18" s="114"/>
      <c r="H18" s="98">
        <v>32</v>
      </c>
      <c r="I18" s="99">
        <v>5250</v>
      </c>
      <c r="J18" s="99">
        <f t="shared" si="1"/>
        <v>168000</v>
      </c>
      <c r="K18" s="99">
        <f t="shared" si="2"/>
        <v>330750</v>
      </c>
    </row>
    <row r="19" spans="1:16" ht="21" x14ac:dyDescent="0.35">
      <c r="A19" s="96" t="s">
        <v>51</v>
      </c>
      <c r="B19" s="106"/>
      <c r="C19" s="109"/>
      <c r="D19" s="105">
        <v>53</v>
      </c>
      <c r="E19" s="99">
        <v>3500</v>
      </c>
      <c r="F19" s="99">
        <f t="shared" si="0"/>
        <v>185500</v>
      </c>
      <c r="G19" s="110"/>
      <c r="H19" s="98">
        <v>48</v>
      </c>
      <c r="I19" s="99">
        <v>3500</v>
      </c>
      <c r="J19" s="99">
        <f t="shared" si="1"/>
        <v>168000</v>
      </c>
      <c r="K19" s="99">
        <f t="shared" si="2"/>
        <v>353500</v>
      </c>
    </row>
    <row r="20" spans="1:16" ht="21" x14ac:dyDescent="0.35">
      <c r="A20" s="96" t="s">
        <v>52</v>
      </c>
      <c r="B20" s="106">
        <v>32</v>
      </c>
      <c r="C20" s="107">
        <v>30</v>
      </c>
      <c r="D20" s="105">
        <v>8</v>
      </c>
      <c r="E20" s="99">
        <v>13500</v>
      </c>
      <c r="F20" s="99">
        <f t="shared" si="0"/>
        <v>108000</v>
      </c>
      <c r="G20" s="108">
        <v>32</v>
      </c>
      <c r="H20" s="98">
        <v>10</v>
      </c>
      <c r="I20" s="99">
        <v>13500</v>
      </c>
      <c r="J20" s="99">
        <f t="shared" si="1"/>
        <v>135000</v>
      </c>
      <c r="K20" s="99">
        <f t="shared" si="2"/>
        <v>243000</v>
      </c>
    </row>
    <row r="21" spans="1:16" ht="21" x14ac:dyDescent="0.35">
      <c r="A21" s="96" t="s">
        <v>53</v>
      </c>
      <c r="B21" s="106"/>
      <c r="C21" s="113"/>
      <c r="D21" s="105">
        <v>13</v>
      </c>
      <c r="E21" s="99">
        <v>6750</v>
      </c>
      <c r="F21" s="99">
        <f t="shared" si="0"/>
        <v>87750</v>
      </c>
      <c r="G21" s="114"/>
      <c r="H21" s="98">
        <v>16</v>
      </c>
      <c r="I21" s="99">
        <v>6750</v>
      </c>
      <c r="J21" s="99">
        <f t="shared" si="1"/>
        <v>108000</v>
      </c>
      <c r="K21" s="99">
        <f t="shared" si="2"/>
        <v>195750</v>
      </c>
    </row>
    <row r="22" spans="1:16" ht="21" x14ac:dyDescent="0.35">
      <c r="A22" s="96" t="s">
        <v>54</v>
      </c>
      <c r="B22" s="106"/>
      <c r="C22" s="109"/>
      <c r="D22" s="105">
        <v>37</v>
      </c>
      <c r="E22" s="99">
        <v>4500</v>
      </c>
      <c r="F22" s="99">
        <f t="shared" si="0"/>
        <v>166500</v>
      </c>
      <c r="G22" s="110"/>
      <c r="H22" s="98">
        <v>42</v>
      </c>
      <c r="I22" s="99">
        <v>4500</v>
      </c>
      <c r="J22" s="99">
        <f t="shared" si="1"/>
        <v>189000</v>
      </c>
      <c r="K22" s="99">
        <f t="shared" si="2"/>
        <v>355500</v>
      </c>
    </row>
    <row r="23" spans="1:16" ht="21" x14ac:dyDescent="0.35">
      <c r="A23" s="96" t="s">
        <v>55</v>
      </c>
      <c r="B23" s="106">
        <v>96</v>
      </c>
      <c r="C23" s="107">
        <v>93</v>
      </c>
      <c r="D23" s="105">
        <v>12</v>
      </c>
      <c r="E23" s="99">
        <v>10500</v>
      </c>
      <c r="F23" s="99">
        <f t="shared" si="0"/>
        <v>126000</v>
      </c>
      <c r="G23" s="108">
        <v>96</v>
      </c>
      <c r="H23" s="98">
        <v>27</v>
      </c>
      <c r="I23" s="99">
        <v>10500</v>
      </c>
      <c r="J23" s="99">
        <f t="shared" si="1"/>
        <v>283500</v>
      </c>
      <c r="K23" s="99">
        <f t="shared" si="2"/>
        <v>409500</v>
      </c>
    </row>
    <row r="24" spans="1:16" ht="21" x14ac:dyDescent="0.35">
      <c r="A24" s="96" t="s">
        <v>56</v>
      </c>
      <c r="B24" s="106"/>
      <c r="C24" s="113"/>
      <c r="D24" s="105">
        <v>52</v>
      </c>
      <c r="E24" s="99">
        <v>5250</v>
      </c>
      <c r="F24" s="99">
        <f t="shared" si="0"/>
        <v>273000</v>
      </c>
      <c r="G24" s="114"/>
      <c r="H24" s="98">
        <v>55</v>
      </c>
      <c r="I24" s="99">
        <v>5250</v>
      </c>
      <c r="J24" s="99">
        <f t="shared" si="1"/>
        <v>288750</v>
      </c>
      <c r="K24" s="99">
        <f t="shared" si="2"/>
        <v>561750</v>
      </c>
    </row>
    <row r="25" spans="1:16" ht="21" x14ac:dyDescent="0.35">
      <c r="A25" s="96" t="s">
        <v>57</v>
      </c>
      <c r="B25" s="106"/>
      <c r="C25" s="109"/>
      <c r="D25" s="105">
        <v>151</v>
      </c>
      <c r="E25" s="99">
        <v>3500</v>
      </c>
      <c r="F25" s="99">
        <f t="shared" si="0"/>
        <v>528500</v>
      </c>
      <c r="G25" s="110"/>
      <c r="H25" s="98">
        <v>111</v>
      </c>
      <c r="I25" s="99">
        <v>3500</v>
      </c>
      <c r="J25" s="99">
        <f t="shared" si="1"/>
        <v>388500</v>
      </c>
      <c r="K25" s="99">
        <f t="shared" si="2"/>
        <v>917000</v>
      </c>
    </row>
    <row r="26" spans="1:16" ht="21" x14ac:dyDescent="0.35">
      <c r="A26" s="22" t="s">
        <v>5</v>
      </c>
      <c r="B26" s="23">
        <f>SUM(B5:B25)</f>
        <v>387</v>
      </c>
      <c r="C26" s="24"/>
      <c r="D26" s="24">
        <f>SUM(D5:D25)</f>
        <v>678</v>
      </c>
      <c r="E26" s="25"/>
      <c r="F26" s="25">
        <f>SUM(F5:F25)</f>
        <v>3326450</v>
      </c>
      <c r="G26" s="25"/>
      <c r="H26" s="24">
        <f>SUM(H5:H25)</f>
        <v>716</v>
      </c>
      <c r="I26" s="24"/>
      <c r="J26" s="24">
        <f>SUM(J5:J25)</f>
        <v>3884150</v>
      </c>
      <c r="K26" s="25">
        <f>SUM(K5:K25)</f>
        <v>7210600</v>
      </c>
      <c r="M26" s="26"/>
    </row>
    <row r="27" spans="1:16" ht="21" x14ac:dyDescent="0.35">
      <c r="A27" s="27"/>
      <c r="B27" s="27"/>
      <c r="C27" s="27"/>
      <c r="D27" s="27"/>
      <c r="E27" s="27"/>
      <c r="F27" s="27"/>
      <c r="G27" s="27"/>
      <c r="H27" s="27"/>
      <c r="I27" s="28" t="s">
        <v>58</v>
      </c>
      <c r="J27" s="29"/>
      <c r="K27" s="30">
        <f>K26*0.8</f>
        <v>5768480</v>
      </c>
    </row>
    <row r="28" spans="1:16" ht="21" x14ac:dyDescent="0.35">
      <c r="A28" s="31"/>
      <c r="B28" s="27"/>
      <c r="C28" s="27"/>
      <c r="D28" s="27"/>
      <c r="E28" s="27"/>
      <c r="F28" s="27"/>
      <c r="G28" s="27"/>
      <c r="H28" s="27"/>
      <c r="I28" s="32" t="s">
        <v>59</v>
      </c>
      <c r="J28" s="33"/>
      <c r="K28" s="30">
        <f>K26*0.2</f>
        <v>1442120</v>
      </c>
    </row>
    <row r="29" spans="1:16" ht="21" x14ac:dyDescent="0.35">
      <c r="A29" s="31" t="s">
        <v>60</v>
      </c>
      <c r="B29" s="27"/>
      <c r="C29" s="27"/>
      <c r="D29" s="27"/>
      <c r="E29" s="27"/>
      <c r="F29" s="27"/>
      <c r="G29" s="34"/>
      <c r="H29" s="34"/>
      <c r="I29" s="35"/>
      <c r="J29" s="34"/>
      <c r="K29" s="35"/>
    </row>
    <row r="30" spans="1:16" ht="21" x14ac:dyDescent="0.35">
      <c r="A30" s="36" t="s">
        <v>27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6" ht="21" x14ac:dyDescent="0.35">
      <c r="A31" s="38" t="s">
        <v>61</v>
      </c>
      <c r="B31" s="38" t="s">
        <v>62</v>
      </c>
      <c r="D31" s="38"/>
      <c r="E31" s="38" t="s">
        <v>63</v>
      </c>
      <c r="F31" s="38"/>
      <c r="H31" s="38" t="s">
        <v>64</v>
      </c>
      <c r="J31" s="39"/>
      <c r="K31" s="38"/>
      <c r="L31" s="40"/>
      <c r="M31" s="38"/>
      <c r="O31" s="39"/>
      <c r="P31" s="41"/>
    </row>
    <row r="32" spans="1:16" ht="21" x14ac:dyDescent="0.35">
      <c r="A32" s="42" t="s">
        <v>65</v>
      </c>
      <c r="B32" s="42" t="s">
        <v>65</v>
      </c>
      <c r="D32" s="42"/>
      <c r="E32" s="42" t="s">
        <v>65</v>
      </c>
      <c r="F32" s="42"/>
      <c r="H32" s="42" t="s">
        <v>66</v>
      </c>
      <c r="J32" s="39"/>
      <c r="K32" s="42"/>
      <c r="M32" s="42"/>
      <c r="O32" s="39"/>
      <c r="P32" s="41"/>
    </row>
    <row r="33" spans="1:16" ht="21" x14ac:dyDescent="0.35">
      <c r="A33" s="42" t="s">
        <v>67</v>
      </c>
      <c r="B33" s="42" t="s">
        <v>68</v>
      </c>
      <c r="C33" s="40"/>
      <c r="D33" s="42"/>
      <c r="E33" s="42" t="s">
        <v>69</v>
      </c>
      <c r="F33" s="42"/>
      <c r="H33" s="42" t="s">
        <v>70</v>
      </c>
      <c r="J33" s="39"/>
      <c r="K33" s="42"/>
      <c r="L33" s="40"/>
      <c r="M33" s="42"/>
      <c r="O33" s="39"/>
      <c r="P33" s="41"/>
    </row>
    <row r="34" spans="1:16" ht="21" x14ac:dyDescent="0.35">
      <c r="A34" s="42"/>
      <c r="B34" s="42" t="s">
        <v>71</v>
      </c>
      <c r="C34" s="40"/>
      <c r="D34" s="42"/>
      <c r="E34" s="40"/>
      <c r="F34" s="42"/>
      <c r="H34" s="42"/>
      <c r="J34" s="39"/>
      <c r="K34" s="42"/>
      <c r="L34" s="40"/>
      <c r="M34" s="42"/>
      <c r="O34" s="39"/>
      <c r="P34" s="41"/>
    </row>
    <row r="35" spans="1:16" ht="21" x14ac:dyDescent="0.35">
      <c r="A35" s="43" t="s">
        <v>72</v>
      </c>
      <c r="B35" s="43" t="s">
        <v>73</v>
      </c>
      <c r="D35" s="43"/>
      <c r="E35" s="43" t="s">
        <v>74</v>
      </c>
      <c r="F35" s="44"/>
      <c r="G35" s="44"/>
      <c r="H35" s="44" t="s">
        <v>75</v>
      </c>
      <c r="I35" s="44"/>
      <c r="J35" s="39"/>
      <c r="K35" s="43"/>
      <c r="M35" s="44"/>
      <c r="N35" s="44"/>
      <c r="O35" s="39"/>
      <c r="P35" s="41"/>
    </row>
    <row r="36" spans="1:16" ht="21" x14ac:dyDescent="0.35">
      <c r="A36" s="43"/>
      <c r="B36" s="43"/>
      <c r="D36" s="43"/>
      <c r="F36" s="43"/>
      <c r="G36" s="27"/>
      <c r="H36" s="39"/>
      <c r="I36" s="41"/>
      <c r="K36" s="43"/>
      <c r="M36" s="43"/>
      <c r="N36" s="27"/>
      <c r="O36" s="39"/>
      <c r="P36" s="41"/>
    </row>
    <row r="37" spans="1:16" ht="21" x14ac:dyDescent="0.2">
      <c r="A37" s="45" t="s">
        <v>76</v>
      </c>
      <c r="B37" s="45" t="s">
        <v>77</v>
      </c>
      <c r="C37" s="46"/>
      <c r="D37" s="47"/>
      <c r="E37" s="48" t="s">
        <v>78</v>
      </c>
      <c r="F37" s="48"/>
      <c r="G37" s="46"/>
      <c r="H37" s="49"/>
      <c r="I37" s="50"/>
      <c r="K37" s="48"/>
      <c r="L37" s="48"/>
      <c r="M37" s="45"/>
      <c r="N37" s="46"/>
      <c r="O37" s="49"/>
      <c r="P37" s="50"/>
    </row>
    <row r="38" spans="1:16" ht="21" x14ac:dyDescent="0.35">
      <c r="A38" s="42" t="s">
        <v>65</v>
      </c>
      <c r="B38" s="42" t="s">
        <v>66</v>
      </c>
      <c r="D38" s="42"/>
      <c r="E38" s="42" t="s">
        <v>65</v>
      </c>
      <c r="F38" s="42"/>
      <c r="H38" s="39"/>
      <c r="I38" s="41"/>
      <c r="K38" s="42"/>
      <c r="L38" s="40"/>
      <c r="M38" s="42"/>
      <c r="O38" s="39"/>
      <c r="P38" s="41"/>
    </row>
    <row r="39" spans="1:16" ht="21" x14ac:dyDescent="0.35">
      <c r="A39" s="42" t="s">
        <v>79</v>
      </c>
      <c r="B39" s="42" t="s">
        <v>80</v>
      </c>
      <c r="D39" s="42"/>
      <c r="E39" s="42" t="s">
        <v>81</v>
      </c>
      <c r="F39" s="42"/>
      <c r="H39" s="39"/>
      <c r="K39" s="42"/>
      <c r="M39" s="42"/>
      <c r="O39" s="39"/>
    </row>
    <row r="40" spans="1:16" ht="21" x14ac:dyDescent="0.35">
      <c r="A40" s="42" t="s">
        <v>82</v>
      </c>
      <c r="B40" s="42"/>
      <c r="D40" s="42"/>
      <c r="E40" s="42"/>
      <c r="F40" s="42"/>
      <c r="H40" s="39"/>
      <c r="K40" s="42"/>
      <c r="M40" s="42"/>
      <c r="O40" s="39"/>
    </row>
    <row r="41" spans="1:16" ht="21" x14ac:dyDescent="0.35">
      <c r="A41" s="43" t="s">
        <v>83</v>
      </c>
      <c r="B41" s="43" t="s">
        <v>84</v>
      </c>
      <c r="D41" s="43"/>
      <c r="E41" s="43" t="s">
        <v>85</v>
      </c>
      <c r="F41" s="43"/>
      <c r="H41" s="39"/>
      <c r="K41" s="43"/>
      <c r="L41" s="40"/>
      <c r="M41" s="43"/>
      <c r="O41" s="39"/>
    </row>
    <row r="42" spans="1:16" ht="21" x14ac:dyDescent="0.2">
      <c r="F42" s="45"/>
      <c r="M42" s="45"/>
    </row>
    <row r="43" spans="1:16" ht="21" x14ac:dyDescent="0.35">
      <c r="A43" s="36" t="s">
        <v>28</v>
      </c>
      <c r="D43" s="40"/>
      <c r="E43" s="40"/>
      <c r="F43" s="42"/>
      <c r="K43" s="40"/>
      <c r="L43" s="40"/>
      <c r="M43" s="42"/>
    </row>
    <row r="44" spans="1:16" ht="21" x14ac:dyDescent="0.35">
      <c r="A44" s="38" t="s">
        <v>61</v>
      </c>
      <c r="B44" s="38" t="s">
        <v>62</v>
      </c>
      <c r="D44" s="38"/>
      <c r="E44" s="38" t="s">
        <v>63</v>
      </c>
      <c r="F44" s="40"/>
      <c r="G44" s="38" t="s">
        <v>64</v>
      </c>
      <c r="K44" s="38"/>
      <c r="L44" s="40"/>
      <c r="M44" s="38"/>
    </row>
    <row r="45" spans="1:16" ht="21" x14ac:dyDescent="0.35">
      <c r="A45" s="42" t="s">
        <v>65</v>
      </c>
      <c r="B45" s="42" t="s">
        <v>65</v>
      </c>
      <c r="D45" s="42"/>
      <c r="E45" s="42" t="s">
        <v>65</v>
      </c>
      <c r="G45" s="42" t="s">
        <v>66</v>
      </c>
      <c r="K45" s="42"/>
      <c r="M45" s="42"/>
    </row>
    <row r="46" spans="1:16" ht="21" x14ac:dyDescent="0.35">
      <c r="A46" s="42" t="s">
        <v>86</v>
      </c>
      <c r="B46" s="42" t="s">
        <v>87</v>
      </c>
      <c r="C46" s="40"/>
      <c r="D46" s="42"/>
      <c r="E46" s="42" t="s">
        <v>88</v>
      </c>
      <c r="F46" s="40"/>
      <c r="G46" s="42" t="s">
        <v>89</v>
      </c>
      <c r="I46" s="27"/>
      <c r="K46" s="42"/>
      <c r="L46" s="40"/>
      <c r="M46" s="42"/>
      <c r="O46" s="27"/>
      <c r="P46" s="27"/>
    </row>
    <row r="47" spans="1:16" ht="21" x14ac:dyDescent="0.35">
      <c r="A47" s="42"/>
      <c r="B47" s="42" t="s">
        <v>71</v>
      </c>
      <c r="C47" s="40"/>
      <c r="D47" s="42"/>
      <c r="E47" s="42"/>
      <c r="F47" s="40"/>
      <c r="G47" s="42"/>
      <c r="I47" s="27"/>
      <c r="K47" s="42"/>
      <c r="L47" s="40"/>
      <c r="M47" s="42"/>
      <c r="O47" s="27"/>
      <c r="P47" s="27"/>
    </row>
    <row r="48" spans="1:16" ht="21" x14ac:dyDescent="0.35">
      <c r="A48" s="43" t="s">
        <v>90</v>
      </c>
      <c r="B48" s="43" t="s">
        <v>91</v>
      </c>
      <c r="D48" s="43"/>
      <c r="E48" s="43" t="s">
        <v>92</v>
      </c>
      <c r="G48" s="44" t="s">
        <v>93</v>
      </c>
      <c r="H48" s="44"/>
      <c r="I48" s="27"/>
      <c r="K48" s="43"/>
      <c r="M48" s="44"/>
      <c r="N48" s="44"/>
      <c r="O48" s="27"/>
      <c r="P48" s="27"/>
    </row>
    <row r="49" spans="1:16" ht="21" x14ac:dyDescent="0.35">
      <c r="A49" s="43"/>
      <c r="B49" s="43"/>
      <c r="D49" s="43"/>
      <c r="E49" s="43"/>
      <c r="G49" s="43"/>
      <c r="H49" s="27"/>
      <c r="I49" s="27"/>
      <c r="K49" s="43"/>
      <c r="M49" s="43"/>
      <c r="N49" s="27"/>
      <c r="O49" s="27"/>
      <c r="P49" s="27"/>
    </row>
    <row r="50" spans="1:16" ht="21" x14ac:dyDescent="0.35">
      <c r="A50" s="45" t="s">
        <v>76</v>
      </c>
      <c r="B50" s="45" t="s">
        <v>77</v>
      </c>
      <c r="C50" s="46"/>
      <c r="D50" s="47"/>
      <c r="E50" s="48" t="s">
        <v>78</v>
      </c>
      <c r="F50" s="48"/>
      <c r="G50" s="45"/>
      <c r="H50" s="46"/>
      <c r="I50" s="27"/>
      <c r="K50" s="48"/>
      <c r="L50" s="48"/>
      <c r="M50" s="45"/>
      <c r="N50" s="46"/>
      <c r="O50" s="27"/>
      <c r="P50" s="27"/>
    </row>
    <row r="51" spans="1:16" ht="21" x14ac:dyDescent="0.35">
      <c r="A51" s="42" t="s">
        <v>65</v>
      </c>
      <c r="B51" s="42" t="s">
        <v>66</v>
      </c>
      <c r="D51" s="42"/>
      <c r="E51" s="42" t="s">
        <v>65</v>
      </c>
      <c r="F51" s="40"/>
      <c r="G51" s="42"/>
      <c r="I51" s="27"/>
      <c r="K51" s="42"/>
      <c r="L51" s="40"/>
      <c r="M51" s="42"/>
      <c r="O51" s="27"/>
      <c r="P51" s="27"/>
    </row>
    <row r="52" spans="1:16" ht="21" x14ac:dyDescent="0.35">
      <c r="A52" s="42" t="s">
        <v>94</v>
      </c>
      <c r="B52" s="42" t="s">
        <v>95</v>
      </c>
      <c r="D52" s="42"/>
      <c r="E52" s="42" t="s">
        <v>96</v>
      </c>
      <c r="G52" s="42"/>
      <c r="I52" s="27"/>
      <c r="K52" s="42"/>
      <c r="M52" s="42"/>
      <c r="O52" s="27"/>
      <c r="P52" s="27"/>
    </row>
    <row r="53" spans="1:16" ht="21" x14ac:dyDescent="0.35">
      <c r="A53" s="42" t="s">
        <v>71</v>
      </c>
      <c r="B53" s="42"/>
      <c r="D53" s="42"/>
      <c r="E53" s="42"/>
      <c r="G53" s="42"/>
      <c r="I53" s="27"/>
      <c r="K53" s="42"/>
      <c r="M53" s="42"/>
      <c r="O53" s="27"/>
      <c r="P53" s="27"/>
    </row>
    <row r="54" spans="1:16" ht="21" x14ac:dyDescent="0.35">
      <c r="A54" s="43" t="s">
        <v>97</v>
      </c>
      <c r="B54" s="43" t="s">
        <v>98</v>
      </c>
      <c r="D54" s="43"/>
      <c r="E54" s="43" t="s">
        <v>99</v>
      </c>
      <c r="F54" s="40"/>
      <c r="G54" s="43"/>
      <c r="I54" s="27"/>
      <c r="K54" s="43"/>
      <c r="L54" s="40"/>
      <c r="M54" s="43"/>
      <c r="O54" s="27"/>
      <c r="P54" s="27"/>
    </row>
  </sheetData>
  <mergeCells count="37">
    <mergeCell ref="G48:H48"/>
    <mergeCell ref="M48:N48"/>
    <mergeCell ref="E50:F50"/>
    <mergeCell ref="K50:L50"/>
    <mergeCell ref="I27:J27"/>
    <mergeCell ref="I28:J28"/>
    <mergeCell ref="F35:G35"/>
    <mergeCell ref="H35:I35"/>
    <mergeCell ref="M35:N35"/>
    <mergeCell ref="E37:F37"/>
    <mergeCell ref="K37:L37"/>
    <mergeCell ref="B20:B22"/>
    <mergeCell ref="C20:C22"/>
    <mergeCell ref="G20:G22"/>
    <mergeCell ref="B23:B25"/>
    <mergeCell ref="C23:C25"/>
    <mergeCell ref="G23:G25"/>
    <mergeCell ref="B14:B16"/>
    <mergeCell ref="C14:C16"/>
    <mergeCell ref="G14:G16"/>
    <mergeCell ref="B17:B19"/>
    <mergeCell ref="C17:C19"/>
    <mergeCell ref="G17:G19"/>
    <mergeCell ref="B7:B9"/>
    <mergeCell ref="C7:C9"/>
    <mergeCell ref="G7:G9"/>
    <mergeCell ref="B11:B13"/>
    <mergeCell ref="C11:C13"/>
    <mergeCell ref="G11:G13"/>
    <mergeCell ref="A1:K1"/>
    <mergeCell ref="A2:A3"/>
    <mergeCell ref="B2:B3"/>
    <mergeCell ref="C2:F2"/>
    <mergeCell ref="G2:J2"/>
    <mergeCell ref="B5:B6"/>
    <mergeCell ref="C5:C6"/>
    <mergeCell ref="G5:G6"/>
  </mergeCells>
  <printOptions horizontalCentered="1"/>
  <pageMargins left="7.874015748031496E-2" right="7.874015748031496E-2" top="0.74803149606299213" bottom="7.874015748031496E-2" header="0.31496062992125984" footer="7.874015748031496E-2"/>
  <pageSetup paperSize="9" scale="65" fitToHeight="0" orientation="landscape" r:id="rId1"/>
  <rowBreaks count="1" manualBreakCount="1">
    <brk id="36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K12" sqref="K12"/>
    </sheetView>
  </sheetViews>
  <sheetFormatPr defaultColWidth="9" defaultRowHeight="24.75" x14ac:dyDescent="0.6"/>
  <cols>
    <col min="1" max="1" width="9.125" style="52" bestFit="1" customWidth="1"/>
    <col min="2" max="2" width="30.875" style="52" customWidth="1"/>
    <col min="3" max="3" width="13.875" style="52" customWidth="1"/>
    <col min="4" max="4" width="12" style="52" customWidth="1"/>
    <col min="5" max="5" width="23.25" style="52" customWidth="1"/>
    <col min="6" max="6" width="15.125" style="52" customWidth="1"/>
    <col min="7" max="7" width="13.875" style="52" customWidth="1"/>
    <col min="8" max="8" width="18.375" style="52" customWidth="1"/>
    <col min="9" max="9" width="12.375" style="52" bestFit="1" customWidth="1"/>
    <col min="10" max="16384" width="9" style="52"/>
  </cols>
  <sheetData>
    <row r="1" spans="1:9" x14ac:dyDescent="0.6">
      <c r="A1" s="51" t="s">
        <v>128</v>
      </c>
      <c r="B1" s="51"/>
      <c r="C1" s="51"/>
      <c r="D1" s="51"/>
      <c r="E1" s="51"/>
      <c r="F1" s="51"/>
      <c r="G1" s="51"/>
      <c r="H1" s="51"/>
    </row>
    <row r="2" spans="1:9" x14ac:dyDescent="0.6">
      <c r="A2" s="72" t="s">
        <v>129</v>
      </c>
      <c r="B2" s="72"/>
      <c r="C2" s="72"/>
      <c r="D2" s="72"/>
      <c r="E2" s="72"/>
      <c r="F2" s="72"/>
      <c r="G2" s="72"/>
      <c r="H2" s="72"/>
    </row>
    <row r="3" spans="1:9" s="58" customFormat="1" ht="49.5" x14ac:dyDescent="0.2">
      <c r="A3" s="53" t="s">
        <v>113</v>
      </c>
      <c r="B3" s="54" t="s">
        <v>25</v>
      </c>
      <c r="C3" s="55" t="s">
        <v>26</v>
      </c>
      <c r="D3" s="55" t="s">
        <v>114</v>
      </c>
      <c r="E3" s="55" t="s">
        <v>115</v>
      </c>
      <c r="F3" s="56" t="s">
        <v>116</v>
      </c>
      <c r="G3" s="55" t="s">
        <v>117</v>
      </c>
      <c r="H3" s="55" t="s">
        <v>131</v>
      </c>
      <c r="I3" s="57"/>
    </row>
    <row r="4" spans="1:9" x14ac:dyDescent="0.6">
      <c r="A4" s="73">
        <v>1</v>
      </c>
      <c r="B4" s="74" t="s">
        <v>118</v>
      </c>
      <c r="C4" s="75"/>
      <c r="D4" s="75"/>
      <c r="E4" s="76"/>
      <c r="F4" s="77"/>
      <c r="G4" s="77"/>
      <c r="H4" s="77"/>
    </row>
    <row r="5" spans="1:9" ht="21" customHeight="1" x14ac:dyDescent="0.6">
      <c r="A5" s="78"/>
      <c r="B5" s="79" t="s">
        <v>119</v>
      </c>
      <c r="C5" s="80"/>
      <c r="D5" s="81"/>
      <c r="E5" s="81"/>
      <c r="F5" s="82"/>
      <c r="G5" s="82"/>
      <c r="H5" s="82"/>
    </row>
    <row r="6" spans="1:9" ht="21" customHeight="1" x14ac:dyDescent="0.6">
      <c r="A6" s="78"/>
      <c r="B6" s="83" t="s">
        <v>120</v>
      </c>
      <c r="C6" s="84"/>
      <c r="D6" s="85"/>
      <c r="E6" s="85"/>
      <c r="F6" s="86"/>
      <c r="G6" s="86"/>
      <c r="H6" s="86"/>
    </row>
    <row r="7" spans="1:9" x14ac:dyDescent="0.6">
      <c r="A7" s="78"/>
      <c r="B7" s="87" t="s">
        <v>121</v>
      </c>
      <c r="C7" s="88"/>
      <c r="D7" s="89"/>
      <c r="E7" s="85"/>
      <c r="F7" s="86"/>
      <c r="G7" s="90"/>
      <c r="H7" s="86"/>
    </row>
    <row r="8" spans="1:9" x14ac:dyDescent="0.6">
      <c r="A8" s="78">
        <v>2</v>
      </c>
      <c r="B8" s="91" t="s">
        <v>122</v>
      </c>
      <c r="C8" s="85"/>
      <c r="D8" s="85"/>
      <c r="E8" s="92"/>
      <c r="F8" s="86"/>
      <c r="G8" s="86"/>
      <c r="H8" s="86"/>
    </row>
    <row r="9" spans="1:9" x14ac:dyDescent="0.6">
      <c r="A9" s="78">
        <v>3</v>
      </c>
      <c r="B9" s="91" t="s">
        <v>123</v>
      </c>
      <c r="C9" s="85"/>
      <c r="D9" s="85"/>
      <c r="E9" s="85"/>
      <c r="F9" s="86"/>
      <c r="G9" s="86"/>
      <c r="H9" s="86"/>
    </row>
    <row r="10" spans="1:9" x14ac:dyDescent="0.6">
      <c r="A10" s="78">
        <v>4</v>
      </c>
      <c r="B10" s="91" t="s">
        <v>124</v>
      </c>
      <c r="C10" s="85"/>
      <c r="D10" s="85"/>
      <c r="E10" s="85"/>
      <c r="F10" s="86"/>
      <c r="G10" s="86"/>
      <c r="H10" s="86"/>
    </row>
    <row r="11" spans="1:9" x14ac:dyDescent="0.6">
      <c r="A11" s="78">
        <v>5</v>
      </c>
      <c r="B11" s="91" t="s">
        <v>125</v>
      </c>
      <c r="C11" s="85"/>
      <c r="D11" s="85"/>
      <c r="E11" s="92"/>
      <c r="F11" s="86"/>
      <c r="G11" s="86"/>
      <c r="H11" s="86"/>
    </row>
    <row r="12" spans="1:9" x14ac:dyDescent="0.6">
      <c r="A12" s="78">
        <v>6</v>
      </c>
      <c r="B12" s="93" t="s">
        <v>126</v>
      </c>
      <c r="C12" s="94"/>
      <c r="D12" s="94"/>
      <c r="E12" s="92"/>
      <c r="F12" s="86"/>
      <c r="G12" s="86"/>
      <c r="H12" s="86"/>
    </row>
    <row r="13" spans="1:9" x14ac:dyDescent="0.6">
      <c r="A13" s="78">
        <v>7</v>
      </c>
      <c r="B13" s="91" t="s">
        <v>127</v>
      </c>
      <c r="C13" s="84"/>
      <c r="D13" s="85"/>
      <c r="E13" s="85"/>
      <c r="F13" s="86"/>
      <c r="G13" s="86"/>
      <c r="H13" s="86"/>
    </row>
    <row r="14" spans="1:9" x14ac:dyDescent="0.6">
      <c r="A14" s="59"/>
      <c r="B14" s="60" t="s">
        <v>5</v>
      </c>
      <c r="C14" s="61">
        <f>SUM(C5:C13)</f>
        <v>0</v>
      </c>
      <c r="D14" s="61">
        <f>SUM(D5:D13)</f>
        <v>0</v>
      </c>
      <c r="E14" s="61">
        <f>SUM(E5:E13)</f>
        <v>0</v>
      </c>
      <c r="F14" s="62">
        <f>SUM(F5:F13)</f>
        <v>0</v>
      </c>
      <c r="G14" s="62">
        <f>SUM(G5:G13)</f>
        <v>0</v>
      </c>
      <c r="H14" s="62">
        <f>SUM(H5:H13)</f>
        <v>0</v>
      </c>
    </row>
    <row r="15" spans="1:9" x14ac:dyDescent="0.6">
      <c r="F15" s="63" t="s">
        <v>58</v>
      </c>
      <c r="G15" s="64"/>
      <c r="H15" s="65">
        <f>H14*0.8</f>
        <v>0</v>
      </c>
      <c r="I15" s="66"/>
    </row>
    <row r="16" spans="1:9" x14ac:dyDescent="0.6">
      <c r="B16" s="67"/>
      <c r="F16" s="68" t="s">
        <v>59</v>
      </c>
      <c r="G16" s="69"/>
      <c r="H16" s="95">
        <f>H14*0.2</f>
        <v>0</v>
      </c>
    </row>
    <row r="17" spans="2:6" x14ac:dyDescent="0.6">
      <c r="B17" s="70" t="s">
        <v>130</v>
      </c>
      <c r="C17" s="70"/>
      <c r="D17" s="70"/>
      <c r="E17" s="70"/>
      <c r="F17" s="67"/>
    </row>
    <row r="18" spans="2:6" x14ac:dyDescent="0.6">
      <c r="B18" s="71"/>
      <c r="C18" s="71"/>
      <c r="F18" s="71"/>
    </row>
    <row r="19" spans="2:6" x14ac:dyDescent="0.6">
      <c r="B19" s="71"/>
      <c r="C19" s="71"/>
      <c r="F19" s="71"/>
    </row>
    <row r="20" spans="2:6" x14ac:dyDescent="0.6">
      <c r="B20" s="67"/>
      <c r="C20" s="67"/>
      <c r="F20" s="67"/>
    </row>
  </sheetData>
  <mergeCells count="5">
    <mergeCell ref="A1:H1"/>
    <mergeCell ref="A2:H2"/>
    <mergeCell ref="F15:G15"/>
    <mergeCell ref="F16:G16"/>
    <mergeCell ref="B17:E17"/>
  </mergeCells>
  <printOptions horizontalCentered="1"/>
  <pageMargins left="7.874015748031496E-2" right="7.874015748031496E-2" top="0.55118110236220474" bottom="0.35433070866141736" header="0.31496062992125984" footer="0.31496062992125984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0" sqref="B10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112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111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s="3" customFormat="1" x14ac:dyDescent="0.55000000000000004">
      <c r="A19" s="6"/>
      <c r="B19" s="6" t="s">
        <v>5</v>
      </c>
      <c r="C19" s="6"/>
      <c r="D19" s="6"/>
      <c r="E19" s="6"/>
      <c r="F19" s="6"/>
      <c r="G19" s="6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12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6" sqref="B16"/>
    </sheetView>
  </sheetViews>
  <sheetFormatPr defaultRowHeight="22.5" x14ac:dyDescent="0.55000000000000004"/>
  <cols>
    <col min="1" max="1" width="9" style="1"/>
    <col min="2" max="2" width="51.375" style="1" customWidth="1"/>
    <col min="3" max="3" width="18.375" style="1" bestFit="1" customWidth="1"/>
    <col min="4" max="4" width="15.5" style="1" bestFit="1" customWidth="1"/>
    <col min="5" max="5" width="10.875" style="1" customWidth="1"/>
    <col min="6" max="6" width="22.625" style="1" customWidth="1"/>
    <col min="7" max="16384" width="9" style="1"/>
  </cols>
  <sheetData>
    <row r="1" spans="1:6" x14ac:dyDescent="0.55000000000000004">
      <c r="A1" s="2" t="s">
        <v>136</v>
      </c>
      <c r="B1" s="2"/>
      <c r="C1" s="2"/>
      <c r="D1" s="2"/>
      <c r="E1" s="2"/>
      <c r="F1" s="2"/>
    </row>
    <row r="2" spans="1:6" x14ac:dyDescent="0.55000000000000004">
      <c r="A2" s="2" t="s">
        <v>1</v>
      </c>
      <c r="B2" s="2"/>
      <c r="C2" s="2"/>
      <c r="D2" s="2"/>
      <c r="E2" s="2"/>
      <c r="F2" s="2"/>
    </row>
    <row r="3" spans="1:6" ht="24.75" x14ac:dyDescent="0.6">
      <c r="A3" s="9" t="s">
        <v>137</v>
      </c>
      <c r="B3" s="9"/>
      <c r="C3" s="9"/>
      <c r="D3" s="9"/>
      <c r="E3" s="9"/>
      <c r="F3" s="9"/>
    </row>
    <row r="4" spans="1:6" x14ac:dyDescent="0.55000000000000004">
      <c r="A4" s="118" t="s">
        <v>2</v>
      </c>
      <c r="B4" s="118" t="s">
        <v>135</v>
      </c>
      <c r="C4" s="6" t="s">
        <v>133</v>
      </c>
      <c r="D4" s="6" t="s">
        <v>132</v>
      </c>
      <c r="E4" s="6" t="s">
        <v>134</v>
      </c>
      <c r="F4" s="118" t="s">
        <v>6</v>
      </c>
    </row>
    <row r="5" spans="1:6" x14ac:dyDescent="0.55000000000000004">
      <c r="A5" s="7"/>
      <c r="B5" s="7"/>
      <c r="C5" s="7"/>
      <c r="D5" s="7"/>
      <c r="E5" s="7"/>
      <c r="F5" s="7"/>
    </row>
    <row r="6" spans="1:6" x14ac:dyDescent="0.55000000000000004">
      <c r="A6" s="7"/>
      <c r="B6" s="7"/>
      <c r="C6" s="7"/>
      <c r="D6" s="7"/>
      <c r="E6" s="7"/>
      <c r="F6" s="7"/>
    </row>
    <row r="7" spans="1:6" x14ac:dyDescent="0.55000000000000004">
      <c r="A7" s="7"/>
      <c r="B7" s="7"/>
      <c r="C7" s="7"/>
      <c r="D7" s="7"/>
      <c r="E7" s="7"/>
      <c r="F7" s="7"/>
    </row>
    <row r="8" spans="1:6" x14ac:dyDescent="0.55000000000000004">
      <c r="A8" s="7"/>
      <c r="B8" s="7"/>
      <c r="C8" s="7"/>
      <c r="D8" s="7"/>
      <c r="E8" s="7"/>
      <c r="F8" s="7"/>
    </row>
    <row r="9" spans="1:6" x14ac:dyDescent="0.55000000000000004">
      <c r="A9" s="7"/>
      <c r="B9" s="7"/>
      <c r="C9" s="7"/>
      <c r="D9" s="7"/>
      <c r="E9" s="7"/>
      <c r="F9" s="7"/>
    </row>
    <row r="10" spans="1:6" x14ac:dyDescent="0.55000000000000004">
      <c r="A10" s="7"/>
      <c r="B10" s="7"/>
      <c r="C10" s="7"/>
      <c r="D10" s="7"/>
      <c r="E10" s="7"/>
      <c r="F10" s="7"/>
    </row>
    <row r="11" spans="1:6" x14ac:dyDescent="0.55000000000000004">
      <c r="A11" s="7"/>
      <c r="B11" s="7"/>
      <c r="C11" s="7"/>
      <c r="D11" s="7"/>
      <c r="E11" s="7"/>
      <c r="F11" s="7"/>
    </row>
    <row r="12" spans="1:6" x14ac:dyDescent="0.55000000000000004">
      <c r="A12" s="7"/>
      <c r="B12" s="7"/>
      <c r="C12" s="7"/>
      <c r="D12" s="7"/>
      <c r="E12" s="7"/>
      <c r="F12" s="7"/>
    </row>
    <row r="13" spans="1:6" x14ac:dyDescent="0.55000000000000004">
      <c r="A13" s="7"/>
      <c r="B13" s="7"/>
      <c r="C13" s="7"/>
      <c r="D13" s="7"/>
      <c r="E13" s="7"/>
      <c r="F13" s="7"/>
    </row>
    <row r="14" spans="1:6" x14ac:dyDescent="0.55000000000000004">
      <c r="A14" s="7"/>
      <c r="B14" s="7"/>
      <c r="C14" s="7"/>
      <c r="D14" s="7"/>
      <c r="E14" s="7"/>
      <c r="F14" s="7"/>
    </row>
    <row r="15" spans="1:6" x14ac:dyDescent="0.55000000000000004">
      <c r="A15" s="7"/>
      <c r="B15" s="7"/>
      <c r="C15" s="7"/>
      <c r="D15" s="7"/>
      <c r="E15" s="7"/>
      <c r="F15" s="7"/>
    </row>
    <row r="16" spans="1:6" x14ac:dyDescent="0.55000000000000004">
      <c r="A16" s="7"/>
      <c r="B16" s="7"/>
      <c r="C16" s="7"/>
      <c r="D16" s="7"/>
      <c r="E16" s="7"/>
      <c r="F16" s="7"/>
    </row>
    <row r="17" spans="1:6" x14ac:dyDescent="0.55000000000000004">
      <c r="A17" s="7"/>
      <c r="B17" s="7"/>
      <c r="C17" s="7"/>
      <c r="D17" s="7"/>
      <c r="E17" s="7"/>
      <c r="F17" s="7"/>
    </row>
    <row r="18" spans="1:6" x14ac:dyDescent="0.55000000000000004">
      <c r="A18" s="7"/>
      <c r="B18" s="7"/>
      <c r="C18" s="7"/>
      <c r="D18" s="7"/>
      <c r="E18" s="7"/>
      <c r="F18" s="7"/>
    </row>
    <row r="19" spans="1:6" x14ac:dyDescent="0.55000000000000004">
      <c r="A19" s="119"/>
      <c r="B19" s="7"/>
      <c r="C19" s="7"/>
      <c r="D19" s="7"/>
      <c r="E19" s="7"/>
      <c r="F19" s="7"/>
    </row>
    <row r="20" spans="1:6" x14ac:dyDescent="0.55000000000000004">
      <c r="A20" s="119"/>
      <c r="B20" s="7"/>
      <c r="C20" s="7"/>
      <c r="D20" s="7"/>
      <c r="E20" s="7"/>
      <c r="F20" s="7"/>
    </row>
    <row r="21" spans="1:6" x14ac:dyDescent="0.55000000000000004">
      <c r="A21" s="119"/>
      <c r="B21" s="6" t="s">
        <v>5</v>
      </c>
      <c r="C21" s="119"/>
      <c r="D21" s="119"/>
      <c r="E21" s="119"/>
      <c r="F21" s="119"/>
    </row>
  </sheetData>
  <mergeCells count="3">
    <mergeCell ref="A1:F1"/>
    <mergeCell ref="A2:F2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11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10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13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14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15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16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G19"/>
    </sheetView>
  </sheetViews>
  <sheetFormatPr defaultRowHeight="22.5" x14ac:dyDescent="0.55000000000000004"/>
  <cols>
    <col min="1" max="1" width="9" style="1"/>
    <col min="2" max="2" width="59.125" style="1" customWidth="1"/>
    <col min="3" max="5" width="9" style="1"/>
    <col min="6" max="6" width="10.25" style="1" customWidth="1"/>
    <col min="7" max="7" width="22.625" style="1" customWidth="1"/>
    <col min="8" max="16384" width="9" style="1"/>
  </cols>
  <sheetData>
    <row r="1" spans="1:7" x14ac:dyDescent="0.55000000000000004">
      <c r="A1" s="2" t="s">
        <v>0</v>
      </c>
      <c r="B1" s="2"/>
      <c r="C1" s="2"/>
      <c r="D1" s="2"/>
      <c r="E1" s="2"/>
      <c r="F1" s="2"/>
      <c r="G1" s="2"/>
    </row>
    <row r="2" spans="1:7" x14ac:dyDescent="0.55000000000000004">
      <c r="A2" s="2" t="s">
        <v>1</v>
      </c>
      <c r="B2" s="2"/>
      <c r="C2" s="2"/>
      <c r="D2" s="2"/>
      <c r="E2" s="2"/>
      <c r="F2" s="2"/>
      <c r="G2" s="2"/>
    </row>
    <row r="3" spans="1:7" ht="24.75" x14ac:dyDescent="0.6">
      <c r="A3" s="9" t="s">
        <v>17</v>
      </c>
      <c r="B3" s="9"/>
      <c r="C3" s="9"/>
      <c r="D3" s="9"/>
      <c r="E3" s="9"/>
      <c r="F3" s="9"/>
      <c r="G3" s="9"/>
    </row>
    <row r="4" spans="1:7" x14ac:dyDescent="0.55000000000000004">
      <c r="A4" s="4" t="s">
        <v>2</v>
      </c>
      <c r="B4" s="4" t="s">
        <v>3</v>
      </c>
      <c r="C4" s="5" t="s">
        <v>4</v>
      </c>
      <c r="D4" s="5"/>
      <c r="E4" s="5"/>
      <c r="F4" s="4" t="s">
        <v>5</v>
      </c>
      <c r="G4" s="4" t="s">
        <v>6</v>
      </c>
    </row>
    <row r="5" spans="1:7" x14ac:dyDescent="0.55000000000000004">
      <c r="A5" s="4"/>
      <c r="B5" s="4"/>
      <c r="C5" s="6">
        <v>2565</v>
      </c>
      <c r="D5" s="6">
        <v>2566</v>
      </c>
      <c r="E5" s="6">
        <v>2567</v>
      </c>
      <c r="F5" s="4"/>
      <c r="G5" s="4"/>
    </row>
    <row r="6" spans="1:7" x14ac:dyDescent="0.55000000000000004">
      <c r="A6" s="7"/>
      <c r="B6" s="7"/>
      <c r="C6" s="7"/>
      <c r="D6" s="7"/>
      <c r="E6" s="7"/>
      <c r="F6" s="7"/>
      <c r="G6" s="7"/>
    </row>
    <row r="7" spans="1:7" x14ac:dyDescent="0.55000000000000004">
      <c r="A7" s="7"/>
      <c r="B7" s="7"/>
      <c r="C7" s="7"/>
      <c r="D7" s="7"/>
      <c r="E7" s="7"/>
      <c r="F7" s="7"/>
      <c r="G7" s="7"/>
    </row>
    <row r="8" spans="1:7" x14ac:dyDescent="0.55000000000000004">
      <c r="A8" s="7"/>
      <c r="B8" s="7"/>
      <c r="C8" s="7"/>
      <c r="D8" s="7"/>
      <c r="E8" s="7"/>
      <c r="F8" s="7"/>
      <c r="G8" s="7"/>
    </row>
    <row r="9" spans="1:7" x14ac:dyDescent="0.55000000000000004">
      <c r="A9" s="7"/>
      <c r="B9" s="7"/>
      <c r="C9" s="7"/>
      <c r="D9" s="7"/>
      <c r="E9" s="7"/>
      <c r="F9" s="7"/>
      <c r="G9" s="7"/>
    </row>
    <row r="10" spans="1:7" x14ac:dyDescent="0.55000000000000004">
      <c r="A10" s="7"/>
      <c r="B10" s="7"/>
      <c r="C10" s="7"/>
      <c r="D10" s="7"/>
      <c r="E10" s="7"/>
      <c r="F10" s="7"/>
      <c r="G10" s="7"/>
    </row>
    <row r="11" spans="1:7" x14ac:dyDescent="0.55000000000000004">
      <c r="A11" s="7"/>
      <c r="B11" s="7"/>
      <c r="C11" s="7"/>
      <c r="D11" s="7"/>
      <c r="E11" s="7"/>
      <c r="F11" s="7"/>
      <c r="G11" s="7"/>
    </row>
    <row r="12" spans="1:7" x14ac:dyDescent="0.55000000000000004">
      <c r="A12" s="7"/>
      <c r="B12" s="7"/>
      <c r="C12" s="7"/>
      <c r="D12" s="7"/>
      <c r="E12" s="7"/>
      <c r="F12" s="7"/>
      <c r="G12" s="7"/>
    </row>
    <row r="13" spans="1:7" x14ac:dyDescent="0.55000000000000004">
      <c r="A13" s="7"/>
      <c r="B13" s="7"/>
      <c r="C13" s="7"/>
      <c r="D13" s="7"/>
      <c r="E13" s="7"/>
      <c r="F13" s="7"/>
      <c r="G13" s="7"/>
    </row>
    <row r="14" spans="1:7" x14ac:dyDescent="0.55000000000000004">
      <c r="A14" s="7"/>
      <c r="B14" s="7"/>
      <c r="C14" s="7"/>
      <c r="D14" s="7"/>
      <c r="E14" s="7"/>
      <c r="F14" s="7"/>
      <c r="G14" s="7"/>
    </row>
    <row r="15" spans="1:7" x14ac:dyDescent="0.55000000000000004">
      <c r="A15" s="7"/>
      <c r="B15" s="7"/>
      <c r="C15" s="7"/>
      <c r="D15" s="7"/>
      <c r="E15" s="7"/>
      <c r="F15" s="7"/>
      <c r="G15" s="7"/>
    </row>
    <row r="16" spans="1:7" x14ac:dyDescent="0.55000000000000004">
      <c r="A16" s="7"/>
      <c r="B16" s="7"/>
      <c r="C16" s="7"/>
      <c r="D16" s="7"/>
      <c r="E16" s="7"/>
      <c r="F16" s="7"/>
      <c r="G16" s="7"/>
    </row>
    <row r="17" spans="1:7" x14ac:dyDescent="0.55000000000000004">
      <c r="A17" s="7"/>
      <c r="B17" s="7"/>
      <c r="C17" s="7"/>
      <c r="D17" s="7"/>
      <c r="E17" s="7"/>
      <c r="F17" s="7"/>
      <c r="G17" s="7"/>
    </row>
    <row r="18" spans="1:7" x14ac:dyDescent="0.55000000000000004">
      <c r="A18" s="7"/>
      <c r="B18" s="7"/>
      <c r="C18" s="7"/>
      <c r="D18" s="7"/>
      <c r="E18" s="7"/>
      <c r="F18" s="7"/>
      <c r="G18" s="7"/>
    </row>
    <row r="19" spans="1:7" x14ac:dyDescent="0.55000000000000004">
      <c r="A19" s="119"/>
      <c r="B19" s="6" t="s">
        <v>5</v>
      </c>
      <c r="C19" s="119"/>
      <c r="D19" s="119"/>
      <c r="E19" s="119"/>
      <c r="F19" s="119"/>
      <c r="G19" s="119"/>
    </row>
    <row r="20" spans="1:7" x14ac:dyDescent="0.55000000000000004">
      <c r="A20" s="8" t="s">
        <v>7</v>
      </c>
    </row>
    <row r="21" spans="1:7" x14ac:dyDescent="0.55000000000000004">
      <c r="A21" s="8" t="s">
        <v>9</v>
      </c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2</vt:i4>
      </vt:variant>
    </vt:vector>
  </HeadingPairs>
  <TitlesOfParts>
    <vt:vector size="22" baseType="lpstr">
      <vt:lpstr>ค่าเช่าสิทธิประโยชน์</vt:lpstr>
      <vt:lpstr>รายได้บริการน้ำดื่มราชพฤกษ์</vt:lpstr>
      <vt:lpstr>รถยนต์</vt:lpstr>
      <vt:lpstr>เก็บขยะ</vt:lpstr>
      <vt:lpstr>บูรณะทรัพย์สิน</vt:lpstr>
      <vt:lpstr>รายได้ศูนย์วิทย์</vt:lpstr>
      <vt:lpstr>ห้องสมุด</vt:lpstr>
      <vt:lpstr>ศูนย์คอมฯ</vt:lpstr>
      <vt:lpstr>วิจัยในมนุษย์</vt:lpstr>
      <vt:lpstr>วิจัยในสัตว์</vt:lpstr>
      <vt:lpstr>ศูนย์ความเป็นเลิศฯ</vt:lpstr>
      <vt:lpstr>สระว่ายน้ำ</vt:lpstr>
      <vt:lpstr>เกษตร</vt:lpstr>
      <vt:lpstr>อุตสาหกรรมฯ</vt:lpstr>
      <vt:lpstr>บัณฑิตวิทยาลัย</vt:lpstr>
      <vt:lpstr>หอพักนักศึกษา</vt:lpstr>
      <vt:lpstr>ตย-หอพักนักศึกษา</vt:lpstr>
      <vt:lpstr>หอพักบุคลากร</vt:lpstr>
      <vt:lpstr>ภูพานเพลช</vt:lpstr>
      <vt:lpstr>หลักสูตรระยะสั้น</vt:lpstr>
      <vt:lpstr>'ตย-หอพักนักศึกษา'!Print_Area</vt:lpstr>
      <vt:lpstr>หอพักนักศึกษา!Print_Area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2024-05-17T04:51:30Z</cp:lastPrinted>
  <dcterms:created xsi:type="dcterms:W3CDTF">2024-05-17T03:30:41Z</dcterms:created>
  <dcterms:modified xsi:type="dcterms:W3CDTF">2024-05-17T06:03:19Z</dcterms:modified>
</cp:coreProperties>
</file>