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6\ทบทวนแผนความต้องการงบลงทุน สิ่งก่อสร้าง 2567\ครุภัณฑ์ 67\แผนความต้องการงบลงทุน 67 แยกหน่วยงาน\"/>
    </mc:Choice>
  </mc:AlternateContent>
  <bookViews>
    <workbookView xWindow="0" yWindow="0" windowWidth="24000" windowHeight="8955"/>
  </bookViews>
  <sheets>
    <sheet name="ครุภัณฑ์+สิ่งก่อสร้าง (2)" sheetId="1" r:id="rId1"/>
  </sheets>
  <definedNames>
    <definedName name="_xlnm.Print_Area" localSheetId="0">'ครุภัณฑ์+สิ่งก่อสร้าง (2)'!$A$1:$S$66</definedName>
    <definedName name="_xlnm.Print_Titles" localSheetId="0">'ครุภัณฑ์+สิ่งก่อสร้าง (2)'!$4:$7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1" l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M52" i="1"/>
  <c r="O52" i="1" s="1"/>
  <c r="P51" i="1"/>
  <c r="M51" i="1"/>
  <c r="O51" i="1" s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H37" i="1"/>
  <c r="H36" i="1" s="1"/>
  <c r="N36" i="1"/>
  <c r="L36" i="1"/>
  <c r="K36" i="1"/>
  <c r="J36" i="1"/>
  <c r="I36" i="1"/>
  <c r="G36" i="1"/>
  <c r="F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H18" i="1"/>
  <c r="P17" i="1"/>
  <c r="O17" i="1"/>
  <c r="H17" i="1"/>
  <c r="P16" i="1"/>
  <c r="O16" i="1"/>
  <c r="H16" i="1"/>
  <c r="P15" i="1"/>
  <c r="O15" i="1"/>
  <c r="H15" i="1"/>
  <c r="P14" i="1"/>
  <c r="O14" i="1"/>
  <c r="H14" i="1"/>
  <c r="P13" i="1"/>
  <c r="O13" i="1"/>
  <c r="H13" i="1"/>
  <c r="N12" i="1"/>
  <c r="N11" i="1" s="1"/>
  <c r="N10" i="1" s="1"/>
  <c r="M12" i="1"/>
  <c r="L12" i="1"/>
  <c r="K12" i="1"/>
  <c r="K11" i="1" s="1"/>
  <c r="K10" i="1" s="1"/>
  <c r="K9" i="1" s="1"/>
  <c r="J12" i="1"/>
  <c r="J11" i="1" s="1"/>
  <c r="J10" i="1" s="1"/>
  <c r="J9" i="1" s="1"/>
  <c r="I12" i="1"/>
  <c r="G12" i="1"/>
  <c r="G11" i="1" s="1"/>
  <c r="G10" i="1" s="1"/>
  <c r="G9" i="1" s="1"/>
  <c r="F12" i="1"/>
  <c r="F11" i="1" s="1"/>
  <c r="F10" i="1" s="1"/>
  <c r="I11" i="1"/>
  <c r="I10" i="1" s="1"/>
  <c r="I9" i="1" s="1"/>
  <c r="F9" i="1"/>
  <c r="I8" i="1" l="1"/>
  <c r="L11" i="1"/>
  <c r="L10" i="1" s="1"/>
  <c r="L9" i="1" s="1"/>
  <c r="M36" i="1"/>
  <c r="M11" i="1" s="1"/>
  <c r="M10" i="1" s="1"/>
  <c r="M9" i="1" s="1"/>
  <c r="M8" i="1" s="1"/>
  <c r="K8" i="1"/>
  <c r="O12" i="1"/>
  <c r="H12" i="1"/>
  <c r="H11" i="1" s="1"/>
  <c r="H10" i="1" s="1"/>
  <c r="H9" i="1" s="1"/>
  <c r="P12" i="1"/>
  <c r="P36" i="1"/>
  <c r="O36" i="1"/>
  <c r="O11" i="1"/>
  <c r="O10" i="1" s="1"/>
  <c r="O9" i="1" s="1"/>
  <c r="P11" i="1"/>
  <c r="P10" i="1" s="1"/>
  <c r="P9" i="1" s="1"/>
  <c r="F8" i="1"/>
  <c r="G8" i="1"/>
  <c r="N9" i="1"/>
  <c r="J8" i="1" l="1"/>
  <c r="H8" i="1"/>
  <c r="N8" i="1"/>
  <c r="L8" i="1"/>
  <c r="P8" i="1"/>
  <c r="O8" i="1"/>
</calcChain>
</file>

<file path=xl/comments1.xml><?xml version="1.0" encoding="utf-8"?>
<comments xmlns="http://schemas.openxmlformats.org/spreadsheetml/2006/main">
  <authors>
    <author>hp</author>
    <author>User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1809520</t>
        </r>
      </text>
    </comment>
    <comment ref="L3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1809520</t>
        </r>
      </text>
    </comment>
    <comment ref="N3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1809520</t>
        </r>
      </text>
    </comment>
    <comment ref="J3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2469560</t>
        </r>
      </text>
    </comment>
    <comment ref="L3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2469560</t>
        </r>
      </text>
    </comment>
    <comment ref="N3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2469560</t>
        </r>
      </text>
    </comment>
    <comment ref="J43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1809520</t>
        </r>
      </text>
    </comment>
    <comment ref="L43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1809520</t>
        </r>
      </text>
    </comment>
    <comment ref="N43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1809520</t>
        </r>
      </text>
    </comment>
  </commentList>
</comments>
</file>

<file path=xl/sharedStrings.xml><?xml version="1.0" encoding="utf-8"?>
<sst xmlns="http://schemas.openxmlformats.org/spreadsheetml/2006/main" count="284" uniqueCount="116">
  <si>
    <t>สรุปแผนความต้องการงบลงทุน : ครุภัณฑ์ ระยะ 3 ปี (2566 - 2568)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</si>
  <si>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</si>
  <si>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</si>
  <si>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</si>
  <si>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</si>
  <si>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</si>
  <si>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</si>
  <si>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</si>
  <si>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แผนความต้องการงบลงทุน(5)</t>
  </si>
  <si>
    <t>รวม</t>
  </si>
  <si>
    <t>ระบุ
หมายเลข
สถานภาพ
(6)</t>
  </si>
  <si>
    <t>สถานที่ติดตั้งชุดครุภัณฑ์
(7)</t>
  </si>
  <si>
    <t>เหตุผล ความจำเป็น และประโยชน์การใช้งาน
(รายละเอียดเพิ่มเติมโปรดทำเป็นเอกสารรแนบ
(8)</t>
  </si>
  <si>
    <t>เงินแผ่นดิน</t>
  </si>
  <si>
    <t>เงินรายได้</t>
  </si>
  <si>
    <t>2567</t>
  </si>
  <si>
    <t>2568</t>
  </si>
  <si>
    <t>จำนวน</t>
  </si>
  <si>
    <t>วงเงิน</t>
  </si>
  <si>
    <t>รวมรายการค่าครุภัณฑ์</t>
  </si>
  <si>
    <t>ผู้สำเร็จการศึกษาด้านวิทยาศาสตร์และเทคโนโลยี</t>
  </si>
  <si>
    <t>รายการครุภัณฑ์</t>
  </si>
  <si>
    <t>1. ครุภัณฑ์มีราคาต่อหน่วยต่ำกว่า 1 ล้านบาท</t>
  </si>
  <si>
    <t>ü</t>
  </si>
  <si>
    <t>ชุด</t>
  </si>
  <si>
    <t>1</t>
  </si>
  <si>
    <t>P</t>
  </si>
  <si>
    <t>2. ครุภัณฑ์มีราคาต่อหน่วยสูงกว่า 1 ล้านบาท</t>
  </si>
  <si>
    <t>2</t>
  </si>
  <si>
    <t>3</t>
  </si>
  <si>
    <t>4</t>
  </si>
  <si>
    <t>5</t>
  </si>
  <si>
    <t>6</t>
  </si>
  <si>
    <t>คณะเทคโนโลยีการเกษตร</t>
  </si>
  <si>
    <t xml:space="preserve">ชุดครุภัณฑ์ห้องปฏิบัติการแปรรูปและพัฒนาผลิตภัณฑ์อาหาร  </t>
  </si>
  <si>
    <t xml:space="preserve">เพื่อใช้ในการจัดการเรียนการสอนในภาคปฏิบัติสำหรับนักศึกษาคณะเทคโนโลยีการเกษตร ใช้ในการวิจัย  และการบริการวิชาการชุมชน </t>
  </si>
  <si>
    <t xml:space="preserve">ชุดครุภัณฑ์จัดการผลผลิตหลังการเก็บเกี่ยว </t>
  </si>
  <si>
    <t>ใช้สำหรับการรองรับงานวิจัย และงานบริการวิชาการวิสาหกิจชุมชนที่เกี่ยวกับงานการอบแห้งของสมุนไพร กัญชา กัญชง ทางสาขาวิชิชาพืชศาสตร์ได้ดำเนินการสร้างโรงเรือน และอยู่ขั้นตอนการขออนุญาตผลิต และครอบครองสารเสพย์ติดให้โทษประเภท 5</t>
  </si>
  <si>
    <t xml:space="preserve">ชุดครุภัณฑ์ปฏิบัติการทางธาตุอาหารพืช </t>
  </si>
  <si>
    <t>เพื่อให้นักศึกษาได้เรียนรู้การใช้เครื่องมือจริงในห้องปฏิบัติการ นอกจากนี้ชุดครุภัณฑ์ปฏิบัติการทางธาตุอาหารพืช ยังมีความจำเป็นต่อการวิจัยของบุคลากรในมหาวิทยาลัย ซึ่งเป็นทั้งการเพิ่มองค์ความรู้ใหม่เพื่อการพัฒนาประเทศและเป็นการบูรณาการองค์ความรู้ใหม่ในการเรียนการสอนของบุคลากร ตลอดจนเป็นเครื่องมือเพื่อบริการวิชาการแก่ชุมชนของมหาวิทยาลัย</t>
  </si>
  <si>
    <t xml:space="preserve">ชุดครุภัณฑ์เพิ่มประสิทธิภาพการผลิตปศุสัตว์      </t>
  </si>
  <si>
    <t>เพื่อเป็นการจัดหาครุภัณฑ์เพื่อใช้ในการจัดการเรียนการสอนสาขาวิชาสัตวศาสตร์</t>
  </si>
  <si>
    <t xml:space="preserve">ชุดครุภัณฑ์เครื่องผลิตกล้าเชื้อจุลินทรีย์บริสุทธิ์แบบผงสำหรับอาหารหมักปลอดภัย </t>
  </si>
  <si>
    <t>ห้องปฏิบัติการ AG 302</t>
  </si>
  <si>
    <t>ชุดครุภัณฑ์เครื่องอบแห้งทำอาหารและสมุนไพรผงแบบพ่นฝอย</t>
  </si>
  <si>
    <t>7</t>
  </si>
  <si>
    <t>ชุดครุภัณฑ์ตรวจวิเคราะห์คุณภาพผลผลิตเกษตร</t>
  </si>
  <si>
    <t>เพื่อเป็นการจัดหาครุภัณฑ์เพื่อใช้ในการจัดการเรียนการสอนสาขาวิชาพืชศาสตร์</t>
  </si>
  <si>
    <t>8</t>
  </si>
  <si>
    <t>ชุดครุภัณฑ์การอาบน้ำตัดแต่งขนและดูแลสุขภาพสุนัข แมวและสัตว์เลี้ยง</t>
  </si>
  <si>
    <t>คลินิกรักษาสัตว์ สาขาวิชาสัตวศาสตร์ คณะเทคโนโลยีการเกษตร</t>
  </si>
  <si>
    <t>ใช้เพื่อการเรียนการสอนในรายวิชาที่เกี่ยวข้องกับการดูแลและการจัดการเกี่ยวกับสุนับและแมว เป็นการเพอ่มทักษะการปฏิบัติให้นักศึกษา ซึ่งนักศึกษาสามารถนำไปใช้ในการประกอบอาชีพได้ โดยมีสถานที่ตั้งคือ อาคารห้องปฏิบัติการเรียนรวมทางเทคนิคการสัตวแพทย์ พื้นที่รองรับครุภัณฑ์ และคลินิกรักษาสัตว์ สาขาวิชาสัตวศาสตร์ คณะเทคโนโลยีการเกษตร</t>
  </si>
  <si>
    <t>9</t>
  </si>
  <si>
    <t>ชุดครุภัณฑ์ประกอบห้องปฏิบัติการทางเทคนิคการสัตวแพทย์</t>
  </si>
  <si>
    <t>ใช้เพื่อการจัดการเรียนการสอนของนักศึกษาสาขาเทคนิคการสัตแพทย์และสัตวศาสตร์ และเพิ่มประสิทธิภาพในการทำวิจัยให้แก่อาจารย์ โดยมีสถานที่ตั้งคือ อาคารห้องปฏิบัติการเรียนรวมทางเทคนิคการสัตวแพทย์ พื้นที่รองรับครุภัณฑ์ และคลินิกรักษาสัตว์ สาขาวิชาสัตวศาสตร์ คณะเทคโนโลยีการเกษตร</t>
  </si>
  <si>
    <t>10</t>
  </si>
  <si>
    <t>ชุดครุภัณฑ์จัดการเรียนการสอนสาขาบริหารธุรกิจการเกษตร</t>
  </si>
  <si>
    <t>เพื่อเป็นการจัดหาครุภัณฑ์เพื่อใช้ในการจัดการเรียนการสอนสาขาวิชาธุรกิจการเกษตร</t>
  </si>
  <si>
    <t>11</t>
  </si>
  <si>
    <t>12</t>
  </si>
  <si>
    <t>ชุดครุภัณฑ์ประกอบห้องปฏิบัติการทางสัตวศาสตร์</t>
  </si>
  <si>
    <t xml:space="preserve">อาคารห้องปฏิบัติการทางสัตวศาสตร์ </t>
  </si>
  <si>
    <t>เพื่อให้มีความพร้อมที่จะทำให้การจัดการเรียนการสอน การทำวิจัย และการให้บริการกับประชาชน ให้บรรลุวัตถุประสงค์อย่างมีประสิทธิภาพ</t>
  </si>
  <si>
    <t>13</t>
  </si>
  <si>
    <t>ชุดครุภัณฑ์การตรวจวิเคราะห์สุขภาพสัตว์และผลิตภัณฑ์จากสัตว์</t>
  </si>
  <si>
    <t>เพื่อใช้ในการเรียนการสอน การวิจัย และการบริการวิชาการ ของอาจารย์ สายสนับสนุนทางวิชาการ และนักศึกษา รวมทั้งผู้ที้กี่ยวข้อง โดยมีสถานที่ตั้งคือสาขาวิชาสัตวศาสตร์ คณะเทคโนโลยีการเกษตร</t>
  </si>
  <si>
    <t>14</t>
  </si>
  <si>
    <t>ชุดครุภัณฑ์ห้องปฏิบัติการแปรรูปและพัฒนาผลิตภัณฑ์อาหาร</t>
  </si>
  <si>
    <t>15</t>
  </si>
  <si>
    <t>16</t>
  </si>
  <si>
    <t>ชุดครุภัณฑ์คอมพิวเตอร์และเครื่องช่วยสอนออนไลน์</t>
  </si>
  <si>
    <t>สาขาวิชาสัตวศาสตร์ คณะเทคโนโลยีการเกษตร</t>
  </si>
  <si>
    <t>17</t>
  </si>
  <si>
    <t>อาคารห้องปฏิบัติการเรียนรวมทางเทคนิคการสัตวแพทย์</t>
  </si>
  <si>
    <t>เพื่อใช้ในการเรียนการสอน การวิจัย และการบริการวิชาการ ของอาจารย์ สายสนับสนุนทางวิชาการ และนักศึกษา รวมทั้งผู้ที้กี่ยวข้อง  โดยมีสถานที่ตั้งคือ อาคารห้องปฏิบัติการเรียนรวมทางเทคนิคการสัตวแพทย์</t>
  </si>
  <si>
    <t>18</t>
  </si>
  <si>
    <t>ชุดครุภัณฑ์เผยแพร่และโฆษณาแหล่งเรียนรู้โคก หนอง นาโมเดล</t>
  </si>
  <si>
    <t>แหล่งเรียนรู้ โคก หนอง นาโมเดล</t>
  </si>
  <si>
    <t>เพื่อใช้ในการเผยแพร่ และประชาสัมพันธ์แหล่งเรียนรู้ โคก หนอง นาโมเดล แก่ประชาชนทั่วไป นักศึกษา และผู้สนใจ</t>
  </si>
  <si>
    <t>19</t>
  </si>
  <si>
    <t>ชุดครุภัณฑ์เพิ่มประสิทธิภาพการผลิตพืช</t>
  </si>
  <si>
    <t>20</t>
  </si>
  <si>
    <t>21</t>
  </si>
  <si>
    <t>ชุดครุภัณฑ์โฆษณาและเผยแพร่</t>
  </si>
  <si>
    <t>22</t>
  </si>
  <si>
    <t xml:space="preserve">ชุดครุภัณฑ์ชุดสกัดสารสำคัญจากวัตถุดิบอาหารและสมุนไพร </t>
  </si>
  <si>
    <t>23</t>
  </si>
  <si>
    <t>ชุดปฏิบัติการวิเคราะห์น้ำและคุณภาพน้ำทางการประมง</t>
  </si>
  <si>
    <t>ห้องปฏิบัติการสาขาวิชาการประมง</t>
  </si>
  <si>
    <t>เนื่องด้วยสาขาวิชาการประมงมีการจัดการเรียนการสอน การวิจัย และการบริการวิชาการด้านการเพาะเลี้ยงสัตว์น้ำอย่างต่อเนื่อง ทำให้การวิเคราะห์คุณภาพน้ำอยู่เป็นประจำ เพื่อจัดการกระบวนการเพาะเลี้ยงสัตว์น้ำ ทำให้สัตว์น้ำมีสุขภาพที่ดี ส่งผลต่อคุณภาพสัตว์น้ำดีด้วย ดังนั้นสาขาวิชาวิชาการประมงจึงมีความประสงค์ชุดครุภัณฑ์วิเคราะห์คุณภาพน้ำทางการประมง เพื่อให้นักศึกษา คณาจารย์ให้ในการจัดการเรียนการสอน ทั้งรายวิชาเทคโนโลยีการเพาะเลี้ยงสัตว์น้ำ การเพาะเลี้ยงสัตว์น้ำชายฝั่ง การวิเคราะห์คุณภาพน้ำทางการประมง ในด้านการวิจัย พารามิเตอร์ด้านคุณภาพน้ำเป็นองค์ประกอบสำคัญในงานวิจัย ที่ต้องวิเคราะห์ด้วย นอกจากนี้ในด้านการให้บริการวิชาการนั้น ชุดครุภัณฑ์นี้สามารถช่วยเกษตรกรผู้เลี้ยงสัตว์น้ำในการวิเคราะห์ประเมินและพัฒนาการการเลี้ยงได้อย่างมีประสิทธิภาพมากขึ้น มีความถี่ในการใช้งาน 35 ชั่วโมงต่อสัปดาห์ มีนักศึกษา คณาจารย์ เจ้าหน้าที่ จำนวน 300 คน</t>
  </si>
  <si>
    <t xml:space="preserve">ชุดครุภัณฑ์ตรวจวิเคราะห์ความปลอดภัยทางจุลินทรีย์และสารพิษในวัตถุดิบและผลิตภัณฑ์อาหาร </t>
  </si>
  <si>
    <t>ชุดครุภัณฑ์เครื่องปฏิบัติการตรวจวัดคุณภาพไข่และวิจัยด้านสัตว์ปีก</t>
  </si>
  <si>
    <t>เพื่อใช้ในการเรียนการสอน การวิจัย และการบริการวิชาการ ของอาจารย์ สายสนับสนุนทางวิชาการ และนักศึกษา รวมทั้งผู้ที้กี่ยวข้อง โดยมีสถานที่ตั้งคือ อาคารปฏิบัติการเรียนรวมทางสัตวศาสตร์</t>
  </si>
  <si>
    <t>ชุดครุภัณฑ์ห้องปฏิบัติการและห้องเรียนทางเทคนิคการสัตวแพทย์</t>
  </si>
  <si>
    <t>เพื่อใช้ในการเรียนการสอน การวิจัย และการบริการวิชาการ ของอาจารย์ สายสนับสนุนทางวิชาการ และนักศึกษา รวมทั้งผู้ที้กี่ยวข้อง โดยมีสถานที่ตั้งคือ อาคารปฏิบัติการเรียนรวมทางเทคนิคการสัตวแพทย์</t>
  </si>
  <si>
    <t>ชุดครุภัณฑ์ปฏิบัติการนวัตกรรมสมัยใหม่</t>
  </si>
  <si>
    <t>เพื่อใช้ในการจัดการเรียนการสอนในหลักสูตรหลักสูตรวิทยาศาสตรบัณฑิต (พืชศาสตร์) หลักสูตรวิทยาศาสตรบัณฑิต (สัตวศาสตร์) หลักสูตรวิทยาศาสตรบัณฑิต (เทคนิคการสัตวแพทย์) หลักสูตรวิทยาศาสตรบัณฑิต (ประมง) และหลักสูตรอื่น ๆ ในรายวิชาเลือกเสรี เป็นต้น ซึ่งสามารถนำมาใช้ในการจัดการเรียนการสอนในรายวิชาดังกล่าวได้ เพื่อสนับสนุนการวิจัยของนักศึกษา คณาจารย์ และบุคลากรทางวิทยาศาสตร์  ทั้งนี้เพื่อเป็นไปตามพันธกิจของมหาวิทยาลัย และเพื่อเพิ่มศักยภาพของคณาจารย์และบุคลากรให้มีความก้าวหน้าในสายงานและตำแหน่งทางวิชาการที่สูงขึ้น</t>
  </si>
  <si>
    <t xml:space="preserve">ชุดครุภัณฑ์เครื่องทำแห้งผลิตภัณฑ์อาหารและสมุนไพรแบบผง </t>
  </si>
  <si>
    <t xml:space="preserve">ชุดครุภัณฑ์ตรวจวิเคราะห์คุณภาพน้ำนมและผลิตภัณฑ์นม </t>
  </si>
  <si>
    <t>ชุดครุภัณฑ์ตรวจวิเคราะห์ความปลอดภัยทางจุลินทรีย์และสารพิษในวัตถุดิบและผลิตภัณฑ์อาหาร</t>
  </si>
  <si>
    <t xml:space="preserve">ชุดครุภัณฑ์แปรรูปเนื้อสัตว์และผลิตภัณฑ์เพื่อเพิ่มมูลค่า  </t>
  </si>
  <si>
    <t xml:space="preserve">ชุดครุภัณฑ์เครื่องวัดความหนืดแบบรวดเร็วสำหรับผลิตภัณฑ์อาหารเพื่อสุขภาพ </t>
  </si>
  <si>
    <t xml:space="preserve">ชุดครุภัณฑ์ห้องปฏิบัติการเคมีอาหารสำหรับการวิเคราะห์องค์ประกอบในอาหาร </t>
  </si>
  <si>
    <t xml:space="preserve">ชุดครุภัณฑ์ตรวจวิเคราะห์คุณภาพน้ำนมและผลิตภัณฑ์นม  </t>
  </si>
  <si>
    <t xml:space="preserve">ชุดครุภัณฑ์แปรรูปเนื้อสัตว์และผลิตภัณฑ์เพื่อเพิ่มมูลค่า </t>
  </si>
  <si>
    <t>ชุดครุภัณฑ์ห้องปฏิบัติการการผสมเทียม</t>
  </si>
  <si>
    <t xml:space="preserve">ชุดครุภัณฑ์การถ่ายภาพรังสีห้องปฏิบัติการทางเทคนิคการสัตวแพทย์พร้อมใช้ </t>
  </si>
  <si>
    <t>เพื่อใช้ในการเรียนการสอนโดยเฉพาะวิชาการถ่ายภาพรังสีทางเทคนิคการสัตวแพทย์และใช้สำหรับการวิจัยของทั้งอาจรย์และนักศึกษา รวมทั้งการให้บริการวิชาการ ของอาจารย์ สายสนับสนุนทางวิชาการ และนักศึกษา รวมทั้งผู้ที้กี่ยวข้อง โดยมีสถานที่ตั้งคือ อาคารห้องปฏิบัติการเรียนรวมทางเทคนิคการสัตวแพทย์ และคลินิกรักษาสัตว์ สาขาวิชาสัตวศาสตร์ คณะเทคโนโลยีการเกษตร</t>
  </si>
  <si>
    <t>ชุดครุภัณฑ์การตรวจวิเคราะห์สุขภาพสัตว์และผลิตภัณฑ์จากสัตว์ขั้นสูง</t>
  </si>
  <si>
    <t xml:space="preserve">ชุดครุภัณฑ์ตรวจวิเคราะห์สารตกค้างทางการเกษตร </t>
  </si>
  <si>
    <t xml:space="preserve">ชุดครุภัณฑ์จักรกลเกษตรและระบบชลประทาน  </t>
  </si>
  <si>
    <t xml:space="preserve">ชุดครุภัณฑ์เกษตรกลวิธาน และวิศวกรรมเกษตร  </t>
  </si>
  <si>
    <t>ครุภัณฑ์ปฏิบัตการทางความอุดมสมบูรณ์ของดิน</t>
  </si>
  <si>
    <t xml:space="preserve">ชุครุภัณฑ์ปรับบรรยากาศ และยืดอายุการเก็บรักษา  </t>
  </si>
  <si>
    <t>ชุดปฏิบัติการนวัตกรรมพืชสมัยใหม่</t>
  </si>
  <si>
    <t xml:space="preserve">ด้วยสาขาวิชาพืชศาสตร์  คณะเทคโนโลยีการเกษตร  มหาวิทยาลัยราชภัฏสกลนคร ได้ดำเนินการจัดการเรียนการสอน หลักสูตรวิทยาศาสตรบัณฑิต (พืชศาสตร์) ซึ่งหลักสูตรได้มีการเปิดใช้และพัฒนามาอย่างต่อเนื่อง จนถึงปัจจุบัน มีนักศึกษาเข้ามาเรียนในสาขาวิชาดังกล่าวอย่างต่อเนื่อง แต่วัสดุ อุปกรณ์ หรือครุภัณฑ์ทางวิทยาศาสตร์ เฉพาะทางที่เกี่ยวข้องยังไม่เพียงพอต่อการจัดการเรียนการสอน โดยเฉพาะอย่างยิ่งด้านพืชสมุนไพร และเทคโนโลยีชีวภาพ ซึ่งเป็นการประสานระหว่างการนำภูมิปัญญาท้องถิ่นกับเทคโนโลยีสมัยใหม่มาใช้ เพื่อให้เกิดการเรียนรู้จากการปฏิบัติจริง ซึ่งถือได้ว่าเป็นปัจจัยที่สำคัญยิ่งในการพัฒนา เพื่อให้เกิดประสิทธิผล และเกิดประโยชน์สูงสุดต่อนักศึกษา และจะเป็นบัณฑิตและเป็นบุคลาการที่สำคัญในการพัฒนาประเทศต่อไป รวมทั้งเพื่อให้เกิดประโยชน์ ดังนี้
1) เพื่อใช้ในการจัดการเรียนการสอนในหลักสูตรหลักสูตรวิทยาศาสตรบัณฑิต (พืชศาสตร์) หลักสูตรวิทยาศาสตรบัณฑิต (สัตวศาสตร์) หลักสูตรวิทยาศาสตรบัณฑิต (เทคนิคการสัตวแพทย์) หลักสูตรวิทยาศาสตรบัณฑิต (ประมง) และหลักสูตรอื่น ๆ ในรายวิชาเลือกเสรี เป็นต้น ซึ่งสามารถนำมาใช้ในการจัดการเรียนการสอนในรายวิชาดังกล่าวได้ 
2) เพื่อสนับสนุนการวิจัยของนักศึกษา คณาจารย์ และบุคลากรทางวิทยาศาสตร์  ทั้งนี้เพื่อเป็นไปตามพันธกิจของมหาวิทยาลัย และเพื่อเพิ่มศักยภาพของคณาจารย์และบุคลากรให้มีความก้าวหน้าในสายงานและตำแหน่งทางวิชาการที่สูงขึ้น
3) เพื่อสนับสนุนการให้บริการวิชาการ และพัฒนาด้านพืชสมุนไพรที่มีในท้องถิ่นและประยุกต์ใช้เทคโนโลยีชีวภาพ นำมาใช้ให้เกิดประโยชน์สูงสุดแก่เกษตรกรและผู้สนใจ รวมทั้งการให้คำปรึกษาแก่ผู้สนใจ
4) สอดคล้องการยุทธศาสตร์ในการพัฒนาของจังหวัด ในการจัดทำแผนให้จังหวัดสกลนครเป็นเมืองแห่งสมุนไพร
ดังนั้นทางสาขาวิชาพืชศาสตร์ มีความประสงค์ของสนับสนุนชุดครุภัณฑ์ปฏิบัติการด้านพืช เพื่อสนับสนุนพันธกิจและกิจกรรมต่างๆ ที่กล่าวมา เพื่อให้มีประสิทธิภาพและประสิทธิผลสูงสุด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</si>
</sst>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  <charset val="222"/>
    </font>
    <font>
      <b/>
      <sz val="16"/>
      <name val="Tahoma"/>
      <family val="2"/>
      <charset val="222"/>
      <scheme val="minor"/>
    </font>
    <font>
      <sz val="16"/>
      <name val="Wingdings"/>
      <charset val="2"/>
    </font>
    <font>
      <sz val="16"/>
      <color theme="1"/>
      <name val="TH SarabunPSK"/>
      <family val="2"/>
    </font>
    <font>
      <sz val="16"/>
      <name val="Wingdings 2"/>
      <family val="1"/>
      <charset val="2"/>
    </font>
    <font>
      <sz val="16"/>
      <color rgb="FFFF0000"/>
      <name val="TH SarabunPSK"/>
      <family val="2"/>
    </font>
    <font>
      <sz val="16"/>
      <color theme="1"/>
      <name val="Wingdings 2"/>
      <family val="1"/>
      <charset val="2"/>
    </font>
    <font>
      <sz val="16"/>
      <color theme="1"/>
      <name val="Wingdings"/>
      <charset val="2"/>
    </font>
    <font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43" fontId="3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43" fontId="4" fillId="0" borderId="0" xfId="1" applyFont="1" applyAlignment="1">
      <alignment horizontal="center" vertical="top" wrapText="1"/>
    </xf>
    <xf numFmtId="43" fontId="4" fillId="0" borderId="0" xfId="1" applyFont="1" applyAlignment="1">
      <alignment horizontal="center" vertical="top"/>
    </xf>
    <xf numFmtId="187" fontId="4" fillId="0" borderId="0" xfId="1" applyNumberFormat="1" applyFont="1" applyAlignment="1">
      <alignment horizontal="center" vertical="top"/>
    </xf>
    <xf numFmtId="43" fontId="4" fillId="2" borderId="0" xfId="1" applyFont="1" applyFill="1" applyAlignment="1">
      <alignment horizontal="center" vertical="top"/>
    </xf>
    <xf numFmtId="43" fontId="4" fillId="2" borderId="0" xfId="1" applyFont="1" applyFill="1" applyAlignment="1">
      <alignment horizontal="right" vertical="top"/>
    </xf>
    <xf numFmtId="43" fontId="4" fillId="0" borderId="0" xfId="1" applyFont="1" applyAlignment="1">
      <alignment horizontal="left" vertical="top" wrapText="1"/>
    </xf>
    <xf numFmtId="0" fontId="4" fillId="0" borderId="0" xfId="1" applyNumberFormat="1" applyFont="1" applyAlignment="1">
      <alignment vertical="top" wrapText="1"/>
    </xf>
    <xf numFmtId="43" fontId="3" fillId="0" borderId="1" xfId="1" applyFont="1" applyBorder="1" applyAlignment="1">
      <alignment horizontal="center" vertical="top"/>
    </xf>
    <xf numFmtId="43" fontId="5" fillId="3" borderId="1" xfId="1" applyFont="1" applyFill="1" applyBorder="1" applyAlignment="1">
      <alignment horizontal="center" vertical="top"/>
    </xf>
    <xf numFmtId="43" fontId="5" fillId="3" borderId="1" xfId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vertical="top" wrapText="1"/>
    </xf>
    <xf numFmtId="43" fontId="6" fillId="3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top"/>
    </xf>
    <xf numFmtId="49" fontId="5" fillId="5" borderId="1" xfId="1" applyNumberFormat="1" applyFont="1" applyFill="1" applyBorder="1" applyAlignment="1">
      <alignment horizontal="center" vertical="top"/>
    </xf>
    <xf numFmtId="43" fontId="5" fillId="5" borderId="1" xfId="1" applyFont="1" applyFill="1" applyBorder="1" applyAlignment="1">
      <alignment horizontal="left" vertical="top" wrapText="1"/>
    </xf>
    <xf numFmtId="43" fontId="5" fillId="5" borderId="1" xfId="1" applyFont="1" applyFill="1" applyBorder="1" applyAlignment="1">
      <alignment horizontal="center" vertical="top"/>
    </xf>
    <xf numFmtId="0" fontId="5" fillId="5" borderId="1" xfId="1" applyNumberFormat="1" applyFont="1" applyFill="1" applyBorder="1" applyAlignment="1">
      <alignment vertical="top" wrapText="1"/>
    </xf>
    <xf numFmtId="43" fontId="6" fillId="5" borderId="1" xfId="1" applyFont="1" applyFill="1" applyBorder="1" applyAlignment="1">
      <alignment horizontal="center" vertical="top"/>
    </xf>
    <xf numFmtId="49" fontId="5" fillId="6" borderId="1" xfId="1" applyNumberFormat="1" applyFont="1" applyFill="1" applyBorder="1" applyAlignment="1">
      <alignment horizontal="center" vertical="top"/>
    </xf>
    <xf numFmtId="43" fontId="5" fillId="6" borderId="1" xfId="1" applyFont="1" applyFill="1" applyBorder="1" applyAlignment="1">
      <alignment horizontal="left" vertical="top" wrapText="1"/>
    </xf>
    <xf numFmtId="43" fontId="5" fillId="6" borderId="1" xfId="1" applyFont="1" applyFill="1" applyBorder="1" applyAlignment="1">
      <alignment horizontal="center" vertical="top"/>
    </xf>
    <xf numFmtId="0" fontId="5" fillId="6" borderId="1" xfId="1" applyNumberFormat="1" applyFont="1" applyFill="1" applyBorder="1" applyAlignment="1">
      <alignment vertical="top" wrapText="1"/>
    </xf>
    <xf numFmtId="43" fontId="6" fillId="6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left" vertical="top" wrapText="1"/>
    </xf>
    <xf numFmtId="0" fontId="5" fillId="7" borderId="1" xfId="1" applyNumberFormat="1" applyFont="1" applyFill="1" applyBorder="1" applyAlignment="1">
      <alignment vertical="top" wrapText="1"/>
    </xf>
    <xf numFmtId="43" fontId="6" fillId="0" borderId="1" xfId="1" applyFont="1" applyBorder="1" applyAlignment="1">
      <alignment horizontal="center" vertical="top"/>
    </xf>
    <xf numFmtId="43" fontId="8" fillId="2" borderId="1" xfId="1" applyFont="1" applyFill="1" applyBorder="1" applyAlignment="1">
      <alignment horizontal="right" vertical="top"/>
    </xf>
    <xf numFmtId="0" fontId="3" fillId="0" borderId="0" xfId="0" applyFont="1"/>
    <xf numFmtId="0" fontId="8" fillId="0" borderId="1" xfId="0" applyFont="1" applyBorder="1" applyAlignment="1">
      <alignment vertical="top" wrapText="1"/>
    </xf>
    <xf numFmtId="43" fontId="4" fillId="6" borderId="0" xfId="1" applyFont="1" applyFill="1" applyAlignment="1">
      <alignment horizontal="center" vertical="top"/>
    </xf>
    <xf numFmtId="43" fontId="4" fillId="6" borderId="0" xfId="1" applyFont="1" applyFill="1" applyAlignment="1">
      <alignment horizontal="right" vertical="top"/>
    </xf>
    <xf numFmtId="43" fontId="5" fillId="7" borderId="1" xfId="1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43" fontId="5" fillId="3" borderId="2" xfId="1" applyFont="1" applyFill="1" applyBorder="1" applyAlignment="1">
      <alignment horizontal="center" vertical="top" wrapText="1"/>
    </xf>
    <xf numFmtId="43" fontId="5" fillId="3" borderId="4" xfId="1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center" vertical="top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  <xf numFmtId="43" fontId="2" fillId="0" borderId="0" xfId="1" applyFont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/>
    </xf>
    <xf numFmtId="43" fontId="2" fillId="0" borderId="3" xfId="1" applyFont="1" applyBorder="1" applyAlignment="1">
      <alignment horizontal="center" vertical="top"/>
    </xf>
    <xf numFmtId="43" fontId="2" fillId="0" borderId="4" xfId="1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43" fontId="2" fillId="0" borderId="6" xfId="1" applyFont="1" applyBorder="1" applyAlignment="1">
      <alignment horizontal="center" vertical="top"/>
    </xf>
    <xf numFmtId="43" fontId="2" fillId="0" borderId="7" xfId="1" applyFont="1" applyBorder="1" applyAlignment="1">
      <alignment horizontal="center" vertical="top"/>
    </xf>
    <xf numFmtId="43" fontId="2" fillId="0" borderId="8" xfId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horizontal="right" vertical="top"/>
    </xf>
    <xf numFmtId="187" fontId="4" fillId="0" borderId="1" xfId="1" applyNumberFormat="1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43" fontId="4" fillId="0" borderId="1" xfId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43" fontId="4" fillId="2" borderId="1" xfId="1" applyFont="1" applyFill="1" applyBorder="1" applyAlignment="1">
      <alignment vertical="top"/>
    </xf>
    <xf numFmtId="43" fontId="4" fillId="2" borderId="1" xfId="1" applyFont="1" applyFill="1" applyBorder="1" applyAlignment="1">
      <alignment horizontal="right" vertical="top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center" vertical="top" wrapText="1"/>
    </xf>
    <xf numFmtId="43" fontId="4" fillId="0" borderId="1" xfId="1" applyFont="1" applyBorder="1" applyAlignment="1">
      <alignment horizontal="righ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43" fontId="8" fillId="0" borderId="1" xfId="1" applyFont="1" applyBorder="1" applyAlignment="1">
      <alignment horizontal="center" vertical="top"/>
    </xf>
    <xf numFmtId="43" fontId="8" fillId="0" borderId="1" xfId="1" applyFont="1" applyBorder="1" applyAlignment="1">
      <alignment vertical="top"/>
    </xf>
    <xf numFmtId="43" fontId="10" fillId="2" borderId="1" xfId="1" applyFont="1" applyFill="1" applyBorder="1" applyAlignment="1">
      <alignment horizontal="right" vertical="top"/>
    </xf>
    <xf numFmtId="43" fontId="8" fillId="0" borderId="1" xfId="1" applyFont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center" vertical="top" wrapText="1"/>
    </xf>
    <xf numFmtId="43" fontId="8" fillId="0" borderId="1" xfId="1" applyFont="1" applyBorder="1"/>
    <xf numFmtId="43" fontId="10" fillId="2" borderId="1" xfId="1" applyFont="1" applyFill="1" applyBorder="1" applyAlignment="1">
      <alignment horizontal="right" vertical="top" wrapText="1"/>
    </xf>
    <xf numFmtId="43" fontId="4" fillId="2" borderId="1" xfId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/>
    </xf>
    <xf numFmtId="0" fontId="8" fillId="0" borderId="1" xfId="0" applyFont="1" applyBorder="1"/>
    <xf numFmtId="43" fontId="13" fillId="0" borderId="1" xfId="1" applyFont="1" applyBorder="1"/>
    <xf numFmtId="43" fontId="8" fillId="0" borderId="1" xfId="1" applyFont="1" applyBorder="1" applyAlignment="1">
      <alignment horizontal="right"/>
    </xf>
    <xf numFmtId="0" fontId="8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43" fontId="10" fillId="2" borderId="1" xfId="1" applyFont="1" applyFill="1" applyBorder="1" applyAlignment="1">
      <alignment horizontal="right"/>
    </xf>
    <xf numFmtId="187" fontId="4" fillId="0" borderId="1" xfId="1" applyNumberFormat="1" applyFont="1" applyBorder="1" applyAlignment="1">
      <alignment horizontal="center"/>
    </xf>
    <xf numFmtId="43" fontId="4" fillId="0" borderId="1" xfId="1" applyFont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43" fontId="8" fillId="2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187" fontId="8" fillId="2" borderId="1" xfId="0" applyNumberFormat="1" applyFont="1" applyFill="1" applyBorder="1" applyAlignment="1">
      <alignment vertical="top"/>
    </xf>
    <xf numFmtId="49" fontId="8" fillId="0" borderId="1" xfId="0" applyNumberFormat="1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6"/>
  <sheetViews>
    <sheetView tabSelected="1" view="pageBreakPreview" zoomScaleNormal="100" zoomScaleSheetLayoutView="100" workbookViewId="0">
      <pane ySplit="7" topLeftCell="A8" activePane="bottomLeft" state="frozen"/>
      <selection pane="bottomLeft" activeCell="B15" sqref="B15"/>
    </sheetView>
  </sheetViews>
  <sheetFormatPr defaultRowHeight="24" x14ac:dyDescent="0.2"/>
  <cols>
    <col min="1" max="1" width="6.5" style="2" bestFit="1" customWidth="1"/>
    <col min="2" max="2" width="31.875" style="3" customWidth="1"/>
    <col min="3" max="3" width="10.375" style="4" bestFit="1" customWidth="1"/>
    <col min="4" max="4" width="9.625" style="4" bestFit="1" customWidth="1"/>
    <col min="5" max="5" width="8.125" style="4" bestFit="1" customWidth="1"/>
    <col min="6" max="6" width="14.75" style="4" bestFit="1" customWidth="1"/>
    <col min="7" max="7" width="6.875" style="5" bestFit="1" customWidth="1"/>
    <col min="8" max="8" width="15.375" style="4" bestFit="1" customWidth="1"/>
    <col min="9" max="9" width="7.625" style="36" bestFit="1" customWidth="1"/>
    <col min="10" max="10" width="14.75" style="37" bestFit="1" customWidth="1"/>
    <col min="11" max="11" width="7.625" style="36" bestFit="1" customWidth="1"/>
    <col min="12" max="12" width="13.75" style="37" bestFit="1" customWidth="1"/>
    <col min="13" max="13" width="7.5" style="36" bestFit="1" customWidth="1"/>
    <col min="14" max="14" width="13.75" style="37" bestFit="1" customWidth="1"/>
    <col min="15" max="15" width="7.75" style="36" bestFit="1" customWidth="1"/>
    <col min="16" max="16" width="14.75" style="37" bestFit="1" customWidth="1"/>
    <col min="17" max="17" width="11.75" style="4" customWidth="1"/>
    <col min="18" max="18" width="14.875" style="8" customWidth="1"/>
    <col min="19" max="19" width="43.375" style="9" customWidth="1"/>
    <col min="20" max="20" width="9" style="1"/>
    <col min="21" max="21" width="21.625" style="1" bestFit="1" customWidth="1"/>
    <col min="22" max="16384" width="9" style="1"/>
  </cols>
  <sheetData>
    <row r="1" spans="1:19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x14ac:dyDescent="0.2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2">
      <c r="I3" s="6"/>
      <c r="J3" s="7"/>
      <c r="K3" s="6"/>
      <c r="L3" s="7"/>
      <c r="M3" s="6"/>
      <c r="N3" s="7"/>
      <c r="O3" s="6"/>
      <c r="P3" s="7"/>
    </row>
    <row r="4" spans="1:19" s="10" customFormat="1" ht="21" customHeight="1" x14ac:dyDescent="0.2">
      <c r="A4" s="49" t="s">
        <v>2</v>
      </c>
      <c r="B4" s="43" t="s">
        <v>3</v>
      </c>
      <c r="C4" s="44" t="s">
        <v>4</v>
      </c>
      <c r="D4" s="44"/>
      <c r="E4" s="43" t="s">
        <v>5</v>
      </c>
      <c r="F4" s="43" t="s">
        <v>6</v>
      </c>
      <c r="G4" s="43" t="s">
        <v>7</v>
      </c>
      <c r="H4" s="44"/>
      <c r="I4" s="50" t="s">
        <v>8</v>
      </c>
      <c r="J4" s="51"/>
      <c r="K4" s="51"/>
      <c r="L4" s="51"/>
      <c r="M4" s="51"/>
      <c r="N4" s="52"/>
      <c r="O4" s="53" t="s">
        <v>9</v>
      </c>
      <c r="P4" s="54"/>
      <c r="Q4" s="43" t="s">
        <v>10</v>
      </c>
      <c r="R4" s="43" t="s">
        <v>11</v>
      </c>
      <c r="S4" s="45" t="s">
        <v>12</v>
      </c>
    </row>
    <row r="5" spans="1:19" s="10" customFormat="1" x14ac:dyDescent="0.2">
      <c r="A5" s="49"/>
      <c r="B5" s="43"/>
      <c r="C5" s="44" t="s">
        <v>13</v>
      </c>
      <c r="D5" s="44" t="s">
        <v>14</v>
      </c>
      <c r="E5" s="44"/>
      <c r="F5" s="44"/>
      <c r="G5" s="44"/>
      <c r="H5" s="44"/>
      <c r="I5" s="46">
        <v>2566</v>
      </c>
      <c r="J5" s="46"/>
      <c r="K5" s="39" t="s">
        <v>15</v>
      </c>
      <c r="L5" s="39"/>
      <c r="M5" s="39" t="s">
        <v>16</v>
      </c>
      <c r="N5" s="39"/>
      <c r="O5" s="55"/>
      <c r="P5" s="56"/>
      <c r="Q5" s="44"/>
      <c r="R5" s="43"/>
      <c r="S5" s="45"/>
    </row>
    <row r="6" spans="1:19" s="10" customFormat="1" ht="33.75" customHeight="1" x14ac:dyDescent="0.2">
      <c r="A6" s="49"/>
      <c r="B6" s="43"/>
      <c r="C6" s="44"/>
      <c r="D6" s="44"/>
      <c r="E6" s="44"/>
      <c r="F6" s="44"/>
      <c r="G6" s="47" t="s">
        <v>17</v>
      </c>
      <c r="H6" s="44" t="s">
        <v>18</v>
      </c>
      <c r="I6" s="39" t="s">
        <v>17</v>
      </c>
      <c r="J6" s="39" t="s">
        <v>18</v>
      </c>
      <c r="K6" s="39" t="s">
        <v>17</v>
      </c>
      <c r="L6" s="39" t="s">
        <v>18</v>
      </c>
      <c r="M6" s="39" t="s">
        <v>17</v>
      </c>
      <c r="N6" s="39" t="s">
        <v>18</v>
      </c>
      <c r="O6" s="39" t="s">
        <v>17</v>
      </c>
      <c r="P6" s="39" t="s">
        <v>18</v>
      </c>
      <c r="Q6" s="44"/>
      <c r="R6" s="43"/>
      <c r="S6" s="45"/>
    </row>
    <row r="7" spans="1:19" s="10" customFormat="1" ht="19.5" x14ac:dyDescent="0.2">
      <c r="A7" s="49"/>
      <c r="B7" s="43"/>
      <c r="C7" s="44"/>
      <c r="D7" s="44"/>
      <c r="E7" s="44"/>
      <c r="F7" s="44"/>
      <c r="G7" s="47"/>
      <c r="H7" s="44"/>
      <c r="I7" s="39"/>
      <c r="J7" s="39"/>
      <c r="K7" s="39"/>
      <c r="L7" s="39"/>
      <c r="M7" s="39"/>
      <c r="N7" s="39"/>
      <c r="O7" s="39"/>
      <c r="P7" s="39"/>
      <c r="Q7" s="44"/>
      <c r="R7" s="43"/>
      <c r="S7" s="45"/>
    </row>
    <row r="8" spans="1:19" s="14" customFormat="1" hidden="1" x14ac:dyDescent="0.2">
      <c r="A8" s="40" t="s">
        <v>19</v>
      </c>
      <c r="B8" s="41"/>
      <c r="C8" s="11"/>
      <c r="D8" s="11"/>
      <c r="E8" s="11"/>
      <c r="F8" s="11" t="e">
        <f>F9+#REF!</f>
        <v>#REF!</v>
      </c>
      <c r="G8" s="11" t="e">
        <f>G9+#REF!</f>
        <v>#REF!</v>
      </c>
      <c r="H8" s="11" t="e">
        <f>H9+#REF!</f>
        <v>#REF!</v>
      </c>
      <c r="I8" s="11" t="e">
        <f>I9+#REF!</f>
        <v>#REF!</v>
      </c>
      <c r="J8" s="11" t="e">
        <f>J9+#REF!</f>
        <v>#REF!</v>
      </c>
      <c r="K8" s="11" t="e">
        <f>K9+#REF!</f>
        <v>#REF!</v>
      </c>
      <c r="L8" s="11" t="e">
        <f>L9+#REF!</f>
        <v>#REF!</v>
      </c>
      <c r="M8" s="11" t="e">
        <f>M9+#REF!</f>
        <v>#REF!</v>
      </c>
      <c r="N8" s="11" t="e">
        <f>N9+#REF!</f>
        <v>#REF!</v>
      </c>
      <c r="O8" s="11" t="e">
        <f>O9+#REF!</f>
        <v>#REF!</v>
      </c>
      <c r="P8" s="11" t="e">
        <f>P9+#REF!</f>
        <v>#REF!</v>
      </c>
      <c r="Q8" s="11"/>
      <c r="R8" s="12"/>
      <c r="S8" s="13"/>
    </row>
    <row r="9" spans="1:19" s="18" customFormat="1" hidden="1" x14ac:dyDescent="0.2">
      <c r="A9" s="42" t="s">
        <v>20</v>
      </c>
      <c r="B9" s="42"/>
      <c r="C9" s="15"/>
      <c r="D9" s="15"/>
      <c r="E9" s="15"/>
      <c r="F9" s="15" t="e">
        <f>#REF!+#REF!+F10</f>
        <v>#REF!</v>
      </c>
      <c r="G9" s="15" t="e">
        <f>#REF!+#REF!+G10</f>
        <v>#REF!</v>
      </c>
      <c r="H9" s="15" t="e">
        <f>#REF!+#REF!+H10</f>
        <v>#REF!</v>
      </c>
      <c r="I9" s="15" t="e">
        <f>#REF!+#REF!+I10</f>
        <v>#REF!</v>
      </c>
      <c r="J9" s="15" t="e">
        <f>#REF!+#REF!+J10</f>
        <v>#REF!</v>
      </c>
      <c r="K9" s="15" t="e">
        <f>#REF!+#REF!+K10</f>
        <v>#REF!</v>
      </c>
      <c r="L9" s="15" t="e">
        <f>#REF!+#REF!+L10</f>
        <v>#REF!</v>
      </c>
      <c r="M9" s="15" t="e">
        <f>#REF!+#REF!+M10</f>
        <v>#REF!</v>
      </c>
      <c r="N9" s="15" t="e">
        <f>#REF!+#REF!+N10</f>
        <v>#REF!</v>
      </c>
      <c r="O9" s="15" t="e">
        <f>#REF!+#REF!+O10</f>
        <v>#REF!</v>
      </c>
      <c r="P9" s="15" t="e">
        <f>#REF!+#REF!+P10</f>
        <v>#REF!</v>
      </c>
      <c r="Q9" s="15"/>
      <c r="R9" s="16"/>
      <c r="S9" s="17"/>
    </row>
    <row r="10" spans="1:19" s="23" customFormat="1" x14ac:dyDescent="0.2">
      <c r="A10" s="19"/>
      <c r="B10" s="20" t="s">
        <v>33</v>
      </c>
      <c r="C10" s="21"/>
      <c r="D10" s="21"/>
      <c r="E10" s="21"/>
      <c r="F10" s="21">
        <f t="shared" ref="F10:P10" si="0">F11</f>
        <v>83278300</v>
      </c>
      <c r="G10" s="21">
        <f t="shared" si="0"/>
        <v>7</v>
      </c>
      <c r="H10" s="21">
        <f t="shared" si="0"/>
        <v>6298500</v>
      </c>
      <c r="I10" s="21">
        <f t="shared" si="0"/>
        <v>25</v>
      </c>
      <c r="J10" s="21">
        <f t="shared" si="0"/>
        <v>34827900</v>
      </c>
      <c r="K10" s="21">
        <f t="shared" si="0"/>
        <v>20</v>
      </c>
      <c r="L10" s="21">
        <f t="shared" si="0"/>
        <v>30955400</v>
      </c>
      <c r="M10" s="21">
        <f t="shared" si="0"/>
        <v>13</v>
      </c>
      <c r="N10" s="21">
        <f t="shared" si="0"/>
        <v>23469000</v>
      </c>
      <c r="O10" s="21">
        <f t="shared" si="0"/>
        <v>58</v>
      </c>
      <c r="P10" s="21">
        <f t="shared" si="0"/>
        <v>89252300</v>
      </c>
      <c r="Q10" s="21"/>
      <c r="R10" s="20"/>
      <c r="S10" s="22"/>
    </row>
    <row r="11" spans="1:19" s="28" customFormat="1" x14ac:dyDescent="0.2">
      <c r="A11" s="24"/>
      <c r="B11" s="25" t="s">
        <v>21</v>
      </c>
      <c r="C11" s="26"/>
      <c r="D11" s="26"/>
      <c r="E11" s="26"/>
      <c r="F11" s="26">
        <f t="shared" ref="F11:P11" si="1">F12+F36</f>
        <v>83278300</v>
      </c>
      <c r="G11" s="26">
        <f t="shared" si="1"/>
        <v>7</v>
      </c>
      <c r="H11" s="26">
        <f t="shared" si="1"/>
        <v>6298500</v>
      </c>
      <c r="I11" s="26">
        <f t="shared" si="1"/>
        <v>25</v>
      </c>
      <c r="J11" s="26">
        <f t="shared" si="1"/>
        <v>34827900</v>
      </c>
      <c r="K11" s="26">
        <f t="shared" si="1"/>
        <v>20</v>
      </c>
      <c r="L11" s="26">
        <f t="shared" si="1"/>
        <v>30955400</v>
      </c>
      <c r="M11" s="26">
        <f t="shared" si="1"/>
        <v>13</v>
      </c>
      <c r="N11" s="26">
        <f t="shared" si="1"/>
        <v>23469000</v>
      </c>
      <c r="O11" s="26">
        <f t="shared" si="1"/>
        <v>58</v>
      </c>
      <c r="P11" s="26">
        <f t="shared" si="1"/>
        <v>89252300</v>
      </c>
      <c r="Q11" s="26"/>
      <c r="R11" s="25"/>
      <c r="S11" s="27"/>
    </row>
    <row r="12" spans="1:19" s="32" customFormat="1" x14ac:dyDescent="0.2">
      <c r="A12" s="38" t="s">
        <v>22</v>
      </c>
      <c r="B12" s="38"/>
      <c r="C12" s="29"/>
      <c r="D12" s="29"/>
      <c r="E12" s="29"/>
      <c r="F12" s="26">
        <f t="shared" ref="F12:P12" si="2">SUM(F13:F35)</f>
        <v>17491500</v>
      </c>
      <c r="G12" s="26">
        <f t="shared" si="2"/>
        <v>6</v>
      </c>
      <c r="H12" s="26">
        <f t="shared" si="2"/>
        <v>4489000</v>
      </c>
      <c r="I12" s="26">
        <f t="shared" si="2"/>
        <v>14</v>
      </c>
      <c r="J12" s="26">
        <f t="shared" si="2"/>
        <v>10537500</v>
      </c>
      <c r="K12" s="26">
        <f t="shared" si="2"/>
        <v>8</v>
      </c>
      <c r="L12" s="26">
        <f t="shared" si="2"/>
        <v>6054000</v>
      </c>
      <c r="M12" s="26">
        <f t="shared" si="2"/>
        <v>4</v>
      </c>
      <c r="N12" s="26">
        <f t="shared" si="2"/>
        <v>3274000</v>
      </c>
      <c r="O12" s="26">
        <f t="shared" si="2"/>
        <v>26</v>
      </c>
      <c r="P12" s="26">
        <f t="shared" si="2"/>
        <v>19865500</v>
      </c>
      <c r="Q12" s="29"/>
      <c r="R12" s="30"/>
      <c r="S12" s="31"/>
    </row>
    <row r="13" spans="1:19" s="34" customFormat="1" ht="72" customHeight="1" x14ac:dyDescent="0.25">
      <c r="A13" s="57">
        <v>1</v>
      </c>
      <c r="B13" s="58" t="s">
        <v>34</v>
      </c>
      <c r="C13" s="59" t="s">
        <v>26</v>
      </c>
      <c r="D13" s="60"/>
      <c r="E13" s="61" t="s">
        <v>24</v>
      </c>
      <c r="F13" s="62">
        <v>207000</v>
      </c>
      <c r="G13" s="63">
        <v>1</v>
      </c>
      <c r="H13" s="64">
        <f t="shared" ref="H13:H18" si="3">F13</f>
        <v>207000</v>
      </c>
      <c r="I13" s="65">
        <v>1</v>
      </c>
      <c r="J13" s="62">
        <v>207000</v>
      </c>
      <c r="K13" s="65"/>
      <c r="L13" s="62"/>
      <c r="M13" s="65"/>
      <c r="N13" s="62"/>
      <c r="O13" s="33">
        <f t="shared" ref="O13:O35" si="4">M13+K13+I13</f>
        <v>1</v>
      </c>
      <c r="P13" s="33">
        <f t="shared" ref="P13:P35" si="5">J13+L13+N13</f>
        <v>207000</v>
      </c>
      <c r="Q13" s="60"/>
      <c r="R13" s="66"/>
      <c r="S13" s="58" t="s">
        <v>35</v>
      </c>
    </row>
    <row r="14" spans="1:19" s="34" customFormat="1" ht="67.900000000000006" customHeight="1" x14ac:dyDescent="0.25">
      <c r="A14" s="57" t="s">
        <v>28</v>
      </c>
      <c r="B14" s="67" t="s">
        <v>36</v>
      </c>
      <c r="C14" s="59" t="s">
        <v>26</v>
      </c>
      <c r="D14" s="60"/>
      <c r="E14" s="68" t="s">
        <v>24</v>
      </c>
      <c r="F14" s="69">
        <v>840000</v>
      </c>
      <c r="G14" s="63">
        <v>1</v>
      </c>
      <c r="H14" s="64">
        <f t="shared" si="3"/>
        <v>840000</v>
      </c>
      <c r="I14" s="65">
        <v>1</v>
      </c>
      <c r="J14" s="70">
        <v>840000</v>
      </c>
      <c r="K14" s="65"/>
      <c r="L14" s="70"/>
      <c r="M14" s="65"/>
      <c r="N14" s="70"/>
      <c r="O14" s="33">
        <f t="shared" si="4"/>
        <v>1</v>
      </c>
      <c r="P14" s="33">
        <f t="shared" si="5"/>
        <v>840000</v>
      </c>
      <c r="Q14" s="60"/>
      <c r="R14" s="66"/>
      <c r="S14" s="67" t="s">
        <v>37</v>
      </c>
    </row>
    <row r="15" spans="1:19" s="34" customFormat="1" ht="67.900000000000006" customHeight="1" x14ac:dyDescent="0.55000000000000004">
      <c r="A15" s="57" t="s">
        <v>29</v>
      </c>
      <c r="B15" s="67" t="s">
        <v>38</v>
      </c>
      <c r="C15" s="59" t="s">
        <v>26</v>
      </c>
      <c r="D15" s="60"/>
      <c r="E15" s="68" t="s">
        <v>24</v>
      </c>
      <c r="F15" s="69">
        <v>720000</v>
      </c>
      <c r="G15" s="63">
        <v>1</v>
      </c>
      <c r="H15" s="64">
        <f t="shared" si="3"/>
        <v>720000</v>
      </c>
      <c r="I15" s="65">
        <v>1</v>
      </c>
      <c r="J15" s="70">
        <v>720000</v>
      </c>
      <c r="K15" s="65"/>
      <c r="L15" s="70"/>
      <c r="M15" s="65"/>
      <c r="N15" s="70"/>
      <c r="O15" s="33">
        <f t="shared" si="4"/>
        <v>1</v>
      </c>
      <c r="P15" s="33">
        <f t="shared" si="5"/>
        <v>720000</v>
      </c>
      <c r="Q15" s="60"/>
      <c r="R15" s="66"/>
      <c r="S15" s="71" t="s">
        <v>39</v>
      </c>
    </row>
    <row r="16" spans="1:19" s="34" customFormat="1" ht="50.45" customHeight="1" x14ac:dyDescent="0.25">
      <c r="A16" s="57" t="s">
        <v>30</v>
      </c>
      <c r="B16" s="66" t="s">
        <v>40</v>
      </c>
      <c r="C16" s="59" t="s">
        <v>26</v>
      </c>
      <c r="D16" s="60"/>
      <c r="E16" s="61" t="s">
        <v>24</v>
      </c>
      <c r="F16" s="62">
        <v>850000</v>
      </c>
      <c r="G16" s="63">
        <v>1</v>
      </c>
      <c r="H16" s="64">
        <f t="shared" si="3"/>
        <v>850000</v>
      </c>
      <c r="I16" s="65">
        <v>1</v>
      </c>
      <c r="J16" s="62">
        <v>850000</v>
      </c>
      <c r="K16" s="65"/>
      <c r="L16" s="62"/>
      <c r="M16" s="65"/>
      <c r="N16" s="62"/>
      <c r="O16" s="33">
        <f t="shared" si="4"/>
        <v>1</v>
      </c>
      <c r="P16" s="33">
        <f t="shared" si="5"/>
        <v>850000</v>
      </c>
      <c r="Q16" s="60"/>
      <c r="R16" s="66"/>
      <c r="S16" s="58" t="s">
        <v>41</v>
      </c>
    </row>
    <row r="17" spans="1:19" s="34" customFormat="1" ht="67.900000000000006" customHeight="1" x14ac:dyDescent="0.55000000000000004">
      <c r="A17" s="57" t="s">
        <v>31</v>
      </c>
      <c r="B17" s="72" t="s">
        <v>42</v>
      </c>
      <c r="C17" s="73" t="s">
        <v>23</v>
      </c>
      <c r="D17" s="74"/>
      <c r="E17" s="61" t="s">
        <v>24</v>
      </c>
      <c r="F17" s="64">
        <v>874000</v>
      </c>
      <c r="G17" s="63">
        <v>1</v>
      </c>
      <c r="H17" s="64">
        <f t="shared" si="3"/>
        <v>874000</v>
      </c>
      <c r="I17" s="65">
        <v>1</v>
      </c>
      <c r="J17" s="62">
        <v>874000</v>
      </c>
      <c r="K17" s="65"/>
      <c r="L17" s="62"/>
      <c r="M17" s="65"/>
      <c r="N17" s="62"/>
      <c r="O17" s="33">
        <f t="shared" si="4"/>
        <v>1</v>
      </c>
      <c r="P17" s="33">
        <f t="shared" si="5"/>
        <v>874000</v>
      </c>
      <c r="Q17" s="74"/>
      <c r="R17" s="75" t="s">
        <v>43</v>
      </c>
      <c r="S17" s="35" t="s">
        <v>35</v>
      </c>
    </row>
    <row r="18" spans="1:19" s="34" customFormat="1" ht="67.900000000000006" customHeight="1" x14ac:dyDescent="0.55000000000000004">
      <c r="A18" s="57" t="s">
        <v>32</v>
      </c>
      <c r="B18" s="58" t="s">
        <v>44</v>
      </c>
      <c r="C18" s="73" t="s">
        <v>23</v>
      </c>
      <c r="D18" s="74"/>
      <c r="E18" s="61" t="s">
        <v>24</v>
      </c>
      <c r="F18" s="64">
        <v>998000</v>
      </c>
      <c r="G18" s="63">
        <v>1</v>
      </c>
      <c r="H18" s="64">
        <f t="shared" si="3"/>
        <v>998000</v>
      </c>
      <c r="I18" s="65">
        <v>1</v>
      </c>
      <c r="J18" s="62">
        <v>998000</v>
      </c>
      <c r="K18" s="65"/>
      <c r="L18" s="62"/>
      <c r="M18" s="65"/>
      <c r="N18" s="62"/>
      <c r="O18" s="33">
        <f t="shared" si="4"/>
        <v>1</v>
      </c>
      <c r="P18" s="33">
        <f t="shared" si="5"/>
        <v>998000</v>
      </c>
      <c r="Q18" s="74"/>
      <c r="R18" s="75"/>
      <c r="S18" s="35" t="s">
        <v>35</v>
      </c>
    </row>
    <row r="19" spans="1:19" s="34" customFormat="1" ht="48" customHeight="1" x14ac:dyDescent="0.25">
      <c r="A19" s="57" t="s">
        <v>45</v>
      </c>
      <c r="B19" s="58" t="s">
        <v>46</v>
      </c>
      <c r="C19" s="59" t="s">
        <v>26</v>
      </c>
      <c r="D19" s="60"/>
      <c r="E19" s="61" t="s">
        <v>24</v>
      </c>
      <c r="F19" s="76">
        <v>800000</v>
      </c>
      <c r="G19" s="63"/>
      <c r="H19" s="64"/>
      <c r="I19" s="65">
        <v>1</v>
      </c>
      <c r="J19" s="77">
        <v>800000</v>
      </c>
      <c r="K19" s="65"/>
      <c r="L19" s="77"/>
      <c r="M19" s="65"/>
      <c r="N19" s="77"/>
      <c r="O19" s="33">
        <f t="shared" si="4"/>
        <v>1</v>
      </c>
      <c r="P19" s="33">
        <f t="shared" si="5"/>
        <v>800000</v>
      </c>
      <c r="Q19" s="60"/>
      <c r="R19" s="66"/>
      <c r="S19" s="58" t="s">
        <v>47</v>
      </c>
    </row>
    <row r="20" spans="1:19" s="34" customFormat="1" ht="67.900000000000006" customHeight="1" x14ac:dyDescent="0.25">
      <c r="A20" s="57" t="s">
        <v>48</v>
      </c>
      <c r="B20" s="58" t="s">
        <v>49</v>
      </c>
      <c r="C20" s="59" t="s">
        <v>26</v>
      </c>
      <c r="D20" s="60"/>
      <c r="E20" s="61" t="s">
        <v>24</v>
      </c>
      <c r="F20" s="64">
        <v>643500</v>
      </c>
      <c r="G20" s="63"/>
      <c r="H20" s="64"/>
      <c r="I20" s="65">
        <v>1</v>
      </c>
      <c r="J20" s="62">
        <v>643500</v>
      </c>
      <c r="K20" s="65"/>
      <c r="L20" s="62"/>
      <c r="M20" s="65"/>
      <c r="N20" s="62"/>
      <c r="O20" s="33">
        <f t="shared" si="4"/>
        <v>1</v>
      </c>
      <c r="P20" s="33">
        <f t="shared" si="5"/>
        <v>643500</v>
      </c>
      <c r="Q20" s="60">
        <v>1</v>
      </c>
      <c r="R20" s="66" t="s">
        <v>50</v>
      </c>
      <c r="S20" s="58" t="s">
        <v>51</v>
      </c>
    </row>
    <row r="21" spans="1:19" s="34" customFormat="1" ht="67.900000000000006" customHeight="1" x14ac:dyDescent="0.25">
      <c r="A21" s="57" t="s">
        <v>52</v>
      </c>
      <c r="B21" s="58" t="s">
        <v>53</v>
      </c>
      <c r="C21" s="59" t="s">
        <v>26</v>
      </c>
      <c r="D21" s="60"/>
      <c r="E21" s="61" t="s">
        <v>24</v>
      </c>
      <c r="F21" s="76">
        <v>965000</v>
      </c>
      <c r="G21" s="63"/>
      <c r="H21" s="64"/>
      <c r="I21" s="65">
        <v>1</v>
      </c>
      <c r="J21" s="77">
        <v>965000</v>
      </c>
      <c r="K21" s="65"/>
      <c r="L21" s="77"/>
      <c r="M21" s="65"/>
      <c r="N21" s="77"/>
      <c r="O21" s="33">
        <f t="shared" si="4"/>
        <v>1</v>
      </c>
      <c r="P21" s="33">
        <f t="shared" si="5"/>
        <v>965000</v>
      </c>
      <c r="Q21" s="60"/>
      <c r="R21" s="66"/>
      <c r="S21" s="58" t="s">
        <v>54</v>
      </c>
    </row>
    <row r="22" spans="1:19" s="34" customFormat="1" ht="50.45" customHeight="1" x14ac:dyDescent="0.25">
      <c r="A22" s="57" t="s">
        <v>55</v>
      </c>
      <c r="B22" s="66" t="s">
        <v>56</v>
      </c>
      <c r="C22" s="59" t="s">
        <v>26</v>
      </c>
      <c r="D22" s="60"/>
      <c r="E22" s="61" t="s">
        <v>24</v>
      </c>
      <c r="F22" s="62">
        <v>500000</v>
      </c>
      <c r="G22" s="63"/>
      <c r="H22" s="64"/>
      <c r="I22" s="65">
        <v>1</v>
      </c>
      <c r="J22" s="62">
        <v>500000</v>
      </c>
      <c r="K22" s="65"/>
      <c r="L22" s="62"/>
      <c r="M22" s="65"/>
      <c r="N22" s="62"/>
      <c r="O22" s="33">
        <f t="shared" si="4"/>
        <v>1</v>
      </c>
      <c r="P22" s="33">
        <f t="shared" si="5"/>
        <v>500000</v>
      </c>
      <c r="Q22" s="60"/>
      <c r="R22" s="66"/>
      <c r="S22" s="58" t="s">
        <v>57</v>
      </c>
    </row>
    <row r="23" spans="1:19" s="34" customFormat="1" ht="67.900000000000006" customHeight="1" x14ac:dyDescent="0.25">
      <c r="A23" s="57" t="s">
        <v>58</v>
      </c>
      <c r="B23" s="58" t="s">
        <v>44</v>
      </c>
      <c r="C23" s="59" t="s">
        <v>26</v>
      </c>
      <c r="D23" s="60"/>
      <c r="E23" s="61" t="s">
        <v>24</v>
      </c>
      <c r="F23" s="62">
        <v>998000</v>
      </c>
      <c r="G23" s="63"/>
      <c r="H23" s="64"/>
      <c r="I23" s="65">
        <v>1</v>
      </c>
      <c r="J23" s="62">
        <v>998000</v>
      </c>
      <c r="K23" s="65"/>
      <c r="L23" s="62"/>
      <c r="M23" s="65"/>
      <c r="N23" s="62"/>
      <c r="O23" s="33">
        <f t="shared" si="4"/>
        <v>1</v>
      </c>
      <c r="P23" s="33">
        <f t="shared" si="5"/>
        <v>998000</v>
      </c>
      <c r="Q23" s="60"/>
      <c r="R23" s="66"/>
      <c r="S23" s="58" t="s">
        <v>35</v>
      </c>
    </row>
    <row r="24" spans="1:19" s="34" customFormat="1" ht="72" x14ac:dyDescent="0.55000000000000004">
      <c r="A24" s="57" t="s">
        <v>59</v>
      </c>
      <c r="B24" s="58" t="s">
        <v>60</v>
      </c>
      <c r="C24" s="59" t="s">
        <v>26</v>
      </c>
      <c r="D24" s="60"/>
      <c r="E24" s="61" t="s">
        <v>24</v>
      </c>
      <c r="F24" s="64">
        <v>985000</v>
      </c>
      <c r="G24" s="63"/>
      <c r="H24" s="64"/>
      <c r="I24" s="65">
        <v>1</v>
      </c>
      <c r="J24" s="62">
        <v>985000</v>
      </c>
      <c r="K24" s="65"/>
      <c r="L24" s="62"/>
      <c r="M24" s="65"/>
      <c r="N24" s="62"/>
      <c r="O24" s="33">
        <f t="shared" si="4"/>
        <v>1</v>
      </c>
      <c r="P24" s="33">
        <f t="shared" si="5"/>
        <v>985000</v>
      </c>
      <c r="Q24" s="60"/>
      <c r="R24" s="66" t="s">
        <v>61</v>
      </c>
      <c r="S24" s="72" t="s">
        <v>62</v>
      </c>
    </row>
    <row r="25" spans="1:19" s="34" customFormat="1" ht="67.900000000000006" customHeight="1" x14ac:dyDescent="0.25">
      <c r="A25" s="57" t="s">
        <v>63</v>
      </c>
      <c r="B25" s="58" t="s">
        <v>64</v>
      </c>
      <c r="C25" s="59" t="s">
        <v>26</v>
      </c>
      <c r="D25" s="60"/>
      <c r="E25" s="61" t="s">
        <v>24</v>
      </c>
      <c r="F25" s="64">
        <v>950000</v>
      </c>
      <c r="G25" s="63"/>
      <c r="H25" s="64"/>
      <c r="I25" s="65">
        <v>1</v>
      </c>
      <c r="J25" s="62">
        <v>950000</v>
      </c>
      <c r="K25" s="65"/>
      <c r="L25" s="62"/>
      <c r="M25" s="65"/>
      <c r="N25" s="62"/>
      <c r="O25" s="33">
        <f t="shared" si="4"/>
        <v>1</v>
      </c>
      <c r="P25" s="33">
        <f t="shared" si="5"/>
        <v>950000</v>
      </c>
      <c r="Q25" s="60"/>
      <c r="R25" s="66"/>
      <c r="S25" s="58" t="s">
        <v>65</v>
      </c>
    </row>
    <row r="26" spans="1:19" s="34" customFormat="1" ht="67.900000000000006" customHeight="1" x14ac:dyDescent="0.55000000000000004">
      <c r="A26" s="57" t="s">
        <v>66</v>
      </c>
      <c r="B26" s="58" t="s">
        <v>67</v>
      </c>
      <c r="C26" s="73" t="s">
        <v>23</v>
      </c>
      <c r="D26" s="74"/>
      <c r="E26" s="61" t="s">
        <v>24</v>
      </c>
      <c r="F26" s="64">
        <v>207000</v>
      </c>
      <c r="G26" s="63"/>
      <c r="H26" s="64"/>
      <c r="I26" s="65">
        <v>1</v>
      </c>
      <c r="J26" s="62">
        <v>207000</v>
      </c>
      <c r="K26" s="65"/>
      <c r="L26" s="62"/>
      <c r="M26" s="65"/>
      <c r="N26" s="62"/>
      <c r="O26" s="33">
        <f t="shared" si="4"/>
        <v>1</v>
      </c>
      <c r="P26" s="33">
        <f t="shared" si="5"/>
        <v>207000</v>
      </c>
      <c r="Q26" s="74"/>
      <c r="R26" s="75"/>
      <c r="S26" s="35" t="s">
        <v>35</v>
      </c>
    </row>
    <row r="27" spans="1:19" customFormat="1" ht="67.900000000000006" customHeight="1" x14ac:dyDescent="0.2">
      <c r="A27" s="57" t="s">
        <v>68</v>
      </c>
      <c r="B27" s="35" t="s">
        <v>42</v>
      </c>
      <c r="C27" s="59" t="s">
        <v>26</v>
      </c>
      <c r="D27" s="78"/>
      <c r="E27" s="79" t="s">
        <v>24</v>
      </c>
      <c r="F27" s="80">
        <v>874000</v>
      </c>
      <c r="G27" s="81"/>
      <c r="H27" s="81"/>
      <c r="I27" s="82"/>
      <c r="J27" s="82"/>
      <c r="K27" s="83">
        <v>1</v>
      </c>
      <c r="L27" s="83">
        <v>874000</v>
      </c>
      <c r="M27" s="83">
        <v>1</v>
      </c>
      <c r="N27" s="83">
        <v>874000</v>
      </c>
      <c r="O27" s="33">
        <f t="shared" si="4"/>
        <v>2</v>
      </c>
      <c r="P27" s="33">
        <f t="shared" si="5"/>
        <v>1748000</v>
      </c>
      <c r="Q27" s="78"/>
      <c r="R27" s="35"/>
      <c r="S27" s="35" t="s">
        <v>35</v>
      </c>
    </row>
    <row r="28" spans="1:19" customFormat="1" ht="117.6" customHeight="1" x14ac:dyDescent="0.2">
      <c r="A28" s="57" t="s">
        <v>69</v>
      </c>
      <c r="B28" s="35" t="s">
        <v>70</v>
      </c>
      <c r="C28" s="73" t="s">
        <v>23</v>
      </c>
      <c r="D28" s="78"/>
      <c r="E28" s="79" t="s">
        <v>24</v>
      </c>
      <c r="F28" s="81">
        <v>550000</v>
      </c>
      <c r="G28" s="81"/>
      <c r="H28" s="81"/>
      <c r="I28" s="82"/>
      <c r="J28" s="82"/>
      <c r="K28" s="83">
        <v>1</v>
      </c>
      <c r="L28" s="83">
        <v>550000</v>
      </c>
      <c r="M28" s="83">
        <v>1</v>
      </c>
      <c r="N28" s="83">
        <v>550000</v>
      </c>
      <c r="O28" s="33">
        <f t="shared" si="4"/>
        <v>2</v>
      </c>
      <c r="P28" s="33">
        <f t="shared" si="5"/>
        <v>1100000</v>
      </c>
      <c r="Q28" s="78">
        <v>1</v>
      </c>
      <c r="R28" s="35" t="s">
        <v>71</v>
      </c>
      <c r="S28" s="58" t="s">
        <v>65</v>
      </c>
    </row>
    <row r="29" spans="1:19" customFormat="1" ht="124.9" customHeight="1" x14ac:dyDescent="0.2">
      <c r="A29" s="57" t="s">
        <v>72</v>
      </c>
      <c r="B29" s="35" t="s">
        <v>64</v>
      </c>
      <c r="C29" s="73" t="s">
        <v>23</v>
      </c>
      <c r="D29" s="78"/>
      <c r="E29" s="79" t="s">
        <v>24</v>
      </c>
      <c r="F29" s="81">
        <v>950000</v>
      </c>
      <c r="G29" s="81"/>
      <c r="H29" s="81"/>
      <c r="I29" s="82"/>
      <c r="J29" s="82"/>
      <c r="K29" s="83">
        <v>1</v>
      </c>
      <c r="L29" s="83">
        <v>950000</v>
      </c>
      <c r="M29" s="83">
        <v>1</v>
      </c>
      <c r="N29" s="83">
        <v>950000</v>
      </c>
      <c r="O29" s="33">
        <f t="shared" si="4"/>
        <v>2</v>
      </c>
      <c r="P29" s="33">
        <f t="shared" si="5"/>
        <v>1900000</v>
      </c>
      <c r="Q29" s="78">
        <v>1</v>
      </c>
      <c r="R29" s="35" t="s">
        <v>73</v>
      </c>
      <c r="S29" s="58" t="s">
        <v>74</v>
      </c>
    </row>
    <row r="30" spans="1:19" customFormat="1" ht="48" x14ac:dyDescent="0.2">
      <c r="A30" s="57" t="s">
        <v>75</v>
      </c>
      <c r="B30" s="58" t="s">
        <v>76</v>
      </c>
      <c r="C30" s="73" t="s">
        <v>23</v>
      </c>
      <c r="D30" s="78"/>
      <c r="E30" s="79" t="s">
        <v>24</v>
      </c>
      <c r="F30" s="81">
        <v>900000</v>
      </c>
      <c r="G30" s="81"/>
      <c r="H30" s="81"/>
      <c r="I30" s="82"/>
      <c r="J30" s="82"/>
      <c r="K30" s="83">
        <v>1</v>
      </c>
      <c r="L30" s="83">
        <v>900000</v>
      </c>
      <c r="M30" s="83"/>
      <c r="N30" s="83"/>
      <c r="O30" s="33">
        <f t="shared" si="4"/>
        <v>1</v>
      </c>
      <c r="P30" s="33">
        <f t="shared" si="5"/>
        <v>900000</v>
      </c>
      <c r="Q30" s="78"/>
      <c r="R30" s="35" t="s">
        <v>77</v>
      </c>
      <c r="S30" s="58" t="s">
        <v>78</v>
      </c>
    </row>
    <row r="31" spans="1:19" customFormat="1" ht="48" x14ac:dyDescent="0.55000000000000004">
      <c r="A31" s="57" t="s">
        <v>79</v>
      </c>
      <c r="B31" s="67" t="s">
        <v>80</v>
      </c>
      <c r="C31" s="84" t="s">
        <v>26</v>
      </c>
      <c r="D31" s="85"/>
      <c r="E31" s="86" t="s">
        <v>24</v>
      </c>
      <c r="F31" s="87">
        <v>700000</v>
      </c>
      <c r="G31" s="88"/>
      <c r="H31" s="88"/>
      <c r="I31" s="82"/>
      <c r="J31" s="89"/>
      <c r="K31" s="70">
        <v>1</v>
      </c>
      <c r="L31" s="90">
        <v>700000</v>
      </c>
      <c r="M31" s="83"/>
      <c r="N31" s="83"/>
      <c r="O31" s="33">
        <f t="shared" si="4"/>
        <v>1</v>
      </c>
      <c r="P31" s="33">
        <f t="shared" si="5"/>
        <v>700000</v>
      </c>
      <c r="Q31" s="79"/>
      <c r="R31" s="35"/>
      <c r="S31" s="67" t="s">
        <v>47</v>
      </c>
    </row>
    <row r="32" spans="1:19" customFormat="1" ht="48" x14ac:dyDescent="0.55000000000000004">
      <c r="A32" s="57" t="s">
        <v>81</v>
      </c>
      <c r="B32" s="67" t="s">
        <v>46</v>
      </c>
      <c r="C32" s="84" t="s">
        <v>26</v>
      </c>
      <c r="D32" s="85"/>
      <c r="E32" s="86" t="s">
        <v>24</v>
      </c>
      <c r="F32" s="87">
        <v>800000</v>
      </c>
      <c r="G32" s="88"/>
      <c r="H32" s="88"/>
      <c r="I32" s="82"/>
      <c r="J32" s="89"/>
      <c r="K32" s="70">
        <v>1</v>
      </c>
      <c r="L32" s="90">
        <v>800000</v>
      </c>
      <c r="M32" s="83"/>
      <c r="N32" s="83"/>
      <c r="O32" s="33">
        <f t="shared" si="4"/>
        <v>1</v>
      </c>
      <c r="P32" s="33">
        <f t="shared" si="5"/>
        <v>800000</v>
      </c>
      <c r="Q32" s="79"/>
      <c r="R32" s="35"/>
      <c r="S32" s="67" t="s">
        <v>47</v>
      </c>
    </row>
    <row r="33" spans="1:19" customFormat="1" ht="48" x14ac:dyDescent="0.55000000000000004">
      <c r="A33" s="57" t="s">
        <v>82</v>
      </c>
      <c r="B33" s="67" t="s">
        <v>83</v>
      </c>
      <c r="C33" s="84" t="s">
        <v>26</v>
      </c>
      <c r="D33" s="85"/>
      <c r="E33" s="86" t="s">
        <v>24</v>
      </c>
      <c r="F33" s="87">
        <v>300000</v>
      </c>
      <c r="G33" s="88"/>
      <c r="H33" s="88"/>
      <c r="I33" s="82"/>
      <c r="J33" s="89"/>
      <c r="K33" s="70">
        <v>1</v>
      </c>
      <c r="L33" s="90">
        <v>300000</v>
      </c>
      <c r="M33" s="83"/>
      <c r="N33" s="83"/>
      <c r="O33" s="33">
        <f t="shared" si="4"/>
        <v>1</v>
      </c>
      <c r="P33" s="33">
        <f t="shared" si="5"/>
        <v>300000</v>
      </c>
      <c r="Q33" s="79"/>
      <c r="R33" s="35"/>
      <c r="S33" s="67" t="s">
        <v>47</v>
      </c>
    </row>
    <row r="34" spans="1:19" customFormat="1" ht="48" x14ac:dyDescent="0.55000000000000004">
      <c r="A34" s="57" t="s">
        <v>84</v>
      </c>
      <c r="B34" s="35" t="s">
        <v>85</v>
      </c>
      <c r="C34" s="91" t="s">
        <v>23</v>
      </c>
      <c r="D34" s="92"/>
      <c r="E34" s="79" t="s">
        <v>24</v>
      </c>
      <c r="F34" s="80">
        <v>980000</v>
      </c>
      <c r="G34" s="93"/>
      <c r="H34" s="93"/>
      <c r="I34" s="82"/>
      <c r="J34" s="82"/>
      <c r="K34" s="83">
        <v>1</v>
      </c>
      <c r="L34" s="83">
        <v>980000</v>
      </c>
      <c r="M34" s="94"/>
      <c r="N34" s="94"/>
      <c r="O34" s="33">
        <f t="shared" si="4"/>
        <v>1</v>
      </c>
      <c r="P34" s="33">
        <f t="shared" si="5"/>
        <v>980000</v>
      </c>
      <c r="Q34" s="79"/>
      <c r="R34" s="35"/>
      <c r="S34" s="95" t="s">
        <v>43</v>
      </c>
    </row>
    <row r="35" spans="1:19" customFormat="1" ht="50.45" customHeight="1" x14ac:dyDescent="0.55000000000000004">
      <c r="A35" s="57" t="s">
        <v>86</v>
      </c>
      <c r="B35" s="35" t="s">
        <v>87</v>
      </c>
      <c r="C35" s="96" t="s">
        <v>26</v>
      </c>
      <c r="D35" s="92"/>
      <c r="E35" s="79" t="s">
        <v>24</v>
      </c>
      <c r="F35" s="81">
        <v>900000</v>
      </c>
      <c r="G35" s="88"/>
      <c r="H35" s="88"/>
      <c r="I35" s="97"/>
      <c r="J35" s="97"/>
      <c r="K35" s="94"/>
      <c r="L35" s="94"/>
      <c r="M35" s="83">
        <v>1</v>
      </c>
      <c r="N35" s="83">
        <v>900000</v>
      </c>
      <c r="O35" s="33">
        <f t="shared" si="4"/>
        <v>1</v>
      </c>
      <c r="P35" s="33">
        <f t="shared" si="5"/>
        <v>900000</v>
      </c>
      <c r="Q35" s="79">
        <v>1</v>
      </c>
      <c r="R35" s="35" t="s">
        <v>88</v>
      </c>
      <c r="S35" s="35" t="s">
        <v>89</v>
      </c>
    </row>
    <row r="36" spans="1:19" s="32" customFormat="1" x14ac:dyDescent="0.2">
      <c r="A36" s="38" t="s">
        <v>27</v>
      </c>
      <c r="B36" s="38"/>
      <c r="C36" s="29"/>
      <c r="D36" s="29"/>
      <c r="E36" s="29"/>
      <c r="F36" s="29">
        <f t="shared" ref="F36:H36" si="6">SUM(F37:F66)</f>
        <v>65786800</v>
      </c>
      <c r="G36" s="29">
        <f t="shared" si="6"/>
        <v>1</v>
      </c>
      <c r="H36" s="29">
        <f t="shared" si="6"/>
        <v>1809500</v>
      </c>
      <c r="I36" s="29">
        <f>SUM(I37:I66)</f>
        <v>11</v>
      </c>
      <c r="J36" s="29">
        <f t="shared" ref="J36:P36" si="7">SUM(J37:J66)</f>
        <v>24290400</v>
      </c>
      <c r="K36" s="29">
        <f t="shared" si="7"/>
        <v>12</v>
      </c>
      <c r="L36" s="29">
        <f t="shared" si="7"/>
        <v>24901400</v>
      </c>
      <c r="M36" s="29">
        <f t="shared" si="7"/>
        <v>9</v>
      </c>
      <c r="N36" s="29">
        <f t="shared" si="7"/>
        <v>20195000</v>
      </c>
      <c r="O36" s="29">
        <f t="shared" si="7"/>
        <v>32</v>
      </c>
      <c r="P36" s="29">
        <f t="shared" si="7"/>
        <v>69386800</v>
      </c>
      <c r="Q36" s="29"/>
      <c r="R36" s="30"/>
      <c r="S36" s="31"/>
    </row>
    <row r="37" spans="1:19" s="34" customFormat="1" ht="93" customHeight="1" x14ac:dyDescent="0.25">
      <c r="A37" s="57" t="s">
        <v>25</v>
      </c>
      <c r="B37" s="58" t="s">
        <v>90</v>
      </c>
      <c r="C37" s="59" t="s">
        <v>26</v>
      </c>
      <c r="D37" s="60"/>
      <c r="E37" s="61" t="s">
        <v>24</v>
      </c>
      <c r="F37" s="65">
        <v>1809500</v>
      </c>
      <c r="G37" s="63">
        <v>1</v>
      </c>
      <c r="H37" s="64">
        <f>F37</f>
        <v>1809500</v>
      </c>
      <c r="I37" s="65">
        <v>1</v>
      </c>
      <c r="J37" s="62">
        <v>1809500</v>
      </c>
      <c r="K37" s="65"/>
      <c r="L37" s="62"/>
      <c r="M37" s="65"/>
      <c r="N37" s="62"/>
      <c r="O37" s="33">
        <f>M37+K37+I37</f>
        <v>1</v>
      </c>
      <c r="P37" s="33">
        <f>J37+L37+N37</f>
        <v>1809500</v>
      </c>
      <c r="Q37" s="60"/>
      <c r="R37" s="66"/>
      <c r="S37" s="58" t="s">
        <v>35</v>
      </c>
    </row>
    <row r="38" spans="1:19" s="34" customFormat="1" ht="93" customHeight="1" x14ac:dyDescent="0.25">
      <c r="A38" s="57" t="s">
        <v>28</v>
      </c>
      <c r="B38" s="58" t="s">
        <v>91</v>
      </c>
      <c r="C38" s="59" t="s">
        <v>26</v>
      </c>
      <c r="D38" s="60"/>
      <c r="E38" s="61" t="s">
        <v>24</v>
      </c>
      <c r="F38" s="64">
        <v>2105500</v>
      </c>
      <c r="G38" s="63"/>
      <c r="H38" s="64"/>
      <c r="I38" s="65">
        <v>1</v>
      </c>
      <c r="J38" s="62">
        <v>2105500</v>
      </c>
      <c r="K38" s="65"/>
      <c r="L38" s="62"/>
      <c r="M38" s="65"/>
      <c r="N38" s="62"/>
      <c r="O38" s="33">
        <f t="shared" ref="O38:O66" si="8">M38+K38+I38</f>
        <v>1</v>
      </c>
      <c r="P38" s="33">
        <f t="shared" ref="P38:P66" si="9">J38+L38+N38</f>
        <v>2105500</v>
      </c>
      <c r="Q38" s="60"/>
      <c r="R38" s="66"/>
      <c r="S38" s="58" t="s">
        <v>92</v>
      </c>
    </row>
    <row r="39" spans="1:19" s="34" customFormat="1" ht="93" customHeight="1" x14ac:dyDescent="0.25">
      <c r="A39" s="57" t="s">
        <v>29</v>
      </c>
      <c r="B39" s="58" t="s">
        <v>93</v>
      </c>
      <c r="C39" s="59" t="s">
        <v>26</v>
      </c>
      <c r="D39" s="60"/>
      <c r="E39" s="61" t="s">
        <v>24</v>
      </c>
      <c r="F39" s="64">
        <v>2469500</v>
      </c>
      <c r="G39" s="63"/>
      <c r="H39" s="64"/>
      <c r="I39" s="65">
        <v>1</v>
      </c>
      <c r="J39" s="62">
        <v>2469500</v>
      </c>
      <c r="K39" s="65"/>
      <c r="L39" s="62"/>
      <c r="M39" s="65"/>
      <c r="N39" s="62"/>
      <c r="O39" s="33">
        <f t="shared" si="8"/>
        <v>1</v>
      </c>
      <c r="P39" s="33">
        <f t="shared" si="9"/>
        <v>2469500</v>
      </c>
      <c r="Q39" s="60"/>
      <c r="R39" s="66"/>
      <c r="S39" s="58" t="s">
        <v>94</v>
      </c>
    </row>
    <row r="40" spans="1:19" s="34" customFormat="1" ht="93" customHeight="1" x14ac:dyDescent="0.25">
      <c r="A40" s="57" t="s">
        <v>30</v>
      </c>
      <c r="B40" s="67" t="s">
        <v>95</v>
      </c>
      <c r="C40" s="59" t="s">
        <v>26</v>
      </c>
      <c r="D40" s="60"/>
      <c r="E40" s="68" t="s">
        <v>24</v>
      </c>
      <c r="F40" s="69">
        <v>2070000</v>
      </c>
      <c r="G40" s="63"/>
      <c r="H40" s="64"/>
      <c r="I40" s="85">
        <v>1</v>
      </c>
      <c r="J40" s="70">
        <v>2070000</v>
      </c>
      <c r="K40" s="85"/>
      <c r="L40" s="70"/>
      <c r="M40" s="85"/>
      <c r="N40" s="70"/>
      <c r="O40" s="33">
        <f t="shared" si="8"/>
        <v>1</v>
      </c>
      <c r="P40" s="33">
        <f t="shared" si="9"/>
        <v>2070000</v>
      </c>
      <c r="Q40" s="60"/>
      <c r="R40" s="66"/>
      <c r="S40" s="67" t="s">
        <v>96</v>
      </c>
    </row>
    <row r="41" spans="1:19" s="34" customFormat="1" ht="93" customHeight="1" x14ac:dyDescent="0.25">
      <c r="A41" s="57">
        <v>5</v>
      </c>
      <c r="B41" s="58" t="s">
        <v>97</v>
      </c>
      <c r="C41" s="59" t="s">
        <v>26</v>
      </c>
      <c r="D41" s="60"/>
      <c r="E41" s="61" t="s">
        <v>24</v>
      </c>
      <c r="F41" s="65">
        <v>1500000</v>
      </c>
      <c r="G41" s="63"/>
      <c r="H41" s="64"/>
      <c r="I41" s="65">
        <v>1</v>
      </c>
      <c r="J41" s="62">
        <v>1500000</v>
      </c>
      <c r="K41" s="65"/>
      <c r="L41" s="62"/>
      <c r="M41" s="65"/>
      <c r="N41" s="62"/>
      <c r="O41" s="33">
        <f t="shared" si="8"/>
        <v>1</v>
      </c>
      <c r="P41" s="33">
        <f t="shared" si="9"/>
        <v>1500000</v>
      </c>
      <c r="Q41" s="60"/>
      <c r="R41" s="66"/>
      <c r="S41" s="58" t="s">
        <v>35</v>
      </c>
    </row>
    <row r="42" spans="1:19" s="34" customFormat="1" ht="72" x14ac:dyDescent="0.55000000000000004">
      <c r="A42" s="57">
        <v>6</v>
      </c>
      <c r="B42" s="58" t="s">
        <v>98</v>
      </c>
      <c r="C42" s="73" t="s">
        <v>23</v>
      </c>
      <c r="D42" s="74"/>
      <c r="E42" s="61" t="s">
        <v>24</v>
      </c>
      <c r="F42" s="65">
        <v>2695000</v>
      </c>
      <c r="G42" s="98"/>
      <c r="H42" s="99"/>
      <c r="I42" s="65">
        <v>1</v>
      </c>
      <c r="J42" s="62">
        <v>2695000</v>
      </c>
      <c r="K42" s="65"/>
      <c r="L42" s="62"/>
      <c r="M42" s="65"/>
      <c r="N42" s="62"/>
      <c r="O42" s="33">
        <f t="shared" si="8"/>
        <v>1</v>
      </c>
      <c r="P42" s="33">
        <f t="shared" si="9"/>
        <v>2695000</v>
      </c>
      <c r="Q42" s="74"/>
      <c r="R42" s="60" t="s">
        <v>43</v>
      </c>
      <c r="S42" s="35" t="s">
        <v>35</v>
      </c>
    </row>
    <row r="43" spans="1:19" s="34" customFormat="1" ht="72" x14ac:dyDescent="0.55000000000000004">
      <c r="A43" s="57">
        <v>7</v>
      </c>
      <c r="B43" s="72" t="s">
        <v>99</v>
      </c>
      <c r="C43" s="73" t="s">
        <v>23</v>
      </c>
      <c r="D43" s="74"/>
      <c r="E43" s="61" t="s">
        <v>24</v>
      </c>
      <c r="F43" s="65">
        <v>1809500</v>
      </c>
      <c r="G43" s="98"/>
      <c r="H43" s="99"/>
      <c r="I43" s="65">
        <v>1</v>
      </c>
      <c r="J43" s="62">
        <v>1809500</v>
      </c>
      <c r="K43" s="65"/>
      <c r="L43" s="62"/>
      <c r="M43" s="65"/>
      <c r="N43" s="62"/>
      <c r="O43" s="33">
        <f t="shared" si="8"/>
        <v>1</v>
      </c>
      <c r="P43" s="33">
        <f t="shared" si="9"/>
        <v>1809500</v>
      </c>
      <c r="Q43" s="74"/>
      <c r="R43" s="60" t="s">
        <v>43</v>
      </c>
      <c r="S43" s="35" t="s">
        <v>35</v>
      </c>
    </row>
    <row r="44" spans="1:19" s="34" customFormat="1" ht="72" x14ac:dyDescent="0.55000000000000004">
      <c r="A44" s="57">
        <v>8</v>
      </c>
      <c r="B44" s="58" t="s">
        <v>97</v>
      </c>
      <c r="C44" s="73" t="s">
        <v>23</v>
      </c>
      <c r="D44" s="74"/>
      <c r="E44" s="61" t="s">
        <v>24</v>
      </c>
      <c r="F44" s="65">
        <v>1500000</v>
      </c>
      <c r="G44" s="98"/>
      <c r="H44" s="99"/>
      <c r="I44" s="65">
        <v>1</v>
      </c>
      <c r="J44" s="62">
        <v>1500000</v>
      </c>
      <c r="K44" s="65"/>
      <c r="L44" s="62"/>
      <c r="M44" s="65"/>
      <c r="N44" s="62"/>
      <c r="O44" s="33">
        <f t="shared" si="8"/>
        <v>1</v>
      </c>
      <c r="P44" s="33">
        <f t="shared" si="9"/>
        <v>1500000</v>
      </c>
      <c r="Q44" s="74"/>
      <c r="R44" s="75"/>
      <c r="S44" s="35" t="s">
        <v>35</v>
      </c>
    </row>
    <row r="45" spans="1:19" s="34" customFormat="1" ht="72" x14ac:dyDescent="0.55000000000000004">
      <c r="A45" s="57">
        <v>9</v>
      </c>
      <c r="B45" s="66" t="s">
        <v>100</v>
      </c>
      <c r="C45" s="73" t="s">
        <v>23</v>
      </c>
      <c r="D45" s="74"/>
      <c r="E45" s="61" t="s">
        <v>24</v>
      </c>
      <c r="F45" s="65">
        <v>2136400</v>
      </c>
      <c r="G45" s="98"/>
      <c r="H45" s="99"/>
      <c r="I45" s="65">
        <v>1</v>
      </c>
      <c r="J45" s="62">
        <v>2136400</v>
      </c>
      <c r="K45" s="65"/>
      <c r="L45" s="62"/>
      <c r="M45" s="65"/>
      <c r="N45" s="62"/>
      <c r="O45" s="33">
        <f t="shared" si="8"/>
        <v>1</v>
      </c>
      <c r="P45" s="33">
        <f t="shared" si="9"/>
        <v>2136400</v>
      </c>
      <c r="Q45" s="74"/>
      <c r="R45" s="75"/>
      <c r="S45" s="35" t="s">
        <v>35</v>
      </c>
    </row>
    <row r="46" spans="1:19" s="34" customFormat="1" ht="72" x14ac:dyDescent="0.55000000000000004">
      <c r="A46" s="57">
        <v>10</v>
      </c>
      <c r="B46" s="66" t="s">
        <v>101</v>
      </c>
      <c r="C46" s="73" t="s">
        <v>23</v>
      </c>
      <c r="D46" s="74"/>
      <c r="E46" s="61" t="s">
        <v>24</v>
      </c>
      <c r="F46" s="65">
        <v>2675000</v>
      </c>
      <c r="G46" s="98"/>
      <c r="H46" s="99"/>
      <c r="I46" s="65">
        <v>1</v>
      </c>
      <c r="J46" s="62">
        <v>2675000</v>
      </c>
      <c r="K46" s="65"/>
      <c r="L46" s="62"/>
      <c r="M46" s="65"/>
      <c r="N46" s="62"/>
      <c r="O46" s="33">
        <f t="shared" si="8"/>
        <v>1</v>
      </c>
      <c r="P46" s="33">
        <f t="shared" si="9"/>
        <v>2675000</v>
      </c>
      <c r="Q46" s="74"/>
      <c r="R46" s="75"/>
      <c r="S46" s="35" t="s">
        <v>35</v>
      </c>
    </row>
    <row r="47" spans="1:19" s="34" customFormat="1" ht="72" x14ac:dyDescent="0.55000000000000004">
      <c r="A47" s="57">
        <v>11</v>
      </c>
      <c r="B47" s="66" t="s">
        <v>102</v>
      </c>
      <c r="C47" s="73" t="s">
        <v>23</v>
      </c>
      <c r="D47" s="74"/>
      <c r="E47" s="61" t="s">
        <v>24</v>
      </c>
      <c r="F47" s="65">
        <v>3520000</v>
      </c>
      <c r="G47" s="98"/>
      <c r="H47" s="99"/>
      <c r="I47" s="65">
        <v>1</v>
      </c>
      <c r="J47" s="62">
        <v>3520000</v>
      </c>
      <c r="K47" s="65"/>
      <c r="L47" s="62"/>
      <c r="M47" s="65"/>
      <c r="N47" s="62"/>
      <c r="O47" s="33">
        <f t="shared" si="8"/>
        <v>1</v>
      </c>
      <c r="P47" s="33">
        <f t="shared" si="9"/>
        <v>3520000</v>
      </c>
      <c r="Q47" s="74"/>
      <c r="R47" s="75"/>
      <c r="S47" s="35" t="s">
        <v>35</v>
      </c>
    </row>
    <row r="48" spans="1:19" customFormat="1" ht="93" customHeight="1" x14ac:dyDescent="0.2">
      <c r="A48" s="105">
        <v>12</v>
      </c>
      <c r="B48" s="35" t="s">
        <v>103</v>
      </c>
      <c r="C48" s="59" t="s">
        <v>26</v>
      </c>
      <c r="D48" s="78"/>
      <c r="E48" s="79" t="s">
        <v>24</v>
      </c>
      <c r="F48" s="83">
        <v>2695000</v>
      </c>
      <c r="G48" s="81"/>
      <c r="H48" s="81"/>
      <c r="I48" s="82"/>
      <c r="J48" s="82"/>
      <c r="K48" s="83">
        <v>1</v>
      </c>
      <c r="L48" s="83">
        <v>2695000</v>
      </c>
      <c r="M48" s="83"/>
      <c r="N48" s="83"/>
      <c r="O48" s="33">
        <f t="shared" si="8"/>
        <v>1</v>
      </c>
      <c r="P48" s="33">
        <f t="shared" si="9"/>
        <v>2695000</v>
      </c>
      <c r="Q48" s="78"/>
      <c r="R48" s="35"/>
      <c r="S48" s="35" t="s">
        <v>35</v>
      </c>
    </row>
    <row r="49" spans="1:19" customFormat="1" ht="93" customHeight="1" x14ac:dyDescent="0.2">
      <c r="A49" s="105">
        <v>13</v>
      </c>
      <c r="B49" s="100" t="s">
        <v>104</v>
      </c>
      <c r="C49" s="59" t="s">
        <v>26</v>
      </c>
      <c r="D49" s="78"/>
      <c r="E49" s="86" t="s">
        <v>24</v>
      </c>
      <c r="F49" s="80">
        <v>2136400</v>
      </c>
      <c r="G49" s="81"/>
      <c r="H49" s="81"/>
      <c r="I49" s="82"/>
      <c r="J49" s="82"/>
      <c r="K49" s="83">
        <v>1</v>
      </c>
      <c r="L49" s="83">
        <v>2136400</v>
      </c>
      <c r="M49" s="83"/>
      <c r="N49" s="83"/>
      <c r="O49" s="33">
        <f t="shared" si="8"/>
        <v>1</v>
      </c>
      <c r="P49" s="33">
        <f t="shared" si="9"/>
        <v>2136400</v>
      </c>
      <c r="Q49" s="78"/>
      <c r="R49" s="35"/>
      <c r="S49" s="35" t="s">
        <v>35</v>
      </c>
    </row>
    <row r="50" spans="1:19" customFormat="1" ht="93" customHeight="1" x14ac:dyDescent="0.55000000000000004">
      <c r="A50" s="105">
        <v>14</v>
      </c>
      <c r="B50" s="78" t="s">
        <v>105</v>
      </c>
      <c r="C50" s="59" t="s">
        <v>26</v>
      </c>
      <c r="D50" s="78"/>
      <c r="E50" s="79" t="s">
        <v>24</v>
      </c>
      <c r="F50" s="81">
        <v>2000000</v>
      </c>
      <c r="G50" s="81"/>
      <c r="H50" s="81"/>
      <c r="I50" s="82"/>
      <c r="J50" s="82"/>
      <c r="K50" s="83">
        <v>1</v>
      </c>
      <c r="L50" s="83">
        <v>2000000</v>
      </c>
      <c r="M50" s="83"/>
      <c r="N50" s="83"/>
      <c r="O50" s="33">
        <f t="shared" si="8"/>
        <v>1</v>
      </c>
      <c r="P50" s="33">
        <f t="shared" si="9"/>
        <v>2000000</v>
      </c>
      <c r="Q50" s="78"/>
      <c r="R50" s="35" t="s">
        <v>61</v>
      </c>
      <c r="S50" s="101" t="s">
        <v>62</v>
      </c>
    </row>
    <row r="51" spans="1:19" customFormat="1" ht="93" customHeight="1" x14ac:dyDescent="0.2">
      <c r="A51" s="105">
        <v>15</v>
      </c>
      <c r="B51" s="35" t="s">
        <v>106</v>
      </c>
      <c r="C51" s="59" t="s">
        <v>26</v>
      </c>
      <c r="D51" s="61"/>
      <c r="E51" s="61" t="s">
        <v>24</v>
      </c>
      <c r="F51" s="62">
        <v>1900000</v>
      </c>
      <c r="G51" s="65"/>
      <c r="H51" s="80"/>
      <c r="I51" s="82"/>
      <c r="J51" s="89"/>
      <c r="K51" s="62">
        <v>1</v>
      </c>
      <c r="L51" s="62">
        <v>1900000</v>
      </c>
      <c r="M51" s="83">
        <f t="shared" ref="M51:M52" si="10">I51+K51</f>
        <v>1</v>
      </c>
      <c r="N51" s="83">
        <v>1900000</v>
      </c>
      <c r="O51" s="33">
        <f t="shared" si="8"/>
        <v>2</v>
      </c>
      <c r="P51" s="33">
        <f t="shared" si="9"/>
        <v>3800000</v>
      </c>
      <c r="Q51" s="78">
        <v>1</v>
      </c>
      <c r="R51" s="35" t="s">
        <v>73</v>
      </c>
      <c r="S51" s="58" t="s">
        <v>107</v>
      </c>
    </row>
    <row r="52" spans="1:19" customFormat="1" ht="93" customHeight="1" x14ac:dyDescent="0.2">
      <c r="A52" s="105">
        <v>16</v>
      </c>
      <c r="B52" s="35" t="s">
        <v>108</v>
      </c>
      <c r="C52" s="59" t="s">
        <v>26</v>
      </c>
      <c r="D52" s="61"/>
      <c r="E52" s="61" t="s">
        <v>24</v>
      </c>
      <c r="F52" s="62">
        <v>1700000</v>
      </c>
      <c r="G52" s="65"/>
      <c r="H52" s="80"/>
      <c r="I52" s="82"/>
      <c r="J52" s="89"/>
      <c r="K52" s="62">
        <v>1</v>
      </c>
      <c r="L52" s="62">
        <v>1700000</v>
      </c>
      <c r="M52" s="83">
        <f t="shared" si="10"/>
        <v>1</v>
      </c>
      <c r="N52" s="83">
        <v>1700000</v>
      </c>
      <c r="O52" s="33">
        <f t="shared" si="8"/>
        <v>2</v>
      </c>
      <c r="P52" s="33">
        <f t="shared" si="9"/>
        <v>3400000</v>
      </c>
      <c r="Q52" s="78">
        <v>1</v>
      </c>
      <c r="R52" s="35" t="s">
        <v>73</v>
      </c>
      <c r="S52" s="58" t="s">
        <v>107</v>
      </c>
    </row>
    <row r="53" spans="1:19" customFormat="1" ht="73.150000000000006" customHeight="1" x14ac:dyDescent="0.2">
      <c r="A53" s="105">
        <v>17</v>
      </c>
      <c r="B53" s="100" t="s">
        <v>101</v>
      </c>
      <c r="C53" s="59" t="s">
        <v>26</v>
      </c>
      <c r="D53" s="78"/>
      <c r="E53" s="79" t="s">
        <v>24</v>
      </c>
      <c r="F53" s="80">
        <v>2675000</v>
      </c>
      <c r="G53" s="81"/>
      <c r="H53" s="81"/>
      <c r="I53" s="82"/>
      <c r="J53" s="82"/>
      <c r="K53" s="83"/>
      <c r="L53" s="83"/>
      <c r="M53" s="83">
        <v>1</v>
      </c>
      <c r="N53" s="83">
        <v>2675000</v>
      </c>
      <c r="O53" s="33">
        <f t="shared" si="8"/>
        <v>1</v>
      </c>
      <c r="P53" s="33">
        <f t="shared" si="9"/>
        <v>2675000</v>
      </c>
      <c r="Q53" s="78"/>
      <c r="R53" s="35"/>
      <c r="S53" s="35" t="s">
        <v>35</v>
      </c>
    </row>
    <row r="54" spans="1:19" customFormat="1" ht="72.599999999999994" customHeight="1" x14ac:dyDescent="0.2">
      <c r="A54" s="105">
        <v>18</v>
      </c>
      <c r="B54" s="100" t="s">
        <v>102</v>
      </c>
      <c r="C54" s="59" t="s">
        <v>26</v>
      </c>
      <c r="D54" s="78"/>
      <c r="E54" s="79" t="s">
        <v>24</v>
      </c>
      <c r="F54" s="80">
        <v>3520000</v>
      </c>
      <c r="G54" s="81"/>
      <c r="H54" s="81"/>
      <c r="I54" s="82"/>
      <c r="J54" s="82"/>
      <c r="K54" s="83"/>
      <c r="L54" s="83"/>
      <c r="M54" s="83">
        <v>1</v>
      </c>
      <c r="N54" s="83">
        <v>3520000</v>
      </c>
      <c r="O54" s="33">
        <f t="shared" si="8"/>
        <v>1</v>
      </c>
      <c r="P54" s="33">
        <f t="shared" si="9"/>
        <v>3520000</v>
      </c>
      <c r="Q54" s="78"/>
      <c r="R54" s="35"/>
      <c r="S54" s="35" t="s">
        <v>35</v>
      </c>
    </row>
    <row r="55" spans="1:19" customFormat="1" ht="48" x14ac:dyDescent="0.2">
      <c r="A55" s="105">
        <v>19</v>
      </c>
      <c r="B55" s="67" t="s">
        <v>109</v>
      </c>
      <c r="C55" s="84" t="s">
        <v>26</v>
      </c>
      <c r="D55" s="87"/>
      <c r="E55" s="68" t="s">
        <v>24</v>
      </c>
      <c r="F55" s="87">
        <v>1500000</v>
      </c>
      <c r="G55" s="87"/>
      <c r="H55" s="102"/>
      <c r="I55" s="89"/>
      <c r="J55" s="89"/>
      <c r="K55" s="90">
        <v>1</v>
      </c>
      <c r="L55" s="90">
        <v>1500000</v>
      </c>
      <c r="M55" s="90"/>
      <c r="N55" s="90"/>
      <c r="O55" s="33">
        <f t="shared" si="8"/>
        <v>1</v>
      </c>
      <c r="P55" s="33">
        <f t="shared" si="9"/>
        <v>1500000</v>
      </c>
      <c r="Q55" s="67"/>
      <c r="R55" s="67"/>
      <c r="S55" s="67" t="s">
        <v>47</v>
      </c>
    </row>
    <row r="56" spans="1:19" customFormat="1" ht="48" x14ac:dyDescent="0.2">
      <c r="A56" s="105">
        <v>20</v>
      </c>
      <c r="B56" s="67" t="s">
        <v>110</v>
      </c>
      <c r="C56" s="84" t="s">
        <v>26</v>
      </c>
      <c r="D56" s="87"/>
      <c r="E56" s="68" t="s">
        <v>24</v>
      </c>
      <c r="F56" s="87">
        <v>1200000</v>
      </c>
      <c r="G56" s="87"/>
      <c r="H56" s="102"/>
      <c r="I56" s="89"/>
      <c r="J56" s="89"/>
      <c r="K56" s="90">
        <v>1</v>
      </c>
      <c r="L56" s="90">
        <v>1200000</v>
      </c>
      <c r="M56" s="90"/>
      <c r="N56" s="90"/>
      <c r="O56" s="33">
        <f t="shared" si="8"/>
        <v>1</v>
      </c>
      <c r="P56" s="33">
        <f t="shared" si="9"/>
        <v>1200000</v>
      </c>
      <c r="Q56" s="67"/>
      <c r="R56" s="67"/>
      <c r="S56" s="67" t="s">
        <v>47</v>
      </c>
    </row>
    <row r="57" spans="1:19" customFormat="1" ht="48" x14ac:dyDescent="0.2">
      <c r="A57" s="105">
        <v>21</v>
      </c>
      <c r="B57" s="67" t="s">
        <v>111</v>
      </c>
      <c r="C57" s="84" t="s">
        <v>26</v>
      </c>
      <c r="D57" s="87"/>
      <c r="E57" s="68" t="s">
        <v>24</v>
      </c>
      <c r="F57" s="87">
        <v>3000000</v>
      </c>
      <c r="G57" s="87"/>
      <c r="H57" s="102"/>
      <c r="I57" s="89"/>
      <c r="J57" s="89"/>
      <c r="K57" s="90">
        <v>1</v>
      </c>
      <c r="L57" s="90">
        <v>3000000</v>
      </c>
      <c r="M57" s="90"/>
      <c r="N57" s="90"/>
      <c r="O57" s="33">
        <f t="shared" si="8"/>
        <v>1</v>
      </c>
      <c r="P57" s="33">
        <f t="shared" si="9"/>
        <v>3000000</v>
      </c>
      <c r="Q57" s="67"/>
      <c r="R57" s="67"/>
      <c r="S57" s="67" t="s">
        <v>47</v>
      </c>
    </row>
    <row r="58" spans="1:19" customFormat="1" ht="48" x14ac:dyDescent="0.2">
      <c r="A58" s="105">
        <v>22</v>
      </c>
      <c r="B58" s="67" t="s">
        <v>112</v>
      </c>
      <c r="C58" s="84" t="s">
        <v>26</v>
      </c>
      <c r="D58" s="87"/>
      <c r="E58" s="68" t="s">
        <v>24</v>
      </c>
      <c r="F58" s="87">
        <v>2700000</v>
      </c>
      <c r="G58" s="87"/>
      <c r="H58" s="102"/>
      <c r="I58" s="89"/>
      <c r="J58" s="89"/>
      <c r="K58" s="90">
        <v>1</v>
      </c>
      <c r="L58" s="90">
        <v>2700000</v>
      </c>
      <c r="M58" s="90"/>
      <c r="N58" s="90"/>
      <c r="O58" s="33">
        <f t="shared" si="8"/>
        <v>1</v>
      </c>
      <c r="P58" s="33">
        <f t="shared" si="9"/>
        <v>2700000</v>
      </c>
      <c r="Q58" s="67"/>
      <c r="R58" s="67"/>
      <c r="S58" s="67" t="s">
        <v>47</v>
      </c>
    </row>
    <row r="59" spans="1:19" customFormat="1" ht="48" x14ac:dyDescent="0.2">
      <c r="A59" s="105">
        <v>23</v>
      </c>
      <c r="B59" s="67" t="s">
        <v>113</v>
      </c>
      <c r="C59" s="84" t="s">
        <v>26</v>
      </c>
      <c r="D59" s="87"/>
      <c r="E59" s="68" t="s">
        <v>24</v>
      </c>
      <c r="F59" s="87">
        <v>2000000</v>
      </c>
      <c r="G59" s="87"/>
      <c r="H59" s="102"/>
      <c r="I59" s="89"/>
      <c r="J59" s="89"/>
      <c r="K59" s="90">
        <v>1</v>
      </c>
      <c r="L59" s="90">
        <v>2000000</v>
      </c>
      <c r="M59" s="90"/>
      <c r="N59" s="90"/>
      <c r="O59" s="33">
        <f t="shared" si="8"/>
        <v>1</v>
      </c>
      <c r="P59" s="33">
        <f t="shared" si="9"/>
        <v>2000000</v>
      </c>
      <c r="Q59" s="67"/>
      <c r="R59" s="67"/>
      <c r="S59" s="67" t="s">
        <v>47</v>
      </c>
    </row>
    <row r="60" spans="1:19" customFormat="1" ht="322.89999999999998" customHeight="1" x14ac:dyDescent="0.55000000000000004">
      <c r="A60" s="105">
        <v>24</v>
      </c>
      <c r="B60" s="67" t="s">
        <v>114</v>
      </c>
      <c r="C60" s="103" t="s">
        <v>23</v>
      </c>
      <c r="D60" s="68"/>
      <c r="E60" s="68" t="s">
        <v>24</v>
      </c>
      <c r="F60" s="70">
        <v>2070000</v>
      </c>
      <c r="G60" s="88"/>
      <c r="H60" s="88"/>
      <c r="I60" s="97"/>
      <c r="J60" s="97"/>
      <c r="K60" s="70">
        <v>1</v>
      </c>
      <c r="L60" s="70">
        <v>2070000</v>
      </c>
      <c r="M60" s="94"/>
      <c r="N60" s="94"/>
      <c r="O60" s="33">
        <f t="shared" si="8"/>
        <v>1</v>
      </c>
      <c r="P60" s="33">
        <f t="shared" si="9"/>
        <v>2070000</v>
      </c>
      <c r="Q60" s="104"/>
      <c r="R60" s="92"/>
      <c r="S60" s="67" t="s">
        <v>115</v>
      </c>
    </row>
    <row r="61" spans="1:19" customFormat="1" ht="72" x14ac:dyDescent="0.55000000000000004">
      <c r="A61" s="105">
        <v>25</v>
      </c>
      <c r="B61" s="78" t="s">
        <v>105</v>
      </c>
      <c r="C61" s="96" t="s">
        <v>26</v>
      </c>
      <c r="D61" s="78"/>
      <c r="E61" s="79" t="s">
        <v>24</v>
      </c>
      <c r="F61" s="81">
        <v>2000000</v>
      </c>
      <c r="G61" s="81"/>
      <c r="H61" s="81"/>
      <c r="I61" s="82"/>
      <c r="J61" s="82"/>
      <c r="K61" s="83">
        <v>1</v>
      </c>
      <c r="L61" s="83">
        <v>2000000</v>
      </c>
      <c r="M61" s="83"/>
      <c r="N61" s="83"/>
      <c r="O61" s="33">
        <f t="shared" si="8"/>
        <v>1</v>
      </c>
      <c r="P61" s="33">
        <f t="shared" si="9"/>
        <v>2000000</v>
      </c>
      <c r="Q61" s="78"/>
      <c r="R61" s="35" t="s">
        <v>61</v>
      </c>
      <c r="S61" s="101" t="s">
        <v>62</v>
      </c>
    </row>
    <row r="62" spans="1:19" customFormat="1" ht="48" x14ac:dyDescent="0.55000000000000004">
      <c r="A62" s="105">
        <v>26</v>
      </c>
      <c r="B62" s="67" t="s">
        <v>109</v>
      </c>
      <c r="C62" s="84" t="s">
        <v>26</v>
      </c>
      <c r="D62" s="87"/>
      <c r="E62" s="68" t="s">
        <v>24</v>
      </c>
      <c r="F62" s="87">
        <v>1500000</v>
      </c>
      <c r="G62" s="88"/>
      <c r="H62" s="88"/>
      <c r="I62" s="97"/>
      <c r="J62" s="97"/>
      <c r="K62" s="94"/>
      <c r="L62" s="94"/>
      <c r="M62" s="90">
        <v>1</v>
      </c>
      <c r="N62" s="90">
        <v>1500000</v>
      </c>
      <c r="O62" s="33">
        <f t="shared" si="8"/>
        <v>1</v>
      </c>
      <c r="P62" s="33">
        <f t="shared" si="9"/>
        <v>1500000</v>
      </c>
      <c r="Q62" s="104"/>
      <c r="R62" s="92"/>
      <c r="S62" s="67" t="s">
        <v>47</v>
      </c>
    </row>
    <row r="63" spans="1:19" customFormat="1" ht="48" x14ac:dyDescent="0.55000000000000004">
      <c r="A63" s="105">
        <v>27</v>
      </c>
      <c r="B63" s="67" t="s">
        <v>110</v>
      </c>
      <c r="C63" s="84" t="s">
        <v>26</v>
      </c>
      <c r="D63" s="87"/>
      <c r="E63" s="68" t="s">
        <v>24</v>
      </c>
      <c r="F63" s="87">
        <v>1200000</v>
      </c>
      <c r="G63" s="88"/>
      <c r="H63" s="88"/>
      <c r="I63" s="97"/>
      <c r="J63" s="97"/>
      <c r="K63" s="94"/>
      <c r="L63" s="94"/>
      <c r="M63" s="90">
        <v>1</v>
      </c>
      <c r="N63" s="90">
        <v>1200000</v>
      </c>
      <c r="O63" s="33">
        <f t="shared" si="8"/>
        <v>1</v>
      </c>
      <c r="P63" s="33">
        <f t="shared" si="9"/>
        <v>1200000</v>
      </c>
      <c r="Q63" s="104"/>
      <c r="R63" s="92"/>
      <c r="S63" s="67" t="s">
        <v>47</v>
      </c>
    </row>
    <row r="64" spans="1:19" customFormat="1" ht="48" x14ac:dyDescent="0.55000000000000004">
      <c r="A64" s="105">
        <v>28</v>
      </c>
      <c r="B64" s="67" t="s">
        <v>111</v>
      </c>
      <c r="C64" s="84" t="s">
        <v>26</v>
      </c>
      <c r="D64" s="87"/>
      <c r="E64" s="68" t="s">
        <v>24</v>
      </c>
      <c r="F64" s="87">
        <v>3000000</v>
      </c>
      <c r="G64" s="88"/>
      <c r="H64" s="88"/>
      <c r="I64" s="97"/>
      <c r="J64" s="97"/>
      <c r="K64" s="94"/>
      <c r="L64" s="94"/>
      <c r="M64" s="90">
        <v>1</v>
      </c>
      <c r="N64" s="90">
        <v>3000000</v>
      </c>
      <c r="O64" s="33">
        <f t="shared" si="8"/>
        <v>1</v>
      </c>
      <c r="P64" s="33">
        <f t="shared" si="9"/>
        <v>3000000</v>
      </c>
      <c r="Q64" s="104"/>
      <c r="R64" s="92"/>
      <c r="S64" s="67" t="s">
        <v>47</v>
      </c>
    </row>
    <row r="65" spans="1:19" customFormat="1" ht="48" x14ac:dyDescent="0.55000000000000004">
      <c r="A65" s="105">
        <v>29</v>
      </c>
      <c r="B65" s="67" t="s">
        <v>112</v>
      </c>
      <c r="C65" s="84" t="s">
        <v>26</v>
      </c>
      <c r="D65" s="87"/>
      <c r="E65" s="68" t="s">
        <v>24</v>
      </c>
      <c r="F65" s="87">
        <v>2700000</v>
      </c>
      <c r="G65" s="88"/>
      <c r="H65" s="88"/>
      <c r="I65" s="97"/>
      <c r="J65" s="97"/>
      <c r="K65" s="94"/>
      <c r="L65" s="94"/>
      <c r="M65" s="90">
        <v>1</v>
      </c>
      <c r="N65" s="90">
        <v>2700000</v>
      </c>
      <c r="O65" s="33">
        <f t="shared" si="8"/>
        <v>1</v>
      </c>
      <c r="P65" s="33">
        <f t="shared" si="9"/>
        <v>2700000</v>
      </c>
      <c r="Q65" s="104"/>
      <c r="R65" s="92"/>
      <c r="S65" s="67" t="s">
        <v>47</v>
      </c>
    </row>
    <row r="66" spans="1:19" customFormat="1" ht="48" x14ac:dyDescent="0.55000000000000004">
      <c r="A66" s="105">
        <v>30</v>
      </c>
      <c r="B66" s="67" t="s">
        <v>113</v>
      </c>
      <c r="C66" s="84" t="s">
        <v>26</v>
      </c>
      <c r="D66" s="87"/>
      <c r="E66" s="68" t="s">
        <v>24</v>
      </c>
      <c r="F66" s="87">
        <v>2000000</v>
      </c>
      <c r="G66" s="88"/>
      <c r="H66" s="88"/>
      <c r="I66" s="97"/>
      <c r="J66" s="97"/>
      <c r="K66" s="94"/>
      <c r="L66" s="94"/>
      <c r="M66" s="90">
        <v>1</v>
      </c>
      <c r="N66" s="90">
        <v>2000000</v>
      </c>
      <c r="O66" s="33">
        <f t="shared" si="8"/>
        <v>1</v>
      </c>
      <c r="P66" s="33">
        <f t="shared" si="9"/>
        <v>2000000</v>
      </c>
      <c r="Q66" s="104"/>
      <c r="R66" s="92"/>
      <c r="S66" s="67" t="s">
        <v>47</v>
      </c>
    </row>
  </sheetData>
  <mergeCells count="32">
    <mergeCell ref="A1:S1"/>
    <mergeCell ref="A2:S2"/>
    <mergeCell ref="A4:A7"/>
    <mergeCell ref="B4:B7"/>
    <mergeCell ref="C4:D4"/>
    <mergeCell ref="E4:E7"/>
    <mergeCell ref="F4:F7"/>
    <mergeCell ref="G4:H5"/>
    <mergeCell ref="I4:N4"/>
    <mergeCell ref="O4:P5"/>
    <mergeCell ref="Q4:Q7"/>
    <mergeCell ref="R4:R7"/>
    <mergeCell ref="S4:S7"/>
    <mergeCell ref="C5:C7"/>
    <mergeCell ref="D5:D7"/>
    <mergeCell ref="I5:J5"/>
    <mergeCell ref="K5:L5"/>
    <mergeCell ref="M5:N5"/>
    <mergeCell ref="G6:G7"/>
    <mergeCell ref="H6:H7"/>
    <mergeCell ref="A12:B12"/>
    <mergeCell ref="A36:B36"/>
    <mergeCell ref="O6:O7"/>
    <mergeCell ref="P6:P7"/>
    <mergeCell ref="A8:B8"/>
    <mergeCell ref="A9:B9"/>
    <mergeCell ref="I6:I7"/>
    <mergeCell ref="J6:J7"/>
    <mergeCell ref="K6:K7"/>
    <mergeCell ref="L6:L7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ครุภัณฑ์+สิ่งก่อสร้าง (2)</vt:lpstr>
      <vt:lpstr>'ครุภัณฑ์+สิ่งก่อสร้าง (2)'!Print_Area</vt:lpstr>
      <vt:lpstr>'ครุภัณฑ์+สิ่งก่อสร้าง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cp:lastPrinted>2022-11-10T03:02:53Z</cp:lastPrinted>
  <dcterms:created xsi:type="dcterms:W3CDTF">2022-11-10T02:19:08Z</dcterms:created>
  <dcterms:modified xsi:type="dcterms:W3CDTF">2022-11-10T03:03:28Z</dcterms:modified>
</cp:coreProperties>
</file>