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(2)'!$A$1:$S$21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P21" i="1" s="1"/>
  <c r="O20" i="1"/>
  <c r="L20" i="1"/>
  <c r="P20" i="1" s="1"/>
  <c r="O19" i="1"/>
  <c r="L19" i="1"/>
  <c r="P18" i="1"/>
  <c r="O18" i="1"/>
  <c r="P17" i="1"/>
  <c r="O17" i="1"/>
  <c r="H17" i="1"/>
  <c r="H16" i="1" s="1"/>
  <c r="H11" i="1" s="1"/>
  <c r="H10" i="1" s="1"/>
  <c r="N16" i="1"/>
  <c r="N11" i="1" s="1"/>
  <c r="N10" i="1" s="1"/>
  <c r="M16" i="1"/>
  <c r="K16" i="1"/>
  <c r="J16" i="1"/>
  <c r="I16" i="1"/>
  <c r="I11" i="1" s="1"/>
  <c r="I10" i="1" s="1"/>
  <c r="G16" i="1"/>
  <c r="F16" i="1"/>
  <c r="O15" i="1"/>
  <c r="L15" i="1"/>
  <c r="P15" i="1" s="1"/>
  <c r="P14" i="1"/>
  <c r="O14" i="1"/>
  <c r="P13" i="1"/>
  <c r="P12" i="1" s="1"/>
  <c r="O13" i="1"/>
  <c r="O12" i="1" s="1"/>
  <c r="H13" i="1"/>
  <c r="N12" i="1"/>
  <c r="M12" i="1"/>
  <c r="K12" i="1"/>
  <c r="J12" i="1"/>
  <c r="I12" i="1"/>
  <c r="H12" i="1"/>
  <c r="G12" i="1"/>
  <c r="G11" i="1" s="1"/>
  <c r="G10" i="1" s="1"/>
  <c r="F12" i="1"/>
  <c r="G9" i="1"/>
  <c r="K9" i="1"/>
  <c r="F9" i="1"/>
  <c r="L16" i="1" l="1"/>
  <c r="J11" i="1"/>
  <c r="J10" i="1" s="1"/>
  <c r="K11" i="1"/>
  <c r="K10" i="1" s="1"/>
  <c r="O16" i="1"/>
  <c r="O11" i="1" s="1"/>
  <c r="O10" i="1" s="1"/>
  <c r="F11" i="1"/>
  <c r="F10" i="1" s="1"/>
  <c r="M11" i="1"/>
  <c r="M10" i="1" s="1"/>
  <c r="P19" i="1"/>
  <c r="P16" i="1" s="1"/>
  <c r="P11" i="1" s="1"/>
  <c r="P10" i="1" s="1"/>
  <c r="J9" i="1"/>
  <c r="L9" i="1"/>
  <c r="F8" i="1"/>
  <c r="M9" i="1"/>
  <c r="M8" i="1" s="1"/>
  <c r="O9" i="1"/>
  <c r="O8" i="1" s="1"/>
  <c r="H9" i="1"/>
  <c r="H8" i="1" s="1"/>
  <c r="I9" i="1"/>
  <c r="I8" i="1" s="1"/>
  <c r="P9" i="1"/>
  <c r="G8" i="1"/>
  <c r="L12" i="1"/>
  <c r="N9" i="1"/>
  <c r="N8" i="1" s="1"/>
  <c r="K8" i="1"/>
  <c r="L11" i="1" l="1"/>
  <c r="L10" i="1" s="1"/>
  <c r="J8" i="1"/>
  <c r="L8" i="1"/>
  <c r="P8" i="1"/>
</calcChain>
</file>

<file path=xl/comments1.xml><?xml version="1.0" encoding="utf-8"?>
<comments xmlns="http://schemas.openxmlformats.org/spreadsheetml/2006/main">
  <authors>
    <author>User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726080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726080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726080</t>
        </r>
      </text>
    </comment>
  </commentList>
</comments>
</file>

<file path=xl/sharedStrings.xml><?xml version="1.0" encoding="utf-8"?>
<sst xmlns="http://schemas.openxmlformats.org/spreadsheetml/2006/main" count="72" uniqueCount="45">
  <si>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</si>
  <si>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</si>
  <si>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</si>
  <si>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</si>
  <si>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</si>
  <si>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</si>
  <si>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</si>
  <si>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</si>
  <si>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</si>
  <si>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</si>
  <si>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</si>
  <si>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</si>
  <si>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</si>
  <si>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</si>
  <si>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</si>
  <si>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</si>
  <si>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</si>
  <si>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</si>
  <si>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</si>
  <si>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</si>
  <si>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</si>
  <si>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รายการครุภัณฑ์</t>
  </si>
  <si>
    <t>1. ครุภัณฑ์มีราคาต่อหน่วยต่ำกว่า 1 ล้านบาท</t>
  </si>
  <si>
    <t>ชุด</t>
  </si>
  <si>
    <t>1</t>
  </si>
  <si>
    <t>P</t>
  </si>
  <si>
    <t>2. ครุภัณฑ์มีราคาต่อหน่วยสูงกว่า 1 ล้านบาท</t>
  </si>
  <si>
    <t>2</t>
  </si>
  <si>
    <t>3</t>
  </si>
  <si>
    <t>คณะวิทยาการจัดการ</t>
  </si>
  <si>
    <t>ชุดครุภัณฑ์ประจำสาขาวิชาคณะวิทยาการจัดการ</t>
  </si>
  <si>
    <t>เพื่อเพิ่มประสิทธิภาพในการปฏิบัติงาน</t>
  </si>
  <si>
    <t>ชุดครุภัณฑ์เครื่องปรับอากาศคณะวิทยาการจัดการ</t>
  </si>
  <si>
    <t>เพื่อเพิ่มประสิทธิภาพการใช้ห้องเพื่อจัดกิจกรรม</t>
  </si>
  <si>
    <t>ครุภัณฑ์โต๊ะและเก้าอี้ห้องปฏิบัติการคอมพิวเตอร์</t>
  </si>
  <si>
    <t>ห้อง 13207-8</t>
  </si>
  <si>
    <t>เพื่อทดแทนครุภัณฑ์เดิมที่เสื่อมสภาพ</t>
  </si>
  <si>
    <t xml:space="preserve">ชุดครุภัณฑ์การเรียนการสอนสาขาวิชานิเทศศาสตร์ </t>
  </si>
  <si>
    <t xml:space="preserve">ชุดครุภัณฑ์การเรียนการสอนหลักสูตรคอมพิวเตอร์ธุรกิจบัณฑิตและหลักสูตรนิเทศศาสตร์บัณฑิต </t>
  </si>
  <si>
    <t>ครุภัณฑ์คอมพิวเตอร์งานกราฟฟิกหลักสูตรคอมพิวเตอร์ธุรกิจบัณฑิต</t>
  </si>
  <si>
    <t>ห้อง 13208</t>
  </si>
  <si>
    <t>เพื่อทดแทนครุภัณฑ์เดิมที่หมดอายุ</t>
  </si>
  <si>
    <t>ครุภัณฑ์คอมพิวเตอร์งานประมวลผลแบบที่ 2 หลักสูตรคอมพิวเตอร์ธุรกิจบัณฑิต</t>
  </si>
  <si>
    <t>ห้อง 13207</t>
  </si>
  <si>
    <t>ห้อง 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</si>
</sst>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3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3" fontId="4" fillId="0" borderId="0" xfId="1" applyFont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187" fontId="4" fillId="0" borderId="0" xfId="1" applyNumberFormat="1" applyFont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right" vertical="top"/>
    </xf>
    <xf numFmtId="43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/>
    </xf>
    <xf numFmtId="49" fontId="5" fillId="5" borderId="1" xfId="1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center" vertical="top"/>
    </xf>
    <xf numFmtId="0" fontId="5" fillId="5" borderId="1" xfId="1" applyNumberFormat="1" applyFont="1" applyFill="1" applyBorder="1" applyAlignment="1">
      <alignment vertical="top" wrapText="1"/>
    </xf>
    <xf numFmtId="43" fontId="6" fillId="5" borderId="1" xfId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left" vertical="top" wrapText="1"/>
    </xf>
    <xf numFmtId="43" fontId="5" fillId="6" borderId="1" xfId="1" applyFont="1" applyFill="1" applyBorder="1" applyAlignment="1">
      <alignment horizontal="center" vertical="top"/>
    </xf>
    <xf numFmtId="0" fontId="5" fillId="6" borderId="1" xfId="1" applyNumberFormat="1" applyFont="1" applyFill="1" applyBorder="1" applyAlignment="1">
      <alignment vertical="top" wrapText="1"/>
    </xf>
    <xf numFmtId="43" fontId="6" fillId="6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right" vertical="top"/>
    </xf>
    <xf numFmtId="43" fontId="7" fillId="2" borderId="1" xfId="1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 vertical="top"/>
    </xf>
    <xf numFmtId="43" fontId="7" fillId="2" borderId="1" xfId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right" vertical="top"/>
    </xf>
    <xf numFmtId="0" fontId="7" fillId="2" borderId="1" xfId="1" applyNumberFormat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vertical="top"/>
    </xf>
    <xf numFmtId="43" fontId="3" fillId="2" borderId="1" xfId="1" applyFont="1" applyFill="1" applyBorder="1"/>
    <xf numFmtId="43" fontId="7" fillId="2" borderId="1" xfId="1" applyFont="1" applyFill="1" applyBorder="1" applyAlignment="1">
      <alignment vertical="top"/>
    </xf>
    <xf numFmtId="43" fontId="7" fillId="2" borderId="1" xfId="1" applyFont="1" applyFill="1" applyBorder="1" applyAlignment="1">
      <alignment vertical="top" wrapText="1"/>
    </xf>
    <xf numFmtId="43" fontId="10" fillId="2" borderId="1" xfId="1" applyFont="1" applyFill="1" applyBorder="1"/>
    <xf numFmtId="43" fontId="4" fillId="2" borderId="1" xfId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horizontal="center" vertical="top"/>
    </xf>
    <xf numFmtId="43" fontId="7" fillId="0" borderId="1" xfId="1" applyFont="1" applyBorder="1" applyAlignment="1">
      <alignment vertical="top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vertical="top" wrapText="1"/>
    </xf>
    <xf numFmtId="0" fontId="7" fillId="0" borderId="1" xfId="1" applyNumberFormat="1" applyFont="1" applyBorder="1" applyAlignment="1">
      <alignment horizontal="left" vertical="top" wrapText="1"/>
    </xf>
    <xf numFmtId="43" fontId="10" fillId="0" borderId="1" xfId="1" applyFont="1" applyBorder="1"/>
    <xf numFmtId="43" fontId="7" fillId="0" borderId="1" xfId="1" applyFont="1" applyBorder="1" applyAlignment="1">
      <alignment horizontal="right" vertical="top"/>
    </xf>
    <xf numFmtId="43" fontId="8" fillId="2" borderId="1" xfId="1" applyFont="1" applyFill="1" applyBorder="1" applyAlignment="1">
      <alignment horizontal="center" vertical="top" wrapText="1"/>
    </xf>
    <xf numFmtId="43" fontId="11" fillId="2" borderId="1" xfId="1" applyFont="1" applyFill="1" applyBorder="1" applyAlignment="1">
      <alignment horizontal="center" vertical="top" wrapText="1"/>
    </xf>
    <xf numFmtId="43" fontId="10" fillId="2" borderId="1" xfId="1" applyFont="1" applyFill="1" applyBorder="1" applyAlignment="1">
      <alignment vertical="top"/>
    </xf>
    <xf numFmtId="43" fontId="3" fillId="2" borderId="1" xfId="1" applyFont="1" applyFill="1" applyBorder="1" applyAlignment="1">
      <alignment vertical="top"/>
    </xf>
    <xf numFmtId="43" fontId="11" fillId="0" borderId="1" xfId="1" applyFont="1" applyBorder="1" applyAlignment="1">
      <alignment horizontal="center" vertical="top" wrapText="1"/>
    </xf>
    <xf numFmtId="43" fontId="10" fillId="0" borderId="1" xfId="1" applyFont="1" applyBorder="1" applyAlignment="1">
      <alignment vertical="top"/>
    </xf>
    <xf numFmtId="43" fontId="4" fillId="6" borderId="0" xfId="1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43" fontId="5" fillId="7" borderId="1" xfId="1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3" fontId="2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4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8" xfId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tabSelected="1" view="pageBreakPreview" topLeftCell="I1" zoomScaleNormal="100" zoomScaleSheetLayoutView="100" workbookViewId="0">
      <pane ySplit="7" topLeftCell="A8" activePane="bottomLeft" state="frozen"/>
      <selection pane="bottomLeft" activeCell="H15" sqref="H15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63" bestFit="1" customWidth="1"/>
    <col min="10" max="10" width="14.75" style="64" bestFit="1" customWidth="1"/>
    <col min="11" max="11" width="7.625" style="63" bestFit="1" customWidth="1"/>
    <col min="12" max="12" width="13.75" style="64" bestFit="1" customWidth="1"/>
    <col min="13" max="13" width="7.5" style="63" bestFit="1" customWidth="1"/>
    <col min="14" max="14" width="13.75" style="64" bestFit="1" customWidth="1"/>
    <col min="15" max="15" width="7.75" style="63" bestFit="1" customWidth="1"/>
    <col min="16" max="16" width="14.75" style="64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20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x14ac:dyDescent="0.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x14ac:dyDescent="0.2">
      <c r="I3" s="6"/>
      <c r="J3" s="7"/>
      <c r="K3" s="6"/>
      <c r="L3" s="7"/>
      <c r="M3" s="6"/>
      <c r="N3" s="7"/>
      <c r="O3" s="6"/>
      <c r="P3" s="7"/>
    </row>
    <row r="4" spans="1:20" s="10" customFormat="1" ht="21" customHeight="1" x14ac:dyDescent="0.2">
      <c r="A4" s="75" t="s">
        <v>2</v>
      </c>
      <c r="B4" s="71" t="s">
        <v>3</v>
      </c>
      <c r="C4" s="69" t="s">
        <v>4</v>
      </c>
      <c r="D4" s="69"/>
      <c r="E4" s="71" t="s">
        <v>5</v>
      </c>
      <c r="F4" s="71" t="s">
        <v>6</v>
      </c>
      <c r="G4" s="71" t="s">
        <v>7</v>
      </c>
      <c r="H4" s="69"/>
      <c r="I4" s="76" t="s">
        <v>8</v>
      </c>
      <c r="J4" s="77"/>
      <c r="K4" s="77"/>
      <c r="L4" s="77"/>
      <c r="M4" s="77"/>
      <c r="N4" s="78"/>
      <c r="O4" s="79" t="s">
        <v>9</v>
      </c>
      <c r="P4" s="80"/>
      <c r="Q4" s="71" t="s">
        <v>10</v>
      </c>
      <c r="R4" s="71" t="s">
        <v>11</v>
      </c>
      <c r="S4" s="72" t="s">
        <v>12</v>
      </c>
    </row>
    <row r="5" spans="1:20" s="10" customFormat="1" x14ac:dyDescent="0.2">
      <c r="A5" s="75"/>
      <c r="B5" s="71"/>
      <c r="C5" s="69" t="s">
        <v>13</v>
      </c>
      <c r="D5" s="69" t="s">
        <v>14</v>
      </c>
      <c r="E5" s="69"/>
      <c r="F5" s="69"/>
      <c r="G5" s="69"/>
      <c r="H5" s="69"/>
      <c r="I5" s="73">
        <v>2566</v>
      </c>
      <c r="J5" s="73"/>
      <c r="K5" s="70" t="s">
        <v>15</v>
      </c>
      <c r="L5" s="70"/>
      <c r="M5" s="70" t="s">
        <v>16</v>
      </c>
      <c r="N5" s="70"/>
      <c r="O5" s="81"/>
      <c r="P5" s="82"/>
      <c r="Q5" s="69"/>
      <c r="R5" s="71"/>
      <c r="S5" s="72"/>
    </row>
    <row r="6" spans="1:20" s="10" customFormat="1" ht="33.75" customHeight="1" x14ac:dyDescent="0.2">
      <c r="A6" s="75"/>
      <c r="B6" s="71"/>
      <c r="C6" s="69"/>
      <c r="D6" s="69"/>
      <c r="E6" s="69"/>
      <c r="F6" s="69"/>
      <c r="G6" s="83" t="s">
        <v>17</v>
      </c>
      <c r="H6" s="69" t="s">
        <v>18</v>
      </c>
      <c r="I6" s="70" t="s">
        <v>17</v>
      </c>
      <c r="J6" s="70" t="s">
        <v>18</v>
      </c>
      <c r="K6" s="70" t="s">
        <v>17</v>
      </c>
      <c r="L6" s="70" t="s">
        <v>18</v>
      </c>
      <c r="M6" s="70" t="s">
        <v>17</v>
      </c>
      <c r="N6" s="70" t="s">
        <v>18</v>
      </c>
      <c r="O6" s="70" t="s">
        <v>17</v>
      </c>
      <c r="P6" s="70" t="s">
        <v>18</v>
      </c>
      <c r="Q6" s="69"/>
      <c r="R6" s="71"/>
      <c r="S6" s="72"/>
    </row>
    <row r="7" spans="1:20" s="10" customFormat="1" ht="19.5" x14ac:dyDescent="0.2">
      <c r="A7" s="75"/>
      <c r="B7" s="71"/>
      <c r="C7" s="69"/>
      <c r="D7" s="69"/>
      <c r="E7" s="69"/>
      <c r="F7" s="69"/>
      <c r="G7" s="83"/>
      <c r="H7" s="69"/>
      <c r="I7" s="70"/>
      <c r="J7" s="70"/>
      <c r="K7" s="70"/>
      <c r="L7" s="70"/>
      <c r="M7" s="70"/>
      <c r="N7" s="70"/>
      <c r="O7" s="70"/>
      <c r="P7" s="70"/>
      <c r="Q7" s="69"/>
      <c r="R7" s="71"/>
      <c r="S7" s="72"/>
    </row>
    <row r="8" spans="1:20" s="14" customFormat="1" hidden="1" x14ac:dyDescent="0.2">
      <c r="A8" s="66" t="s">
        <v>19</v>
      </c>
      <c r="B8" s="67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20" s="18" customFormat="1" hidden="1" x14ac:dyDescent="0.2">
      <c r="A9" s="68" t="s">
        <v>20</v>
      </c>
      <c r="B9" s="68"/>
      <c r="C9" s="15"/>
      <c r="D9" s="15"/>
      <c r="E9" s="15"/>
      <c r="F9" s="15" t="e">
        <f>#REF!+#REF!+#REF!</f>
        <v>#REF!</v>
      </c>
      <c r="G9" s="15" t="e">
        <f>#REF!+#REF!+#REF!</f>
        <v>#REF!</v>
      </c>
      <c r="H9" s="15" t="e">
        <f>#REF!+#REF!+#REF!</f>
        <v>#REF!</v>
      </c>
      <c r="I9" s="15" t="e">
        <f>#REF!+#REF!+#REF!</f>
        <v>#REF!</v>
      </c>
      <c r="J9" s="15" t="e">
        <f>#REF!+#REF!+#REF!</f>
        <v>#REF!</v>
      </c>
      <c r="K9" s="15" t="e">
        <f>#REF!+#REF!+#REF!</f>
        <v>#REF!</v>
      </c>
      <c r="L9" s="15" t="e">
        <f>#REF!+#REF!+#REF!</f>
        <v>#REF!</v>
      </c>
      <c r="M9" s="15" t="e">
        <f>#REF!+#REF!+#REF!</f>
        <v>#REF!</v>
      </c>
      <c r="N9" s="15" t="e">
        <f>#REF!+#REF!+#REF!</f>
        <v>#REF!</v>
      </c>
      <c r="O9" s="15" t="e">
        <f>#REF!+#REF!+#REF!</f>
        <v>#REF!</v>
      </c>
      <c r="P9" s="15" t="e">
        <f>#REF!+#REF!+#REF!</f>
        <v>#REF!</v>
      </c>
      <c r="Q9" s="15"/>
      <c r="R9" s="16"/>
      <c r="S9" s="17"/>
    </row>
    <row r="10" spans="1:20" s="23" customFormat="1" x14ac:dyDescent="0.2">
      <c r="A10" s="19"/>
      <c r="B10" s="20" t="s">
        <v>29</v>
      </c>
      <c r="C10" s="21"/>
      <c r="D10" s="21"/>
      <c r="E10" s="21"/>
      <c r="F10" s="21">
        <f t="shared" ref="F10:P10" si="0">F11</f>
        <v>8658700</v>
      </c>
      <c r="G10" s="21">
        <f t="shared" si="0"/>
        <v>2</v>
      </c>
      <c r="H10" s="21">
        <f t="shared" si="0"/>
        <v>4423900</v>
      </c>
      <c r="I10" s="21">
        <f t="shared" si="0"/>
        <v>4</v>
      </c>
      <c r="J10" s="21">
        <f t="shared" si="0"/>
        <v>8544000</v>
      </c>
      <c r="K10" s="21">
        <f t="shared" si="0"/>
        <v>140</v>
      </c>
      <c r="L10" s="21">
        <f t="shared" si="0"/>
        <v>3129000</v>
      </c>
      <c r="M10" s="21">
        <f t="shared" si="0"/>
        <v>35</v>
      </c>
      <c r="N10" s="21">
        <f t="shared" si="0"/>
        <v>1050000</v>
      </c>
      <c r="O10" s="21">
        <f t="shared" si="0"/>
        <v>179</v>
      </c>
      <c r="P10" s="21">
        <f t="shared" si="0"/>
        <v>12723000</v>
      </c>
      <c r="Q10" s="21"/>
      <c r="R10" s="20"/>
      <c r="S10" s="22"/>
    </row>
    <row r="11" spans="1:20" s="28" customFormat="1" x14ac:dyDescent="0.2">
      <c r="A11" s="24"/>
      <c r="B11" s="25" t="s">
        <v>21</v>
      </c>
      <c r="C11" s="26"/>
      <c r="D11" s="26"/>
      <c r="E11" s="26"/>
      <c r="F11" s="26">
        <f t="shared" ref="F11:P11" si="1">F12+F16</f>
        <v>8658700</v>
      </c>
      <c r="G11" s="26">
        <f t="shared" si="1"/>
        <v>2</v>
      </c>
      <c r="H11" s="26">
        <f t="shared" si="1"/>
        <v>4423900</v>
      </c>
      <c r="I11" s="26">
        <f t="shared" si="1"/>
        <v>4</v>
      </c>
      <c r="J11" s="26">
        <f t="shared" si="1"/>
        <v>8544000</v>
      </c>
      <c r="K11" s="26">
        <f t="shared" si="1"/>
        <v>140</v>
      </c>
      <c r="L11" s="26">
        <f t="shared" si="1"/>
        <v>3129000</v>
      </c>
      <c r="M11" s="26">
        <f t="shared" si="1"/>
        <v>35</v>
      </c>
      <c r="N11" s="26">
        <f t="shared" si="1"/>
        <v>1050000</v>
      </c>
      <c r="O11" s="26">
        <f t="shared" si="1"/>
        <v>179</v>
      </c>
      <c r="P11" s="26">
        <f t="shared" si="1"/>
        <v>12723000</v>
      </c>
      <c r="Q11" s="26"/>
      <c r="R11" s="25"/>
      <c r="S11" s="27"/>
    </row>
    <row r="12" spans="1:20" s="32" customFormat="1" x14ac:dyDescent="0.2">
      <c r="A12" s="65" t="s">
        <v>22</v>
      </c>
      <c r="B12" s="65"/>
      <c r="C12" s="29"/>
      <c r="D12" s="29"/>
      <c r="E12" s="29"/>
      <c r="F12" s="26">
        <f>SUM(F13:F15)</f>
        <v>1414700</v>
      </c>
      <c r="G12" s="26">
        <f t="shared" ref="G12:P12" si="2">SUM(G13:G15)</f>
        <v>1</v>
      </c>
      <c r="H12" s="26">
        <f t="shared" si="2"/>
        <v>683900</v>
      </c>
      <c r="I12" s="26">
        <f t="shared" si="2"/>
        <v>2</v>
      </c>
      <c r="J12" s="26">
        <f t="shared" si="2"/>
        <v>1410000</v>
      </c>
      <c r="K12" s="26">
        <f t="shared" si="2"/>
        <v>70</v>
      </c>
      <c r="L12" s="26">
        <f t="shared" si="2"/>
        <v>329000</v>
      </c>
      <c r="M12" s="26">
        <f t="shared" si="2"/>
        <v>0</v>
      </c>
      <c r="N12" s="26">
        <f t="shared" si="2"/>
        <v>0</v>
      </c>
      <c r="O12" s="26">
        <f t="shared" si="2"/>
        <v>72</v>
      </c>
      <c r="P12" s="26">
        <f t="shared" si="2"/>
        <v>1739000</v>
      </c>
      <c r="Q12" s="29"/>
      <c r="R12" s="30"/>
      <c r="S12" s="31"/>
    </row>
    <row r="13" spans="1:20" s="45" customFormat="1" ht="48" x14ac:dyDescent="0.25">
      <c r="A13" s="33" t="s">
        <v>24</v>
      </c>
      <c r="B13" s="49" t="s">
        <v>30</v>
      </c>
      <c r="C13" s="57" t="s">
        <v>25</v>
      </c>
      <c r="D13" s="44"/>
      <c r="E13" s="35" t="s">
        <v>23</v>
      </c>
      <c r="F13" s="44">
        <v>683900</v>
      </c>
      <c r="G13" s="36">
        <v>1</v>
      </c>
      <c r="H13" s="44">
        <f>F13</f>
        <v>683900</v>
      </c>
      <c r="I13" s="35">
        <v>1</v>
      </c>
      <c r="J13" s="37">
        <v>683900</v>
      </c>
      <c r="K13" s="35"/>
      <c r="L13" s="37"/>
      <c r="M13" s="35"/>
      <c r="N13" s="37"/>
      <c r="O13" s="38">
        <f>M13+K13+I13</f>
        <v>1</v>
      </c>
      <c r="P13" s="38">
        <f>J13+L13+N13</f>
        <v>683900</v>
      </c>
      <c r="Q13" s="44"/>
      <c r="R13" s="34"/>
      <c r="S13" s="39" t="s">
        <v>31</v>
      </c>
    </row>
    <row r="14" spans="1:20" s="45" customFormat="1" ht="48" x14ac:dyDescent="0.25">
      <c r="A14" s="33" t="s">
        <v>27</v>
      </c>
      <c r="B14" s="49" t="s">
        <v>32</v>
      </c>
      <c r="C14" s="57" t="s">
        <v>25</v>
      </c>
      <c r="D14" s="44"/>
      <c r="E14" s="35" t="s">
        <v>23</v>
      </c>
      <c r="F14" s="44">
        <v>726100</v>
      </c>
      <c r="G14" s="36"/>
      <c r="H14" s="44"/>
      <c r="I14" s="35">
        <v>1</v>
      </c>
      <c r="J14" s="37">
        <v>726100</v>
      </c>
      <c r="K14" s="35"/>
      <c r="L14" s="37"/>
      <c r="M14" s="35"/>
      <c r="N14" s="37"/>
      <c r="O14" s="38">
        <f t="shared" ref="O14:O15" si="3">M14+K14+I14</f>
        <v>1</v>
      </c>
      <c r="P14" s="38">
        <f t="shared" ref="P14:P15" si="4">J14+L14+N14</f>
        <v>726100</v>
      </c>
      <c r="Q14" s="44"/>
      <c r="R14" s="34"/>
      <c r="S14" s="39" t="s">
        <v>33</v>
      </c>
    </row>
    <row r="15" spans="1:20" s="48" customFormat="1" ht="48" x14ac:dyDescent="0.25">
      <c r="A15" s="40" t="s">
        <v>28</v>
      </c>
      <c r="B15" s="47" t="s">
        <v>34</v>
      </c>
      <c r="C15" s="58" t="s">
        <v>25</v>
      </c>
      <c r="D15" s="46"/>
      <c r="E15" s="41" t="s">
        <v>23</v>
      </c>
      <c r="F15" s="46">
        <v>4700</v>
      </c>
      <c r="G15" s="46"/>
      <c r="H15" s="46"/>
      <c r="I15" s="42"/>
      <c r="J15" s="42"/>
      <c r="K15" s="38">
        <v>70</v>
      </c>
      <c r="L15" s="38">
        <f>F15*K15</f>
        <v>329000</v>
      </c>
      <c r="M15" s="38"/>
      <c r="N15" s="38"/>
      <c r="O15" s="38">
        <f t="shared" si="3"/>
        <v>70</v>
      </c>
      <c r="P15" s="38">
        <f t="shared" si="4"/>
        <v>329000</v>
      </c>
      <c r="Q15" s="46"/>
      <c r="R15" s="47" t="s">
        <v>35</v>
      </c>
      <c r="S15" s="43" t="s">
        <v>36</v>
      </c>
      <c r="T15" s="59"/>
    </row>
    <row r="16" spans="1:20" s="32" customFormat="1" x14ac:dyDescent="0.2">
      <c r="A16" s="65" t="s">
        <v>26</v>
      </c>
      <c r="B16" s="65"/>
      <c r="C16" s="29"/>
      <c r="D16" s="29"/>
      <c r="E16" s="29"/>
      <c r="F16" s="29">
        <f t="shared" ref="F16:H16" si="5">SUM(F17:F21)</f>
        <v>7244000</v>
      </c>
      <c r="G16" s="29">
        <f t="shared" si="5"/>
        <v>1</v>
      </c>
      <c r="H16" s="29">
        <f t="shared" si="5"/>
        <v>3740000</v>
      </c>
      <c r="I16" s="29">
        <f>SUM(I17:I21)</f>
        <v>2</v>
      </c>
      <c r="J16" s="29">
        <f t="shared" ref="J16:P16" si="6">SUM(J17:J21)</f>
        <v>7134000</v>
      </c>
      <c r="K16" s="29">
        <f t="shared" si="6"/>
        <v>70</v>
      </c>
      <c r="L16" s="29">
        <f t="shared" si="6"/>
        <v>2800000</v>
      </c>
      <c r="M16" s="29">
        <f t="shared" si="6"/>
        <v>35</v>
      </c>
      <c r="N16" s="29">
        <f t="shared" si="6"/>
        <v>1050000</v>
      </c>
      <c r="O16" s="29">
        <f t="shared" si="6"/>
        <v>107</v>
      </c>
      <c r="P16" s="29">
        <f t="shared" si="6"/>
        <v>10984000</v>
      </c>
      <c r="Q16" s="29"/>
      <c r="R16" s="30"/>
      <c r="S16" s="31"/>
    </row>
    <row r="17" spans="1:20" s="45" customFormat="1" ht="48" x14ac:dyDescent="0.25">
      <c r="A17" s="33">
        <v>1</v>
      </c>
      <c r="B17" s="49" t="s">
        <v>37</v>
      </c>
      <c r="C17" s="57" t="s">
        <v>25</v>
      </c>
      <c r="D17" s="44"/>
      <c r="E17" s="35" t="s">
        <v>23</v>
      </c>
      <c r="F17" s="44">
        <v>3740000</v>
      </c>
      <c r="G17" s="36">
        <v>1</v>
      </c>
      <c r="H17" s="44">
        <f>F17</f>
        <v>3740000</v>
      </c>
      <c r="I17" s="35">
        <v>1</v>
      </c>
      <c r="J17" s="37">
        <v>3740000</v>
      </c>
      <c r="K17" s="35"/>
      <c r="L17" s="37"/>
      <c r="M17" s="35"/>
      <c r="N17" s="37"/>
      <c r="O17" s="38">
        <f t="shared" ref="O17:O21" si="7">M17+K17+I17</f>
        <v>1</v>
      </c>
      <c r="P17" s="38">
        <f t="shared" ref="P17:P21" si="8">J17+L17+N17</f>
        <v>3740000</v>
      </c>
      <c r="Q17" s="44"/>
      <c r="R17" s="34"/>
      <c r="S17" s="39" t="s">
        <v>33</v>
      </c>
    </row>
    <row r="18" spans="1:20" s="45" customFormat="1" ht="72" x14ac:dyDescent="0.25">
      <c r="A18" s="33">
        <v>2</v>
      </c>
      <c r="B18" s="49" t="s">
        <v>38</v>
      </c>
      <c r="C18" s="57" t="s">
        <v>25</v>
      </c>
      <c r="D18" s="44"/>
      <c r="E18" s="35" t="s">
        <v>23</v>
      </c>
      <c r="F18" s="44">
        <v>3394000</v>
      </c>
      <c r="G18" s="36"/>
      <c r="H18" s="44"/>
      <c r="I18" s="35">
        <v>1</v>
      </c>
      <c r="J18" s="37">
        <v>3394000</v>
      </c>
      <c r="K18" s="35"/>
      <c r="L18" s="37"/>
      <c r="M18" s="35"/>
      <c r="N18" s="37"/>
      <c r="O18" s="38">
        <f t="shared" si="7"/>
        <v>1</v>
      </c>
      <c r="P18" s="38">
        <f t="shared" si="8"/>
        <v>3394000</v>
      </c>
      <c r="Q18" s="44"/>
      <c r="R18" s="34"/>
      <c r="S18" s="39" t="s">
        <v>33</v>
      </c>
      <c r="T18" s="60"/>
    </row>
    <row r="19" spans="1:20" s="55" customFormat="1" ht="48" x14ac:dyDescent="0.25">
      <c r="A19" s="50">
        <v>3</v>
      </c>
      <c r="B19" s="53" t="s">
        <v>39</v>
      </c>
      <c r="C19" s="61" t="s">
        <v>25</v>
      </c>
      <c r="D19" s="51"/>
      <c r="E19" s="52" t="s">
        <v>23</v>
      </c>
      <c r="F19" s="51">
        <v>50000</v>
      </c>
      <c r="G19" s="51"/>
      <c r="H19" s="51"/>
      <c r="I19" s="42"/>
      <c r="J19" s="42"/>
      <c r="K19" s="56">
        <v>35</v>
      </c>
      <c r="L19" s="56">
        <f>K19*F19</f>
        <v>1750000</v>
      </c>
      <c r="M19" s="56"/>
      <c r="N19" s="56"/>
      <c r="O19" s="38">
        <f t="shared" si="7"/>
        <v>35</v>
      </c>
      <c r="P19" s="38">
        <f t="shared" si="8"/>
        <v>1750000</v>
      </c>
      <c r="Q19" s="51"/>
      <c r="R19" s="53" t="s">
        <v>40</v>
      </c>
      <c r="S19" s="54" t="s">
        <v>41</v>
      </c>
      <c r="T19" s="62"/>
    </row>
    <row r="20" spans="1:20" s="55" customFormat="1" ht="48" x14ac:dyDescent="0.25">
      <c r="A20" s="50">
        <v>4</v>
      </c>
      <c r="B20" s="53" t="s">
        <v>42</v>
      </c>
      <c r="C20" s="61" t="s">
        <v>25</v>
      </c>
      <c r="D20" s="51"/>
      <c r="E20" s="52" t="s">
        <v>23</v>
      </c>
      <c r="F20" s="51">
        <v>30000</v>
      </c>
      <c r="G20" s="51"/>
      <c r="H20" s="51"/>
      <c r="I20" s="42"/>
      <c r="J20" s="42"/>
      <c r="K20" s="56">
        <v>35</v>
      </c>
      <c r="L20" s="56">
        <f>K20*F20</f>
        <v>1050000</v>
      </c>
      <c r="M20" s="56"/>
      <c r="N20" s="56"/>
      <c r="O20" s="38">
        <f t="shared" si="7"/>
        <v>35</v>
      </c>
      <c r="P20" s="38">
        <f t="shared" si="8"/>
        <v>1050000</v>
      </c>
      <c r="Q20" s="51"/>
      <c r="R20" s="53" t="s">
        <v>43</v>
      </c>
      <c r="S20" s="54" t="s">
        <v>41</v>
      </c>
      <c r="T20" s="62"/>
    </row>
    <row r="21" spans="1:20" s="55" customFormat="1" ht="48" x14ac:dyDescent="0.25">
      <c r="A21" s="50">
        <v>5</v>
      </c>
      <c r="B21" s="53" t="s">
        <v>42</v>
      </c>
      <c r="C21" s="61" t="s">
        <v>25</v>
      </c>
      <c r="D21" s="51"/>
      <c r="E21" s="52" t="s">
        <v>23</v>
      </c>
      <c r="F21" s="51">
        <v>30000</v>
      </c>
      <c r="G21" s="51"/>
      <c r="H21" s="51"/>
      <c r="I21" s="42"/>
      <c r="J21" s="42"/>
      <c r="K21" s="56"/>
      <c r="L21" s="56"/>
      <c r="M21" s="56">
        <v>35</v>
      </c>
      <c r="N21" s="56">
        <f>M21*F21</f>
        <v>1050000</v>
      </c>
      <c r="O21" s="38">
        <f t="shared" si="7"/>
        <v>35</v>
      </c>
      <c r="P21" s="38">
        <f t="shared" si="8"/>
        <v>1050000</v>
      </c>
      <c r="Q21" s="51"/>
      <c r="R21" s="53" t="s">
        <v>44</v>
      </c>
      <c r="S21" s="54" t="s">
        <v>41</v>
      </c>
      <c r="T21" s="62"/>
    </row>
  </sheetData>
  <mergeCells count="32"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  <mergeCell ref="G6:G7"/>
    <mergeCell ref="H6:H7"/>
    <mergeCell ref="M6:M7"/>
    <mergeCell ref="N6:N7"/>
    <mergeCell ref="Q4:Q7"/>
    <mergeCell ref="R4:R7"/>
    <mergeCell ref="S4:S7"/>
    <mergeCell ref="M5:N5"/>
    <mergeCell ref="O6:O7"/>
    <mergeCell ref="P6:P7"/>
    <mergeCell ref="D5:D7"/>
    <mergeCell ref="I6:I7"/>
    <mergeCell ref="J6:J7"/>
    <mergeCell ref="K6:K7"/>
    <mergeCell ref="L6:L7"/>
    <mergeCell ref="I5:J5"/>
    <mergeCell ref="K5:L5"/>
    <mergeCell ref="A16:B16"/>
    <mergeCell ref="A12:B12"/>
    <mergeCell ref="A8:B8"/>
    <mergeCell ref="A9:B9"/>
    <mergeCell ref="C5:C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2022-11-10T03:58:22Z</cp:lastPrinted>
  <dcterms:created xsi:type="dcterms:W3CDTF">2022-11-10T02:24:18Z</dcterms:created>
  <dcterms:modified xsi:type="dcterms:W3CDTF">2022-11-10T03:58:26Z</dcterms:modified>
</cp:coreProperties>
</file>