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5\e\ประมาณการรายรับ ประจำปีงบประมาณ พ.ศ. 2566\ทบทวนแผนความต้องการงบลงทุน สิ่งก่อสร้าง 2567\ครุภัณฑ์ 67\แผนความต้องการงบลงทุน 67 แยกหน่วยงาน\"/>
    </mc:Choice>
  </mc:AlternateContent>
  <bookViews>
    <workbookView xWindow="0" yWindow="0" windowWidth="24000" windowHeight="8955"/>
  </bookViews>
  <sheets>
    <sheet name="ครุภัณฑ์+สิ่งก่อสร้าง (2)" sheetId="1" r:id="rId1"/>
  </sheets>
  <definedNames>
    <definedName name="_xlnm.Print_Area" localSheetId="0">'ครุภัณฑ์+สิ่งก่อสร้าง (2)'!$A$1:$S$23</definedName>
    <definedName name="_xlnm.Print_Titles" localSheetId="0">'ครุภัณฑ์+สิ่งก่อสร้าง (2)'!$4:$7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I12" i="1"/>
  <c r="J12" i="1"/>
  <c r="K12" i="1"/>
  <c r="L12" i="1"/>
  <c r="M12" i="1"/>
  <c r="N12" i="1"/>
  <c r="H13" i="1"/>
  <c r="O13" i="1"/>
  <c r="P13" i="1"/>
  <c r="H14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F21" i="1"/>
  <c r="G21" i="1"/>
  <c r="G11" i="1" s="1"/>
  <c r="G10" i="1" s="1"/>
  <c r="H21" i="1"/>
  <c r="I21" i="1"/>
  <c r="J21" i="1"/>
  <c r="K21" i="1"/>
  <c r="L21" i="1"/>
  <c r="M21" i="1"/>
  <c r="N21" i="1"/>
  <c r="O22" i="1"/>
  <c r="P22" i="1"/>
  <c r="O23" i="1"/>
  <c r="P23" i="1"/>
  <c r="P9" i="1"/>
  <c r="P8" i="1" s="1"/>
  <c r="O9" i="1"/>
  <c r="O8" i="1" s="1"/>
  <c r="N9" i="1"/>
  <c r="N8" i="1" s="1"/>
  <c r="M9" i="1"/>
  <c r="M8" i="1" s="1"/>
  <c r="L9" i="1"/>
  <c r="L8" i="1" s="1"/>
  <c r="K9" i="1"/>
  <c r="K8" i="1" s="1"/>
  <c r="J9" i="1"/>
  <c r="J8" i="1" s="1"/>
  <c r="I9" i="1"/>
  <c r="I8" i="1" s="1"/>
  <c r="H9" i="1"/>
  <c r="H8" i="1" s="1"/>
  <c r="G9" i="1"/>
  <c r="G8" i="1" s="1"/>
  <c r="F9" i="1"/>
  <c r="F8" i="1" s="1"/>
  <c r="N11" i="1" l="1"/>
  <c r="N10" i="1" s="1"/>
  <c r="K11" i="1"/>
  <c r="K10" i="1" s="1"/>
  <c r="P21" i="1"/>
  <c r="O21" i="1"/>
  <c r="F11" i="1"/>
  <c r="F10" i="1" s="1"/>
  <c r="L11" i="1"/>
  <c r="L10" i="1" s="1"/>
  <c r="I11" i="1"/>
  <c r="I10" i="1" s="1"/>
  <c r="P12" i="1"/>
  <c r="H12" i="1"/>
  <c r="H11" i="1" s="1"/>
  <c r="H10" i="1" s="1"/>
  <c r="M11" i="1"/>
  <c r="M10" i="1" s="1"/>
  <c r="J11" i="1"/>
  <c r="J10" i="1" s="1"/>
  <c r="O12" i="1"/>
  <c r="P11" i="1" l="1"/>
  <c r="P10" i="1" s="1"/>
  <c r="O11" i="1"/>
  <c r="O10" i="1" s="1"/>
</calcChain>
</file>

<file path=xl/comments1.xml><?xml version="1.0" encoding="utf-8"?>
<comments xmlns="http://schemas.openxmlformats.org/spreadsheetml/2006/main">
  <authors>
    <author>User</author>
  </authors>
  <commentList>
    <comment ref="J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181212.10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181212.10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181212.10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138246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138246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138246</t>
        </r>
      </text>
    </comment>
  </commentList>
</comments>
</file>

<file path=xl/sharedStrings.xml><?xml version="1.0" encoding="utf-8"?>
<sst xmlns="http://schemas.openxmlformats.org/spreadsheetml/2006/main" count="87" uniqueCount="59">
  <si>
    <t>สรุปแผนความต้องการงบลงทุน : ครุภัณฑ์ ระยะ 3 ปี (2566 - 2568)</t>
  </si>
  <si>
    <t>คณะ/สถาบัน/สำนัก/มหาวิทยาลัยราชภัฏสกลนคร</t>
  </si>
  <si>
    <t>ลำดับ
ความ
สำคัญ
(1)</t>
  </si>
  <si>
    <t>รายการ
(2)</t>
  </si>
  <si>
    <t>แหล่งเงินงบประมาณ</t>
  </si>
  <si>
    <t>จำนวน/หน่วยนับ
(3)</t>
  </si>
  <si>
    <t>ราคา
ต่อหน่วย
(4)</t>
  </si>
  <si>
    <t>งบประมาณที่ได้
รับจัดสรรปี 2566</t>
  </si>
  <si>
    <t>แผนความต้องการงบลงทุน(5)</t>
  </si>
  <si>
    <t>รวม</t>
  </si>
  <si>
    <t>ระบุ
หมายเลข
สถานภาพ
(6)</t>
  </si>
  <si>
    <t>สถานที่ติดตั้งชุดครุภัณฑ์
(7)</t>
  </si>
  <si>
    <t>เหตุผล ความจำเป็น และประโยชน์การใช้งาน
(รายละเอียดเพิ่มเติมโปรดทำเป็นเอกสารรแนบ
(8)</t>
  </si>
  <si>
    <t>เงินแผ่นดิน</t>
  </si>
  <si>
    <t>เงินรายได้</t>
  </si>
  <si>
    <t>2567</t>
  </si>
  <si>
    <t>2568</t>
  </si>
  <si>
    <t>จำนวน</t>
  </si>
  <si>
    <t>วงเงิน</t>
  </si>
  <si>
    <t>รวมรายการค่าครุภัณฑ์</t>
  </si>
  <si>
    <t>ผู้สำเร็จการศึกษาด้านวิทยาศาสตร์และเทคโนโลยี</t>
  </si>
  <si>
    <t>รายการครุภัณฑ์</t>
  </si>
  <si>
    <t>1. ครุภัณฑ์มีราคาต่อหน่วยต่ำกว่า 1 ล้านบาท</t>
  </si>
  <si>
    <t>ชุด</t>
  </si>
  <si>
    <t>2</t>
  </si>
  <si>
    <t>3</t>
  </si>
  <si>
    <t>2. ครุภัณฑ์มีราคาต่อหน่วยสูงกว่า 1 ล้านบาท</t>
  </si>
  <si>
    <t>ü</t>
  </si>
  <si>
    <t>4</t>
  </si>
  <si>
    <t>กองพัฒนานักศึกษา</t>
  </si>
  <si>
    <t>ชุดครุภัณฑ์ควบคุมการแพร่กระจายเชื้อสำหรับดูแลรักษาเบื้องต้น</t>
  </si>
  <si>
    <t>ห้องพยาบาลอาคารอเนกประสงค์(อาคาร 20)</t>
  </si>
  <si>
    <t>ตามแผนยุทธศาสตร์ชาติระยะ 20 ปี (พ.ศ. 2560 – 2579) ว่าด้วยกรอบแนวทางที่สำคัญยุทธศาสตร์ชาติระยะ 20 ปี ด้านที่ 3 เกี่ยวกับการพัฒนาและเสริมสร้างศักยภาพคน โดยมีเป้าหมายให้คนไทยเป็นคนดี คนเก่ง มีคุณภาพ พร้อมสำหรับวิถีชีวิตในศตวรรษที่ 21 นำไปสู่การมีคุณภาพชีวิต สุขภาวะ และความเป็นอยู่ที่ดีซึ่งงานอนามัยและสุขาภิบาล เป็นหน่วยงานที่ให้บริการด้านสุขภาพ ทั้งด้านการส่งเสริม ป้องกัน และรักษาพยาบาลเบื้องต้นให้กับนักศึกษาและบุคลากร โดยยึดหลักการป้องกันแบบมาตรฐานสำหรับการดูแลผู้ป่วย (Standard precautions) คือ การดูแลอุปกรณ์เครื่องมือ – เครื่องใช้ของผู้ป่วย การควบคุมดูแลสิ่งแวดล้อม และการจัดการผ้าเปื้อน ประกอบกับสถานการณ์ปัจจุบันการแพร่ระบาดของโรคติดเชื้อไวรัสโคโรนา 2019 (COVID-19) ยังคงแพร่ระบาดอย่างต่อเนื่อง ซึ่งต้องเพิ่มการดูแล ควบคุมและป้องกันมากขึ้น งานอนามัยและสุขาภิบาลจึง จึงมีความจำเป็นที่จะต้องจัดหาชุดควบคุมการแพร่กระจายเชื้อสำหรับดูแลรักษาเบื้องต้น ในการควบคุมการแพร่กระจายของเชื้อโรค เพื่อสนับสนุนการทำงานและบริการให้นักศึกษาและบุคลากรได้รับการส่งเสริม ป้องกัน และรักษาพยาบาลเบื้องต้น ได้ตามมาตรฐาน</t>
  </si>
  <si>
    <t>ชุดครุภัณฑ์สำหรับให้บริการนักศึกษาพิการ</t>
  </si>
  <si>
    <t>ศูนย์บริการสนับสนุนนักศึกษาพิการระดับอุดมศึกษา</t>
  </si>
  <si>
    <t>ศูนย์บริการสนับสนุนนักศึกษาพิการระดับอุดมศึกษา กองพัฒนานักศึกษามหาวิทยาลัยราชภัฏสกลนคร มีบทบาทและหน้าที่สำคัญในการให้บริการด้านการจัดการเรียนการสอนสำหรับนักศึกษาพิการทุกประเภทในมหาวิทยาลัย ซึ่งในปัจจุบันการจัดการเรียนการสอนมุ่งเน้นการเรียนที่มีความจำเป็นต้องใช้เทคโนโลยีเข้ามาช่วยเพื่อให้การเรียนรู้ของนักศึกษาพิการได้เข้าถึงแหล่งเรียนรู้ได้อย่างรวดเร็วถูกต้องและแม่นยำ เพื่อให้การเรียนรู้ของผู้พิการมีประสิทธิภาพจึงจำเป็นต้องมีครุภัณฑ์ไว้สำหรับบริการให้ผู้พิการเข้าถึงแหล่งข้อมูลได้อย่างทั่วถึงและเป็นการลดความเหลื่อมล้ำทางการศึกษาของผู้พิการ ในการเรียนการสอนในมหาวิทยาลัย</t>
  </si>
  <si>
    <t xml:space="preserve">ชุดครุภัณฑ์ถังเก็บน้ำสเตนเลส  ขนาด 1,000 ลิตร </t>
  </si>
  <si>
    <t>อาคารหอพักหญิงราชพฤกษ์</t>
  </si>
  <si>
    <t>มหาวิทยาลัยได้มอบหมายให้กองพัฒนานักศึกษา โดยงานสวัสดิการนักศึกษาและทุนการศึกษาบริหารจัดการควบคุมดูแลการดำเนินงานหอพักนักศึกษาให้เป็นไปตามนโยบายของมหาวิทยาลัย ภายใต้การกำกับดูแลของคณะกรรมการบริหารงานหอพัก มีหอพักในการกำกับดูจำนวน 5 หอพัก ได้แก่ หอพักนักศึกษาชายเอราวัณ หอพักนักศึกษาชายราชพฤกษ์ หอพักนักศึกษาหญิงราชพฤกษ์ หอพักนักศึกษาชายกันเกรา หอพักนักศึกษาหญิงกันเกราเมื่อวันที่ 29 ตุลาคม พ.ศ. 2562 เกิดเหตุถังเก็บน้ำฝั่งซ้ายหอพักนักศึกษาหญิงราชพฤกษ์เกิดรอยรั่ว เนื่องจากถังเก็บน้ำเดิมเป็นแบบไฟเบอร์กลาส ซึ่งมีการใช้งานนานมากกว่า 10 ปี และเมื่อวันที่ 19 สิงหาคม พ.ศ. 2564 ถังเก็บน้ำฝั่งขวามือหอพักนักศึกษาหญิงราชพฤกษ์รั่วอีกถัง หอพักหญิงราชพฤกษ์มีห้องพักทั้งหมด 128 ห้อง ซึ่งชั้นที่ 1 เป็นห้องพักอาจารย์และบุคลากร จำนวน 32 ห้อง ชั้นที่ 2-4 เป็นห้องพักนักศึกษา จำนวน 96 ห้อง รองรับการเข้าพักของนักศึกษา 288 คน เพื่อเป็นการบริการผู้เข้าพักหอพักหญิงราชพฤกษ์ให้มีน้ำสำหรับอุปโภค บริโภคในชีวิตประจำวัน  หน่วยหอพักนักศึกษา งานสวัสดิการนักศึกษาและทุนการศึกษา กองพัฒนานักศึกษา จึงมีความประสงค์ถังเก็บน้ำสเตนเลส  ขนาด 1,000 ลิตร พร้อมงานรื้อถอน/ติดตั้งจำนวน 14 ใบ  ไว้สำหรับบริการนักศึกษาที่เข้าพัก</t>
  </si>
  <si>
    <t>ชุดครุภัณฑ์เครื่องออกกำลังกายเสริมสร้างสมรรถภาพทางกายและเพื่อสุขภาพ (FITNESS)</t>
  </si>
  <si>
    <t>ห้องฟิตเนสชั้น 1 อาคารอเนกประสงค์อาคาร 20)</t>
  </si>
  <si>
    <t>ปัจจุบันในมหาวิทยาลัยมีเครื่องออกกำลังกายฟิตเนส สำหรับใช้ในการเรียนการสอน ให้บริการนักกีฬาในการทดสอบสมรรถภาพ เพื่อเสริมสร้างกล้ามเนื้อ ให้มีความแข็งแรง ก่อนเข้าร่วมการแข่งขันกีฬามหาวิทยาลัยฯ ตลอดจนให้บริการบุคลากรภายในและบุคคลภายนอกมหาวิทยาลัย เครื่องออกกำลังกายฟิตเนส ปัจจุบันมีอายุการใช้งานมากกว่า 14 ปี และมีอุปกรณ์บางอย่างเสื่อมสภาพทรุดโทรมตามอายุการใช้งาน อาจส่งผลให้เกิดอุบัติเหตุจากเครื่องออกกำลังกายขณะใช้งาน ไม่ปลอดภัยต่อผู้ใช้บริการ หน่วยกีฬา งานส่งเสริมและพัฒนากิจกรรมนักศึกษา จึงมีความประสงค์จัดซื้ออุปกรณ์เครื่องออกกำลังกายใหม่ ทันสมัย เพื่อมาทดแทนของเดิมที่มีอายุการใช้งานมากและเสื่อมสภาพ อีกทั้งเพื่อให้มีอุปกรณ์เครื่องออกกำลังกายเพียงพอกับผู้เข้าใช้บริการ ตลอดจนสนับสนุนการเรียนการสอนทางด้านสมรรถภาพร่างกาย สำหรับนักศึกษา นักกีฬาตัวแทนมหาวิทยาลัย เป็นส่งเสริมให้บุคลากรภายในและบุคลากรภายนอกออกกำลังกายเพื่อสุขภาพมากขึ้น</t>
  </si>
  <si>
    <t>5</t>
  </si>
  <si>
    <t>เครื่องปรับอากาศ แบบแยกส่วน  (ราคารวมติดตั้ง) แบบตั้งพื้นหรือแบบแขวน ขนาด 30,000 บีทียู</t>
  </si>
  <si>
    <t xml:space="preserve"> เครื่อง</t>
  </si>
  <si>
    <t>ห้องสำนักงานห้องสำนักงานและศูนย์ประสานงานองค์การบริหารนักศึกษาสภานักศึกษา ทั้งภาคปกติและ ภาค กศ.ป.อาคารอเนกประสงค์(อาคาร20)</t>
  </si>
  <si>
    <t xml:space="preserve">อาคารอเนกประสงค์ อาคาร 20 ชั้น 4 กำหนดให้เป็นห้องสำนักงานและศูนย์ประสานงานของ องค์การบริหารนักศึกษา สภานักศึกษา ภาคปกติ  และสโมสรนักศึกษา ทั้ง 6 คณะ และยังเป็นศูนย์ประสานงานขององค์การ บริหารนักศึกษาและสภานักศึกษา ภาค กศ.ป. เพื่อเป็นศูนย์ประสานงาน ประชุมวางแผนการดำเนินงานกิจกรรมขององค์กรนักศึกษา ส่งเสริมการจัดกิจกรรมนักศึกษาที่เป็นประโยชน์และสร้างสรรค์ แต่ห้องสำนักงานและศูนย์ประสานงาน ชั้น 4 อาคารอเนกประสงค์ อาคาร 20 ขาดยังขาดครุภัณฑ์เครื่องปรับอากาศที่ช่วยอำนวยความสะดวกและเพิ่มประสิทธิภาพในการทำงานให้กับผู้นำนักศึกษา โดยเฉพาะอย่างยิ่งในช่วงตอนกลางวันที่ชั้น 4 อยู่ใกล้กับหลังคาที่ร้อน ทำให้อุณหภูมิในห้องสูงขึ้น ไม่เอื้อต่อการทำงานของผู้นำนักศึกษา ในการส่งเสริมพัฒนา เพิ่มประสิทธิภาพและประสิทธิผลในการปฏิบัติงาน  ในการนี้ งานส่งเสริมและพัฒนากิจกรรมนักศึกษา จึงเห็นควรดำเนินการจัดซื้อครุภัณฑ์ เครื่องปรับอากาศ แบบแยกส่วน (ราคารวมติดตั้ง) แบบตั้งพื้นหรือแบบแขวน ขนาด 30,000 บีทียู </t>
  </si>
  <si>
    <t>ชุดครุภัณฑ์โต๊ะอเนกประสงค์ ขนาด 800x588x740 มิลลิเมตร</t>
  </si>
  <si>
    <t>หอพักนักศึกษาหญิงราชพฤกษ์มีชั้นอ่านหนังสือและหอพักนักศึกษาหญิงราชพฤกษ์มีชั้นอ่านหนังสือและโต๊ะอ่านหนังที่ทำจากบิวท์อิน ปัจจุบันสภาพบิวท์อิน  มีความทรุดโทรมไปตามสภาพการใช้งานเกิดจากการใช้งานซึ่งใช้งานมาตั้งแต่ปีการศึกษา 2553 และเกิดจากการกัดแทะของปลวก หอพักนักศึกษาหญิงราชพฤกษ์มีชั้นที่ 2-4 จำนวน 96 ห้อง รองรับการเข้าพักของนักศึกษา 288 คน เพื่อเป็นการบริการผู้เข้าพัก หน่วยหอพักนักศึกษา งานสวัสดิการนักศึกษาและทุนการศึกษากองพัฒนานักศึกษา จึงมีความประสงค์จัดซื้อครุภัณฑ์โต๊ะอเนกประสงค์หน้าโต๊ะทำจาก LAMINATE ขนาด 800x588x740 มิลลิเมตร  จำนวน 288 ตัว ไว้สำหรับบริการนักศึกษาที่เข้าพักในการอ่านหนังสือ นั่งทำงาน และใช้งานต่างๆ ตามความเหมาะสม เพื่อทดแทนโต๊ะอ่านหนังสือที่เป็นครุภัณฑ์แบบบิวท์อิน</t>
  </si>
  <si>
    <t xml:space="preserve">ชุดครุภัณฑ์สำหรับให้บริการสนับสนุนนักศึกษาพิการ </t>
  </si>
  <si>
    <t>งานพัฒนาและส่งเสริมการศึกษานักศึกษาพิการ กองพัฒนานักศึกษา สำนักงานอธิการบดี  มีศูนย์บริการสนับสนุนนักศึกษาพิการ (ศูนย์ DSS) มีหน้าที่บริหารจัดการบริการสนับสนุนและส่งเสริมการศึกษานักศึกษาพิการที่มีจำนวนงานและจำนวนนักศึกษาที่เพิ่มขึ้น จึงจำเป็นต้องมีครุภัณฑ์ไว้สำหรับบริการสนับสนุนให้ผู้พิการให้เข้าถึงแหล่งการเรียนรู้ได้อย่างเสมอภาคและพัฒนาความสามารถได้อย่างเต็มศักยภาพ</t>
  </si>
  <si>
    <t xml:space="preserve">ชุดครุภัณฑ์สำหรับฝึกประสบการณ์เพิ่มทักษะวิชาชีพสำหรับนักศึกษาพิการ </t>
  </si>
  <si>
    <t>อาคารแก้วกัลยา</t>
  </si>
  <si>
    <t>ศูนย์บริการสนับสนุนนักศึกษาพิการระดับอุดมศึกษา  กองพัฒนานักศึกษามหาวิทยาลัยราชภัฏสกลนคร มีบทบาทและหน้าที่สำคัญในการให้บริการด้านการจัดการเรียนการสอนสำหรับนักศึกษาพิการทุกประเภทในมหาวิทยาลัย และส่งเสริมทักษะอาชีพให้กับนักศึกษาพิการ รวมถึงการให้บริการแก่ผู้พิการในพื้นที่จังหวัดสกลนคร ซึ่งในปีการศึกษา 2564 มหาวิทยาลัยราชภัฏสกลนครได้ขอจัดตั้งศูนย์ดูแลคนพิการมหาวิทยาลัยราชภัฏสกลนคร โดยมีพันธกิจที่สอดคล้องกับศูนย์บริการสนับสนุนนักศึกษาพิการระดับอุดมศึกษา เพื่อส่งเสริมให้พันธกิจสำเร็จลุล่วง จึงมีความจำเป็นในการจัดหาครุภัณฑ์เพื่อใช้ประกอบการส่งเสริมเพื่อเพิ่มทักษะวิชาชีพของผู้พิการอย่างทั่วถึงและเป็นการลดความเหลื่อมล้ำทางการศึกษาของผู้พิการและเพิ่มทักษะวิชาชีพของผู้พิการ</t>
  </si>
  <si>
    <t>ชุดครุภัณฑ์เครื่องปรับอากาศ แบบแยกส่วนแบบติดผนัง (ระบบ Inverter) ขนาด18,000 บีทียู</t>
  </si>
  <si>
    <t>อาคารหอพักหอพักนักศึกษากันเกรา (ชาย/หญิง)</t>
  </si>
  <si>
    <t>มหาวิทยาลัยราชภัฏสกลนครมีการจัดสวัสดิการหอพักนักศึกษาโดยมีวัตถุประสงค์ เพื่อช่วยเหลือนักศึกษาให้มีที่พักใกล้มหาวิทยาลัยซึ่งเอื้อต่อการศึกษาเล่าเรียนและเสริมสร้างบุคลิกภาพที่พึงประสงค์ เป็นที่พักสำหรับนักศึกษาต่างชาติที่มาศึกษาในมหาวิทยาลัยราชภัฏสกลนคร และนักศึกษาต่างสถาบันตามโครงการแลกเปลี่ยนนักศึกษาระหว่างสถาบันการศึกษาของมหาวิทยาลัย ได้มีโอกาสเรียนรู้ฝึกฝนตนเองในการอยู่ร่วมกัน และรู้จักการเคารพในสิทธิเสรีภาพซึ่งกันและกัน ได้มีกิจกรรมเสริมสร้างพลานามัยที่สมบูรณ์ทั้งร่างกายและจิตใจ ฝึกการคิด การปฏิบัติอย่างมีคุณภาพ ริเริ่มสร้างสรรค์พัฒนาตนเอง และบำเพ็ญประโยชน์ต่อสังคมเพื่อฝึกฝนพัฒนาตนให้นักศึกษาเป็นคนที่ดีมีความรับผิดชอบ กระตือรือร้น ใฝ่เรียนรู้  รู้จักใช้เวลาว่างให้เป็นประโยชน์ แสวงหาความรู้เป็นนิจเพื่อจะได้เป็นบุคลากรที่มีคุณภาพของสังคมและประเทศชาติต่อไปปีการศึกษา 2564 มีหอพักของมหาวิทยามีจำนวน  5 หอพักได้แก่ 1.หอพักชายเอราวัณ 2.หอพักชายราชพฤกษ์ 3.หอพักหญิงราชพฤกษ์ 4.หอพักชายกันเกรา 5.หอพักหญิงกันเกรา ซึ่งในปีการศึกษา 2564มีนักศึกษาเข้าพักรวมทั้งสิ้น 750 คน ในสถานการณ์ปัจจุบันหอพักเอกชนรอบบริเวณมหาวิทยาลัย มีการเปิดรับนักศึกษาเข้าพักเช่นเดียวกันซึ่งหอพักเอกชนจะมีห้องพักที่อำนวยความสะดวกมากกว่าหอพักของมหาวิทยาลัย เช่น ห้องพักประเภทห้องที่มีเครื่องปรับอากาศ จะเป็นที่สนใจของนักศึกษามากกว่าห้องประเภทพัดลมปีการศึกษา 2562 หน่วยหอพักนักศึกษา งานสวัสดิการนักศึกษาและทุนการศึกษา กองพัฒนานักศึกษา ได้เปิดให้นักศึกษาเข้าพักหอพักนักศึกษากันเกรา จำนวน 2 หลัง แยกเป็นหอพักนักศึกษาชาย จำนวน 1 หลัง และหอพักนักศึกษาหญิง จำนวน 1 หลัง โดยแต่ละหอพักชั้นที่ 1 มีจำนวนห้องพักจำนวน 32 ห้อง เป็นห้องพักประเภทห้องปรับอากาศสามารถรองรับนักศึกษาได้ 96 คน ชั้น 2-4 มีจำนวนห้องพักจำนวน 96 ห้อง เป็นห้องพักประเภทห้องพัดลมรองรับนักศึกษาได้ 288 คน ซึ่งจากความประสงค์ต้องการของนักศึกษาพบว่นักศึกษามีความต้องการเข้าพักห้องปรับกาศมากกว่าห้องพัดลม เพื่อเป็นการตอบสนองความต้องการของนักศึกษาที่เข้าพักหอพักในมหาวิทยาลัย หน่วยหอพักนักศึกษา งานสวัสดิการนักศึกษาและทุนการศึกษา กองพัฒนานักศึกษา จึงมีความประสงค์ติดตั้งเครื่องปรับอากาศ แบบแยกส่วนแบบติดผนัง (ระบบ Inverter) ขนาด 18,000 บีทียู ไว้สำหรับบริการนักศึกษาที่เข้าพัก</t>
  </si>
  <si>
    <t>ชุดครุภัณฑ์ตู้เสื้อผ้าบานเปิดมือจับแบบบิด ขนาด 915x535x1,830 มิลลิเมตร</t>
  </si>
  <si>
    <t>หอพักนักศึกษาหญิงราชพฤกษ์มีตู้เสื้อที่ทำจากบิวท์อิน ปัจจุบันสภาพบิวท์อินมีความทรุดโทรมไปตามสภาพการใช้งานเกิดจากการใช้งานซึ่งใช้งานมาตั้งแต่ปีการศึกษา 2553 และเกิดจากการกัดแทะของปลวก  หอพักนักศึกษาหญิงราชพฤกษ์มี ชั้นที่ 2-4 จำนวน 96 ห้อง รองรับการเข้าพักของนักศึกษา 288 คน  เพื่อเป็นการบริการผู้เข้าพัก หน่วยหอพักนักศึกษา งานสวัสดิการนักศึกษาและทุนการศึกษา กองพัฒนานักศึกษา จึงมีความประสงค์จัดซื้อครุภัณฑ์ตู้เสื้อผ้าบานเปิดมือจับแบบบิด ขนาด 915x535x1,830 มิลลิเมตร จำนวน 288 ตัว ไว้สำหรับบริการนักศึกษาที่เข้าพักในการจัดเก็บเสื้อผ้า และสิ่งของเครื่องใช้ในการดำรงชีวิตประจำวัน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</si>
</sst>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  <charset val="222"/>
    </font>
    <font>
      <b/>
      <sz val="16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name val="Wingdings"/>
      <charset val="2"/>
    </font>
    <font>
      <sz val="16"/>
      <color theme="1"/>
      <name val="Wingdings"/>
      <charset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43" fontId="3" fillId="0" borderId="0" xfId="1" applyFont="1" applyAlignment="1">
      <alignment horizontal="center" vertical="top"/>
    </xf>
    <xf numFmtId="49" fontId="4" fillId="0" borderId="0" xfId="1" applyNumberFormat="1" applyFont="1" applyAlignment="1">
      <alignment horizontal="center" vertical="top"/>
    </xf>
    <xf numFmtId="43" fontId="4" fillId="0" borderId="0" xfId="1" applyFont="1" applyAlignment="1">
      <alignment horizontal="center" vertical="top" wrapText="1"/>
    </xf>
    <xf numFmtId="43" fontId="4" fillId="0" borderId="0" xfId="1" applyFont="1" applyAlignment="1">
      <alignment horizontal="center" vertical="top"/>
    </xf>
    <xf numFmtId="187" fontId="4" fillId="0" borderId="0" xfId="1" applyNumberFormat="1" applyFont="1" applyAlignment="1">
      <alignment horizontal="center" vertical="top"/>
    </xf>
    <xf numFmtId="43" fontId="4" fillId="2" borderId="0" xfId="1" applyFont="1" applyFill="1" applyAlignment="1">
      <alignment horizontal="center" vertical="top"/>
    </xf>
    <xf numFmtId="43" fontId="4" fillId="2" borderId="0" xfId="1" applyFont="1" applyFill="1" applyAlignment="1">
      <alignment horizontal="right" vertical="top"/>
    </xf>
    <xf numFmtId="43" fontId="4" fillId="0" borderId="0" xfId="1" applyFont="1" applyAlignment="1">
      <alignment horizontal="left" vertical="top" wrapText="1"/>
    </xf>
    <xf numFmtId="0" fontId="4" fillId="0" borderId="0" xfId="1" applyNumberFormat="1" applyFont="1" applyAlignment="1">
      <alignment vertical="top" wrapText="1"/>
    </xf>
    <xf numFmtId="43" fontId="3" fillId="0" borderId="1" xfId="1" applyFont="1" applyBorder="1" applyAlignment="1">
      <alignment horizontal="center" vertical="top"/>
    </xf>
    <xf numFmtId="43" fontId="5" fillId="3" borderId="1" xfId="1" applyFont="1" applyFill="1" applyBorder="1" applyAlignment="1">
      <alignment horizontal="center" vertical="top"/>
    </xf>
    <xf numFmtId="43" fontId="5" fillId="3" borderId="1" xfId="1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>
      <alignment vertical="top" wrapText="1"/>
    </xf>
    <xf numFmtId="43" fontId="6" fillId="3" borderId="1" xfId="1" applyFont="1" applyFill="1" applyBorder="1" applyAlignment="1">
      <alignment horizontal="center" vertical="top"/>
    </xf>
    <xf numFmtId="43" fontId="5" fillId="4" borderId="1" xfId="1" applyFont="1" applyFill="1" applyBorder="1" applyAlignment="1">
      <alignment horizontal="center" vertical="top"/>
    </xf>
    <xf numFmtId="43" fontId="5" fillId="4" borderId="1" xfId="1" applyFont="1" applyFill="1" applyBorder="1" applyAlignment="1">
      <alignment horizontal="left" vertical="top" wrapText="1"/>
    </xf>
    <xf numFmtId="0" fontId="5" fillId="4" borderId="1" xfId="1" applyNumberFormat="1" applyFont="1" applyFill="1" applyBorder="1" applyAlignment="1">
      <alignment vertical="top" wrapText="1"/>
    </xf>
    <xf numFmtId="43" fontId="6" fillId="4" borderId="1" xfId="1" applyFont="1" applyFill="1" applyBorder="1" applyAlignment="1">
      <alignment horizontal="center" vertical="top"/>
    </xf>
    <xf numFmtId="49" fontId="5" fillId="5" borderId="1" xfId="1" applyNumberFormat="1" applyFont="1" applyFill="1" applyBorder="1" applyAlignment="1">
      <alignment horizontal="center" vertical="top"/>
    </xf>
    <xf numFmtId="43" fontId="5" fillId="5" borderId="1" xfId="1" applyFont="1" applyFill="1" applyBorder="1" applyAlignment="1">
      <alignment horizontal="left" vertical="top" wrapText="1"/>
    </xf>
    <xf numFmtId="43" fontId="5" fillId="5" borderId="1" xfId="1" applyFont="1" applyFill="1" applyBorder="1" applyAlignment="1">
      <alignment horizontal="center" vertical="top"/>
    </xf>
    <xf numFmtId="0" fontId="5" fillId="5" borderId="1" xfId="1" applyNumberFormat="1" applyFont="1" applyFill="1" applyBorder="1" applyAlignment="1">
      <alignment vertical="top" wrapText="1"/>
    </xf>
    <xf numFmtId="43" fontId="6" fillId="5" borderId="1" xfId="1" applyFont="1" applyFill="1" applyBorder="1" applyAlignment="1">
      <alignment horizontal="center" vertical="top"/>
    </xf>
    <xf numFmtId="49" fontId="5" fillId="6" borderId="1" xfId="1" applyNumberFormat="1" applyFont="1" applyFill="1" applyBorder="1" applyAlignment="1">
      <alignment horizontal="center" vertical="top"/>
    </xf>
    <xf numFmtId="43" fontId="5" fillId="6" borderId="1" xfId="1" applyFont="1" applyFill="1" applyBorder="1" applyAlignment="1">
      <alignment horizontal="left" vertical="top" wrapText="1"/>
    </xf>
    <xf numFmtId="43" fontId="5" fillId="6" borderId="1" xfId="1" applyFont="1" applyFill="1" applyBorder="1" applyAlignment="1">
      <alignment horizontal="center" vertical="top"/>
    </xf>
    <xf numFmtId="0" fontId="5" fillId="6" borderId="1" xfId="1" applyNumberFormat="1" applyFont="1" applyFill="1" applyBorder="1" applyAlignment="1">
      <alignment vertical="top" wrapText="1"/>
    </xf>
    <xf numFmtId="43" fontId="6" fillId="6" borderId="1" xfId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left" vertical="top" wrapText="1"/>
    </xf>
    <xf numFmtId="0" fontId="5" fillId="7" borderId="1" xfId="1" applyNumberFormat="1" applyFont="1" applyFill="1" applyBorder="1" applyAlignment="1">
      <alignment vertical="top" wrapText="1"/>
    </xf>
    <xf numFmtId="43" fontId="6" fillId="0" borderId="1" xfId="1" applyFont="1" applyBorder="1" applyAlignment="1">
      <alignment horizontal="center" vertical="top"/>
    </xf>
    <xf numFmtId="49" fontId="4" fillId="2" borderId="1" xfId="1" applyNumberFormat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vertical="top" wrapText="1"/>
    </xf>
    <xf numFmtId="43" fontId="4" fillId="2" borderId="1" xfId="1" applyFont="1" applyFill="1" applyBorder="1" applyAlignment="1">
      <alignment vertical="top"/>
    </xf>
    <xf numFmtId="43" fontId="4" fillId="2" borderId="1" xfId="1" applyFont="1" applyFill="1" applyBorder="1" applyAlignment="1">
      <alignment horizontal="center" vertical="top"/>
    </xf>
    <xf numFmtId="187" fontId="4" fillId="2" borderId="1" xfId="1" applyNumberFormat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horizontal="right" vertical="top"/>
    </xf>
    <xf numFmtId="43" fontId="7" fillId="2" borderId="1" xfId="1" applyFont="1" applyFill="1" applyBorder="1" applyAlignment="1">
      <alignment horizontal="right" vertical="top"/>
    </xf>
    <xf numFmtId="43" fontId="4" fillId="2" borderId="1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vertical="top" wrapText="1"/>
    </xf>
    <xf numFmtId="43" fontId="7" fillId="2" borderId="1" xfId="1" applyFont="1" applyFill="1" applyBorder="1" applyAlignment="1">
      <alignment vertical="top" wrapText="1"/>
    </xf>
    <xf numFmtId="43" fontId="7" fillId="2" borderId="1" xfId="1" applyFont="1" applyFill="1" applyBorder="1" applyAlignment="1">
      <alignment horizontal="center" vertical="top"/>
    </xf>
    <xf numFmtId="43" fontId="3" fillId="2" borderId="1" xfId="1" applyFont="1" applyFill="1" applyBorder="1" applyAlignment="1">
      <alignment vertical="top"/>
    </xf>
    <xf numFmtId="43" fontId="7" fillId="0" borderId="1" xfId="1" applyFont="1" applyBorder="1" applyAlignment="1">
      <alignment horizontal="right" vertical="top"/>
    </xf>
    <xf numFmtId="43" fontId="9" fillId="2" borderId="1" xfId="1" applyFont="1" applyFill="1" applyBorder="1" applyAlignment="1">
      <alignment horizontal="center" vertical="top"/>
    </xf>
    <xf numFmtId="43" fontId="7" fillId="2" borderId="1" xfId="1" applyFont="1" applyFill="1" applyBorder="1" applyAlignment="1">
      <alignment horizontal="left" vertical="top" wrapText="1"/>
    </xf>
    <xf numFmtId="0" fontId="7" fillId="2" borderId="1" xfId="1" applyNumberFormat="1" applyFont="1" applyFill="1" applyBorder="1" applyAlignment="1">
      <alignment vertical="top" wrapText="1"/>
    </xf>
    <xf numFmtId="43" fontId="3" fillId="2" borderId="1" xfId="1" applyFont="1" applyFill="1" applyBorder="1" applyAlignment="1">
      <alignment horizontal="center" vertical="top"/>
    </xf>
    <xf numFmtId="49" fontId="7" fillId="2" borderId="1" xfId="1" applyNumberFormat="1" applyFont="1" applyFill="1" applyBorder="1" applyAlignment="1">
      <alignment horizontal="center" vertical="top"/>
    </xf>
    <xf numFmtId="43" fontId="10" fillId="2" borderId="1" xfId="1" applyFont="1" applyFill="1" applyBorder="1" applyAlignment="1">
      <alignment horizontal="center" vertical="top"/>
    </xf>
    <xf numFmtId="187" fontId="7" fillId="2" borderId="1" xfId="1" applyNumberFormat="1" applyFont="1" applyFill="1" applyBorder="1" applyAlignment="1">
      <alignment horizontal="center" vertical="top"/>
    </xf>
    <xf numFmtId="43" fontId="8" fillId="2" borderId="1" xfId="1" applyFont="1" applyFill="1" applyBorder="1" applyAlignment="1">
      <alignment horizontal="center" vertical="top"/>
    </xf>
    <xf numFmtId="43" fontId="4" fillId="6" borderId="0" xfId="1" applyFont="1" applyFill="1" applyAlignment="1">
      <alignment horizontal="center" vertical="top"/>
    </xf>
    <xf numFmtId="43" fontId="4" fillId="6" borderId="0" xfId="1" applyFont="1" applyFill="1" applyAlignment="1">
      <alignment horizontal="right" vertical="top"/>
    </xf>
    <xf numFmtId="43" fontId="2" fillId="0" borderId="0" xfId="1" applyFont="1" applyAlignment="1">
      <alignment horizontal="center" vertical="top"/>
    </xf>
    <xf numFmtId="49" fontId="2" fillId="0" borderId="1" xfId="1" applyNumberFormat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/>
    </xf>
    <xf numFmtId="43" fontId="2" fillId="0" borderId="2" xfId="1" applyFont="1" applyBorder="1" applyAlignment="1">
      <alignment horizontal="center" vertical="top"/>
    </xf>
    <xf numFmtId="43" fontId="2" fillId="0" borderId="3" xfId="1" applyFont="1" applyBorder="1" applyAlignment="1">
      <alignment horizontal="center" vertical="top"/>
    </xf>
    <xf numFmtId="43" fontId="2" fillId="0" borderId="4" xfId="1" applyFont="1" applyBorder="1" applyAlignment="1">
      <alignment horizontal="center" vertical="top"/>
    </xf>
    <xf numFmtId="43" fontId="2" fillId="0" borderId="5" xfId="1" applyFont="1" applyBorder="1" applyAlignment="1">
      <alignment horizontal="center" vertical="top"/>
    </xf>
    <xf numFmtId="43" fontId="2" fillId="0" borderId="6" xfId="1" applyFont="1" applyBorder="1" applyAlignment="1">
      <alignment horizontal="center" vertical="top"/>
    </xf>
    <xf numFmtId="43" fontId="2" fillId="0" borderId="7" xfId="1" applyFont="1" applyBorder="1" applyAlignment="1">
      <alignment horizontal="center" vertical="top"/>
    </xf>
    <xf numFmtId="43" fontId="2" fillId="0" borderId="8" xfId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43" fontId="2" fillId="2" borderId="1" xfId="1" applyFont="1" applyFill="1" applyBorder="1" applyAlignment="1">
      <alignment horizontal="center" vertical="top"/>
    </xf>
    <xf numFmtId="187" fontId="2" fillId="0" borderId="1" xfId="1" applyNumberFormat="1" applyFont="1" applyBorder="1" applyAlignment="1">
      <alignment horizontal="center" vertical="top"/>
    </xf>
    <xf numFmtId="43" fontId="5" fillId="3" borderId="2" xfId="1" applyFont="1" applyFill="1" applyBorder="1" applyAlignment="1">
      <alignment horizontal="center" vertical="top" wrapText="1"/>
    </xf>
    <xf numFmtId="43" fontId="5" fillId="3" borderId="4" xfId="1" applyFont="1" applyFill="1" applyBorder="1" applyAlignment="1">
      <alignment horizontal="center" vertical="top" wrapText="1"/>
    </xf>
    <xf numFmtId="43" fontId="5" fillId="4" borderId="1" xfId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3"/>
  <sheetViews>
    <sheetView tabSelected="1" view="pageBreakPreview" zoomScaleNormal="100" zoomScaleSheetLayoutView="100" workbookViewId="0">
      <pane ySplit="7" topLeftCell="A8" activePane="bottomLeft" state="frozen"/>
      <selection pane="bottomLeft" activeCell="B13" sqref="B13"/>
    </sheetView>
  </sheetViews>
  <sheetFormatPr defaultRowHeight="24" x14ac:dyDescent="0.2"/>
  <cols>
    <col min="1" max="1" width="6.5" style="2" bestFit="1" customWidth="1"/>
    <col min="2" max="2" width="31.875" style="3" customWidth="1"/>
    <col min="3" max="3" width="10.375" style="4" bestFit="1" customWidth="1"/>
    <col min="4" max="4" width="9.625" style="4" bestFit="1" customWidth="1"/>
    <col min="5" max="5" width="8.125" style="4" bestFit="1" customWidth="1"/>
    <col min="6" max="6" width="14.75" style="4" bestFit="1" customWidth="1"/>
    <col min="7" max="7" width="6.875" style="5" bestFit="1" customWidth="1"/>
    <col min="8" max="8" width="15.375" style="4" bestFit="1" customWidth="1"/>
    <col min="9" max="9" width="7.625" style="54" bestFit="1" customWidth="1"/>
    <col min="10" max="10" width="14.75" style="55" bestFit="1" customWidth="1"/>
    <col min="11" max="11" width="7.625" style="54" bestFit="1" customWidth="1"/>
    <col min="12" max="12" width="13.75" style="55" bestFit="1" customWidth="1"/>
    <col min="13" max="13" width="7.5" style="54" bestFit="1" customWidth="1"/>
    <col min="14" max="14" width="13.75" style="55" bestFit="1" customWidth="1"/>
    <col min="15" max="15" width="7.75" style="54" bestFit="1" customWidth="1"/>
    <col min="16" max="16" width="14.75" style="55" bestFit="1" customWidth="1"/>
    <col min="17" max="17" width="11.75" style="4" customWidth="1"/>
    <col min="18" max="18" width="14.875" style="8" customWidth="1"/>
    <col min="19" max="19" width="43.375" style="9" customWidth="1"/>
    <col min="20" max="20" width="9" style="1"/>
    <col min="21" max="21" width="21.625" style="1" bestFit="1" customWidth="1"/>
    <col min="22" max="16384" width="9" style="1"/>
  </cols>
  <sheetData>
    <row r="1" spans="1:19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x14ac:dyDescent="0.2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x14ac:dyDescent="0.2">
      <c r="I3" s="6"/>
      <c r="J3" s="7"/>
      <c r="K3" s="6"/>
      <c r="L3" s="7"/>
      <c r="M3" s="6"/>
      <c r="N3" s="7"/>
      <c r="O3" s="6"/>
      <c r="P3" s="7"/>
    </row>
    <row r="4" spans="1:19" s="10" customFormat="1" ht="21" customHeight="1" x14ac:dyDescent="0.2">
      <c r="A4" s="57" t="s">
        <v>2</v>
      </c>
      <c r="B4" s="58" t="s">
        <v>3</v>
      </c>
      <c r="C4" s="59" t="s">
        <v>4</v>
      </c>
      <c r="D4" s="59"/>
      <c r="E4" s="58" t="s">
        <v>5</v>
      </c>
      <c r="F4" s="58" t="s">
        <v>6</v>
      </c>
      <c r="G4" s="58" t="s">
        <v>7</v>
      </c>
      <c r="H4" s="59"/>
      <c r="I4" s="60" t="s">
        <v>8</v>
      </c>
      <c r="J4" s="61"/>
      <c r="K4" s="61"/>
      <c r="L4" s="61"/>
      <c r="M4" s="61"/>
      <c r="N4" s="62"/>
      <c r="O4" s="63" t="s">
        <v>9</v>
      </c>
      <c r="P4" s="64"/>
      <c r="Q4" s="58" t="s">
        <v>10</v>
      </c>
      <c r="R4" s="58" t="s">
        <v>11</v>
      </c>
      <c r="S4" s="67" t="s">
        <v>12</v>
      </c>
    </row>
    <row r="5" spans="1:19" s="10" customFormat="1" x14ac:dyDescent="0.2">
      <c r="A5" s="57"/>
      <c r="B5" s="58"/>
      <c r="C5" s="59" t="s">
        <v>13</v>
      </c>
      <c r="D5" s="59" t="s">
        <v>14</v>
      </c>
      <c r="E5" s="59"/>
      <c r="F5" s="59"/>
      <c r="G5" s="59"/>
      <c r="H5" s="59"/>
      <c r="I5" s="68">
        <v>2566</v>
      </c>
      <c r="J5" s="68"/>
      <c r="K5" s="69" t="s">
        <v>15</v>
      </c>
      <c r="L5" s="69"/>
      <c r="M5" s="69" t="s">
        <v>16</v>
      </c>
      <c r="N5" s="69"/>
      <c r="O5" s="65"/>
      <c r="P5" s="66"/>
      <c r="Q5" s="59"/>
      <c r="R5" s="58"/>
      <c r="S5" s="67"/>
    </row>
    <row r="6" spans="1:19" s="10" customFormat="1" ht="33.75" customHeight="1" x14ac:dyDescent="0.2">
      <c r="A6" s="57"/>
      <c r="B6" s="58"/>
      <c r="C6" s="59"/>
      <c r="D6" s="59"/>
      <c r="E6" s="59"/>
      <c r="F6" s="59"/>
      <c r="G6" s="70" t="s">
        <v>17</v>
      </c>
      <c r="H6" s="59" t="s">
        <v>18</v>
      </c>
      <c r="I6" s="69" t="s">
        <v>17</v>
      </c>
      <c r="J6" s="69" t="s">
        <v>18</v>
      </c>
      <c r="K6" s="69" t="s">
        <v>17</v>
      </c>
      <c r="L6" s="69" t="s">
        <v>18</v>
      </c>
      <c r="M6" s="69" t="s">
        <v>17</v>
      </c>
      <c r="N6" s="69" t="s">
        <v>18</v>
      </c>
      <c r="O6" s="69" t="s">
        <v>17</v>
      </c>
      <c r="P6" s="69" t="s">
        <v>18</v>
      </c>
      <c r="Q6" s="59"/>
      <c r="R6" s="58"/>
      <c r="S6" s="67"/>
    </row>
    <row r="7" spans="1:19" s="10" customFormat="1" ht="19.5" x14ac:dyDescent="0.2">
      <c r="A7" s="57"/>
      <c r="B7" s="58"/>
      <c r="C7" s="59"/>
      <c r="D7" s="59"/>
      <c r="E7" s="59"/>
      <c r="F7" s="59"/>
      <c r="G7" s="70"/>
      <c r="H7" s="59"/>
      <c r="I7" s="69"/>
      <c r="J7" s="69"/>
      <c r="K7" s="69"/>
      <c r="L7" s="69"/>
      <c r="M7" s="69"/>
      <c r="N7" s="69"/>
      <c r="O7" s="69"/>
      <c r="P7" s="69"/>
      <c r="Q7" s="59"/>
      <c r="R7" s="58"/>
      <c r="S7" s="67"/>
    </row>
    <row r="8" spans="1:19" s="14" customFormat="1" hidden="1" x14ac:dyDescent="0.2">
      <c r="A8" s="71" t="s">
        <v>19</v>
      </c>
      <c r="B8" s="72"/>
      <c r="C8" s="11"/>
      <c r="D8" s="11"/>
      <c r="E8" s="11"/>
      <c r="F8" s="11" t="e">
        <f>F9+#REF!</f>
        <v>#REF!</v>
      </c>
      <c r="G8" s="11" t="e">
        <f>G9+#REF!</f>
        <v>#REF!</v>
      </c>
      <c r="H8" s="11" t="e">
        <f>H9+#REF!</f>
        <v>#REF!</v>
      </c>
      <c r="I8" s="11" t="e">
        <f>I9+#REF!</f>
        <v>#REF!</v>
      </c>
      <c r="J8" s="11" t="e">
        <f>J9+#REF!</f>
        <v>#REF!</v>
      </c>
      <c r="K8" s="11" t="e">
        <f>K9+#REF!</f>
        <v>#REF!</v>
      </c>
      <c r="L8" s="11" t="e">
        <f>L9+#REF!</f>
        <v>#REF!</v>
      </c>
      <c r="M8" s="11" t="e">
        <f>M9+#REF!</f>
        <v>#REF!</v>
      </c>
      <c r="N8" s="11" t="e">
        <f>N9+#REF!</f>
        <v>#REF!</v>
      </c>
      <c r="O8" s="11" t="e">
        <f>O9+#REF!</f>
        <v>#REF!</v>
      </c>
      <c r="P8" s="11" t="e">
        <f>P9+#REF!</f>
        <v>#REF!</v>
      </c>
      <c r="Q8" s="11"/>
      <c r="R8" s="12"/>
      <c r="S8" s="13"/>
    </row>
    <row r="9" spans="1:19" s="18" customFormat="1" hidden="1" x14ac:dyDescent="0.2">
      <c r="A9" s="73" t="s">
        <v>20</v>
      </c>
      <c r="B9" s="73"/>
      <c r="C9" s="15"/>
      <c r="D9" s="15"/>
      <c r="E9" s="15"/>
      <c r="F9" s="15" t="e">
        <f>#REF!+#REF!+#REF!</f>
        <v>#REF!</v>
      </c>
      <c r="G9" s="15" t="e">
        <f>#REF!+#REF!+#REF!</f>
        <v>#REF!</v>
      </c>
      <c r="H9" s="15" t="e">
        <f>#REF!+#REF!+#REF!</f>
        <v>#REF!</v>
      </c>
      <c r="I9" s="15" t="e">
        <f>#REF!+#REF!+#REF!</f>
        <v>#REF!</v>
      </c>
      <c r="J9" s="15" t="e">
        <f>#REF!+#REF!+#REF!</f>
        <v>#REF!</v>
      </c>
      <c r="K9" s="15" t="e">
        <f>#REF!+#REF!+#REF!</f>
        <v>#REF!</v>
      </c>
      <c r="L9" s="15" t="e">
        <f>#REF!+#REF!+#REF!</f>
        <v>#REF!</v>
      </c>
      <c r="M9" s="15" t="e">
        <f>#REF!+#REF!+#REF!</f>
        <v>#REF!</v>
      </c>
      <c r="N9" s="15" t="e">
        <f>#REF!+#REF!+#REF!</f>
        <v>#REF!</v>
      </c>
      <c r="O9" s="15" t="e">
        <f>#REF!+#REF!+#REF!</f>
        <v>#REF!</v>
      </c>
      <c r="P9" s="15" t="e">
        <f>#REF!+#REF!+#REF!</f>
        <v>#REF!</v>
      </c>
      <c r="Q9" s="15"/>
      <c r="R9" s="16"/>
      <c r="S9" s="17"/>
    </row>
    <row r="10" spans="1:19" s="23" customFormat="1" x14ac:dyDescent="0.2">
      <c r="A10" s="19"/>
      <c r="B10" s="20" t="s">
        <v>29</v>
      </c>
      <c r="C10" s="21"/>
      <c r="D10" s="21"/>
      <c r="E10" s="21"/>
      <c r="F10" s="21">
        <f t="shared" ref="F10:P10" si="0">F11</f>
        <v>6577900</v>
      </c>
      <c r="G10" s="21">
        <f t="shared" si="0"/>
        <v>2</v>
      </c>
      <c r="H10" s="21">
        <f t="shared" si="0"/>
        <v>812000</v>
      </c>
      <c r="I10" s="21">
        <f t="shared" si="0"/>
        <v>19</v>
      </c>
      <c r="J10" s="21">
        <f t="shared" si="0"/>
        <v>6935200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19</v>
      </c>
      <c r="P10" s="21">
        <f t="shared" si="0"/>
        <v>6935200</v>
      </c>
      <c r="Q10" s="21"/>
      <c r="R10" s="20"/>
      <c r="S10" s="22"/>
    </row>
    <row r="11" spans="1:19" s="28" customFormat="1" x14ac:dyDescent="0.2">
      <c r="A11" s="24"/>
      <c r="B11" s="25" t="s">
        <v>21</v>
      </c>
      <c r="C11" s="26"/>
      <c r="D11" s="26"/>
      <c r="E11" s="26"/>
      <c r="F11" s="26">
        <f t="shared" ref="F11:P11" si="1">F12+F21</f>
        <v>6577900</v>
      </c>
      <c r="G11" s="26">
        <f t="shared" si="1"/>
        <v>2</v>
      </c>
      <c r="H11" s="26">
        <f t="shared" si="1"/>
        <v>812000</v>
      </c>
      <c r="I11" s="26">
        <f t="shared" si="1"/>
        <v>19</v>
      </c>
      <c r="J11" s="26">
        <f t="shared" si="1"/>
        <v>6935200</v>
      </c>
      <c r="K11" s="26">
        <f t="shared" si="1"/>
        <v>0</v>
      </c>
      <c r="L11" s="26">
        <f t="shared" si="1"/>
        <v>0</v>
      </c>
      <c r="M11" s="26">
        <f t="shared" si="1"/>
        <v>0</v>
      </c>
      <c r="N11" s="26">
        <f t="shared" si="1"/>
        <v>0</v>
      </c>
      <c r="O11" s="26">
        <f t="shared" si="1"/>
        <v>19</v>
      </c>
      <c r="P11" s="26">
        <f t="shared" si="1"/>
        <v>6935200</v>
      </c>
      <c r="Q11" s="26"/>
      <c r="R11" s="25"/>
      <c r="S11" s="27"/>
    </row>
    <row r="12" spans="1:19" s="32" customFormat="1" x14ac:dyDescent="0.2">
      <c r="A12" s="74" t="s">
        <v>22</v>
      </c>
      <c r="B12" s="74"/>
      <c r="C12" s="29"/>
      <c r="D12" s="29"/>
      <c r="E12" s="29"/>
      <c r="F12" s="29">
        <f t="shared" ref="F12:P12" si="2">SUM(F13:F20)</f>
        <v>3099500</v>
      </c>
      <c r="G12" s="29">
        <f t="shared" si="2"/>
        <v>2</v>
      </c>
      <c r="H12" s="29">
        <f t="shared" si="2"/>
        <v>812000</v>
      </c>
      <c r="I12" s="29">
        <f t="shared" si="2"/>
        <v>17</v>
      </c>
      <c r="J12" s="29">
        <f t="shared" si="2"/>
        <v>3456800</v>
      </c>
      <c r="K12" s="29">
        <f t="shared" si="2"/>
        <v>0</v>
      </c>
      <c r="L12" s="29">
        <f t="shared" si="2"/>
        <v>0</v>
      </c>
      <c r="M12" s="29">
        <f t="shared" si="2"/>
        <v>0</v>
      </c>
      <c r="N12" s="29">
        <f t="shared" si="2"/>
        <v>0</v>
      </c>
      <c r="O12" s="29">
        <f t="shared" si="2"/>
        <v>17</v>
      </c>
      <c r="P12" s="29">
        <f t="shared" si="2"/>
        <v>3456800</v>
      </c>
      <c r="Q12" s="29"/>
      <c r="R12" s="30"/>
      <c r="S12" s="31"/>
    </row>
    <row r="13" spans="1:19" s="49" customFormat="1" ht="409.5" x14ac:dyDescent="0.2">
      <c r="A13" s="33">
        <v>1</v>
      </c>
      <c r="B13" s="34" t="s">
        <v>30</v>
      </c>
      <c r="C13" s="46" t="s">
        <v>27</v>
      </c>
      <c r="D13" s="36"/>
      <c r="E13" s="36" t="s">
        <v>23</v>
      </c>
      <c r="F13" s="36">
        <v>198000</v>
      </c>
      <c r="G13" s="37">
        <v>1</v>
      </c>
      <c r="H13" s="36">
        <f>F13</f>
        <v>198000</v>
      </c>
      <c r="I13" s="36">
        <v>1</v>
      </c>
      <c r="J13" s="38">
        <v>198000</v>
      </c>
      <c r="K13" s="36"/>
      <c r="L13" s="38"/>
      <c r="M13" s="36"/>
      <c r="N13" s="38"/>
      <c r="O13" s="45">
        <f t="shared" ref="O13:O20" si="3">M13+K13+I13</f>
        <v>1</v>
      </c>
      <c r="P13" s="45">
        <f t="shared" ref="P13:P20" si="4">J13+L13+N13</f>
        <v>198000</v>
      </c>
      <c r="Q13" s="36"/>
      <c r="R13" s="40" t="s">
        <v>31</v>
      </c>
      <c r="S13" s="41" t="s">
        <v>32</v>
      </c>
    </row>
    <row r="14" spans="1:19" s="44" customFormat="1" ht="288" x14ac:dyDescent="0.2">
      <c r="A14" s="33" t="s">
        <v>24</v>
      </c>
      <c r="B14" s="34" t="s">
        <v>33</v>
      </c>
      <c r="C14" s="46" t="s">
        <v>27</v>
      </c>
      <c r="D14" s="36"/>
      <c r="E14" s="36" t="s">
        <v>23</v>
      </c>
      <c r="F14" s="36">
        <v>614000</v>
      </c>
      <c r="G14" s="37">
        <v>1</v>
      </c>
      <c r="H14" s="36">
        <f>F14</f>
        <v>614000</v>
      </c>
      <c r="I14" s="36">
        <v>1</v>
      </c>
      <c r="J14" s="38">
        <v>614000</v>
      </c>
      <c r="K14" s="36"/>
      <c r="L14" s="38"/>
      <c r="M14" s="36"/>
      <c r="N14" s="38"/>
      <c r="O14" s="45">
        <f>M14+K14+I14</f>
        <v>1</v>
      </c>
      <c r="P14" s="45">
        <f>J14+L14+N14</f>
        <v>614000</v>
      </c>
      <c r="Q14" s="36"/>
      <c r="R14" s="40" t="s">
        <v>34</v>
      </c>
      <c r="S14" s="41" t="s">
        <v>35</v>
      </c>
    </row>
    <row r="15" spans="1:19" s="53" customFormat="1" ht="409.5" x14ac:dyDescent="0.2">
      <c r="A15" s="50" t="s">
        <v>25</v>
      </c>
      <c r="B15" s="42" t="s">
        <v>36</v>
      </c>
      <c r="C15" s="51" t="s">
        <v>27</v>
      </c>
      <c r="D15" s="43"/>
      <c r="E15" s="43" t="s">
        <v>23</v>
      </c>
      <c r="F15" s="43">
        <v>181200</v>
      </c>
      <c r="G15" s="52"/>
      <c r="H15" s="43"/>
      <c r="I15" s="43">
        <v>1</v>
      </c>
      <c r="J15" s="39">
        <v>181200</v>
      </c>
      <c r="K15" s="43"/>
      <c r="L15" s="39"/>
      <c r="M15" s="43"/>
      <c r="N15" s="39"/>
      <c r="O15" s="45">
        <f t="shared" si="3"/>
        <v>1</v>
      </c>
      <c r="P15" s="45">
        <f t="shared" si="4"/>
        <v>181200</v>
      </c>
      <c r="Q15" s="43"/>
      <c r="R15" s="47" t="s">
        <v>37</v>
      </c>
      <c r="S15" s="48" t="s">
        <v>38</v>
      </c>
    </row>
    <row r="16" spans="1:19" s="49" customFormat="1" ht="408" x14ac:dyDescent="0.2">
      <c r="A16" s="33" t="s">
        <v>28</v>
      </c>
      <c r="B16" s="34" t="s">
        <v>39</v>
      </c>
      <c r="C16" s="46" t="s">
        <v>27</v>
      </c>
      <c r="D16" s="36"/>
      <c r="E16" s="36" t="s">
        <v>23</v>
      </c>
      <c r="F16" s="36">
        <v>290400</v>
      </c>
      <c r="G16" s="37"/>
      <c r="H16" s="35"/>
      <c r="I16" s="36">
        <v>1</v>
      </c>
      <c r="J16" s="38">
        <v>290400</v>
      </c>
      <c r="K16" s="36"/>
      <c r="L16" s="38"/>
      <c r="M16" s="36"/>
      <c r="N16" s="38"/>
      <c r="O16" s="45">
        <f t="shared" si="3"/>
        <v>1</v>
      </c>
      <c r="P16" s="45">
        <f t="shared" si="4"/>
        <v>290400</v>
      </c>
      <c r="Q16" s="36"/>
      <c r="R16" s="40" t="s">
        <v>40</v>
      </c>
      <c r="S16" s="41" t="s">
        <v>41</v>
      </c>
    </row>
    <row r="17" spans="1:19" s="49" customFormat="1" ht="409.5" x14ac:dyDescent="0.2">
      <c r="A17" s="33" t="s">
        <v>42</v>
      </c>
      <c r="B17" s="34" t="s">
        <v>43</v>
      </c>
      <c r="C17" s="46" t="s">
        <v>27</v>
      </c>
      <c r="D17" s="36"/>
      <c r="E17" s="36" t="s">
        <v>44</v>
      </c>
      <c r="F17" s="36">
        <v>39700</v>
      </c>
      <c r="G17" s="37"/>
      <c r="H17" s="36"/>
      <c r="I17" s="36">
        <v>10</v>
      </c>
      <c r="J17" s="38">
        <v>397000</v>
      </c>
      <c r="K17" s="36"/>
      <c r="L17" s="38"/>
      <c r="M17" s="36"/>
      <c r="N17" s="38"/>
      <c r="O17" s="45">
        <f t="shared" si="3"/>
        <v>10</v>
      </c>
      <c r="P17" s="45">
        <f t="shared" si="4"/>
        <v>397000</v>
      </c>
      <c r="Q17" s="36"/>
      <c r="R17" s="40" t="s">
        <v>45</v>
      </c>
      <c r="S17" s="41" t="s">
        <v>46</v>
      </c>
    </row>
    <row r="18" spans="1:19" s="44" customFormat="1" ht="336" x14ac:dyDescent="0.2">
      <c r="A18" s="33">
        <v>6</v>
      </c>
      <c r="B18" s="34" t="s">
        <v>47</v>
      </c>
      <c r="C18" s="46" t="s">
        <v>27</v>
      </c>
      <c r="D18" s="36"/>
      <c r="E18" s="36" t="s">
        <v>23</v>
      </c>
      <c r="F18" s="36">
        <v>921600</v>
      </c>
      <c r="G18" s="37"/>
      <c r="H18" s="36"/>
      <c r="I18" s="36">
        <v>1</v>
      </c>
      <c r="J18" s="38">
        <v>921600</v>
      </c>
      <c r="K18" s="36"/>
      <c r="L18" s="38"/>
      <c r="M18" s="36"/>
      <c r="N18" s="38"/>
      <c r="O18" s="45">
        <f t="shared" si="3"/>
        <v>1</v>
      </c>
      <c r="P18" s="45">
        <f t="shared" si="4"/>
        <v>921600</v>
      </c>
      <c r="Q18" s="36"/>
      <c r="R18" s="40" t="s">
        <v>37</v>
      </c>
      <c r="S18" s="41" t="s">
        <v>48</v>
      </c>
    </row>
    <row r="19" spans="1:19" s="44" customFormat="1" ht="192" x14ac:dyDescent="0.2">
      <c r="A19" s="33">
        <v>7</v>
      </c>
      <c r="B19" s="34" t="s">
        <v>49</v>
      </c>
      <c r="C19" s="46" t="s">
        <v>27</v>
      </c>
      <c r="D19" s="36"/>
      <c r="E19" s="36" t="s">
        <v>23</v>
      </c>
      <c r="F19" s="36">
        <v>138200</v>
      </c>
      <c r="G19" s="37"/>
      <c r="H19" s="36"/>
      <c r="I19" s="36">
        <v>1</v>
      </c>
      <c r="J19" s="38">
        <v>138200</v>
      </c>
      <c r="K19" s="36"/>
      <c r="L19" s="38"/>
      <c r="M19" s="36"/>
      <c r="N19" s="38"/>
      <c r="O19" s="45">
        <f t="shared" si="3"/>
        <v>1</v>
      </c>
      <c r="P19" s="45">
        <f t="shared" si="4"/>
        <v>138200</v>
      </c>
      <c r="Q19" s="36"/>
      <c r="R19" s="40" t="s">
        <v>34</v>
      </c>
      <c r="S19" s="41" t="s">
        <v>50</v>
      </c>
    </row>
    <row r="20" spans="1:19" s="44" customFormat="1" ht="336" x14ac:dyDescent="0.2">
      <c r="A20" s="33">
        <v>8</v>
      </c>
      <c r="B20" s="34" t="s">
        <v>51</v>
      </c>
      <c r="C20" s="46" t="s">
        <v>27</v>
      </c>
      <c r="D20" s="36"/>
      <c r="E20" s="36" t="s">
        <v>23</v>
      </c>
      <c r="F20" s="36">
        <v>716400</v>
      </c>
      <c r="G20" s="37"/>
      <c r="H20" s="36"/>
      <c r="I20" s="36">
        <v>1</v>
      </c>
      <c r="J20" s="38">
        <v>716400</v>
      </c>
      <c r="K20" s="36"/>
      <c r="L20" s="38"/>
      <c r="M20" s="36"/>
      <c r="N20" s="38"/>
      <c r="O20" s="45">
        <f t="shared" si="3"/>
        <v>1</v>
      </c>
      <c r="P20" s="45">
        <f t="shared" si="4"/>
        <v>716400</v>
      </c>
      <c r="Q20" s="36"/>
      <c r="R20" s="40" t="s">
        <v>52</v>
      </c>
      <c r="S20" s="41" t="s">
        <v>53</v>
      </c>
    </row>
    <row r="21" spans="1:19" s="32" customFormat="1" x14ac:dyDescent="0.2">
      <c r="A21" s="74" t="s">
        <v>26</v>
      </c>
      <c r="B21" s="74"/>
      <c r="C21" s="29"/>
      <c r="D21" s="29"/>
      <c r="E21" s="29"/>
      <c r="F21" s="29">
        <f t="shared" ref="F21:H21" si="5">SUM(F22:F23)</f>
        <v>3478400</v>
      </c>
      <c r="G21" s="29">
        <f t="shared" si="5"/>
        <v>0</v>
      </c>
      <c r="H21" s="29">
        <f t="shared" si="5"/>
        <v>0</v>
      </c>
      <c r="I21" s="29">
        <f>SUM(I22:I23)</f>
        <v>2</v>
      </c>
      <c r="J21" s="29">
        <f>SUM(J22:J23)</f>
        <v>3478400</v>
      </c>
      <c r="K21" s="29">
        <f t="shared" ref="K21:P21" si="6">SUM(K22:K23)</f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6"/>
        <v>2</v>
      </c>
      <c r="P21" s="29">
        <f t="shared" si="6"/>
        <v>3478400</v>
      </c>
      <c r="Q21" s="29"/>
      <c r="R21" s="30"/>
      <c r="S21" s="31"/>
    </row>
    <row r="22" spans="1:19" s="35" customFormat="1" ht="409.5" x14ac:dyDescent="0.2">
      <c r="A22" s="33">
        <v>1</v>
      </c>
      <c r="B22" s="34" t="s">
        <v>54</v>
      </c>
      <c r="C22" s="46" t="s">
        <v>27</v>
      </c>
      <c r="D22" s="36"/>
      <c r="E22" s="36" t="s">
        <v>23</v>
      </c>
      <c r="F22" s="36">
        <v>1894400</v>
      </c>
      <c r="G22" s="37"/>
      <c r="I22" s="36">
        <v>1</v>
      </c>
      <c r="J22" s="38">
        <v>1894400</v>
      </c>
      <c r="K22" s="36"/>
      <c r="L22" s="38"/>
      <c r="M22" s="36"/>
      <c r="N22" s="38"/>
      <c r="O22" s="45">
        <f t="shared" ref="O22:O23" si="7">M22+K22+I22</f>
        <v>1</v>
      </c>
      <c r="P22" s="45">
        <f t="shared" ref="P22:P23" si="8">J22+L22+N22</f>
        <v>1894400</v>
      </c>
      <c r="Q22" s="36"/>
      <c r="R22" s="40" t="s">
        <v>55</v>
      </c>
      <c r="S22" s="41" t="s">
        <v>56</v>
      </c>
    </row>
    <row r="23" spans="1:19" s="35" customFormat="1" ht="288" x14ac:dyDescent="0.2">
      <c r="A23" s="33">
        <v>2</v>
      </c>
      <c r="B23" s="34" t="s">
        <v>57</v>
      </c>
      <c r="C23" s="46" t="s">
        <v>27</v>
      </c>
      <c r="D23" s="36"/>
      <c r="E23" s="36" t="s">
        <v>23</v>
      </c>
      <c r="F23" s="36">
        <v>1584000</v>
      </c>
      <c r="G23" s="37"/>
      <c r="I23" s="36">
        <v>1</v>
      </c>
      <c r="J23" s="38">
        <v>1584000</v>
      </c>
      <c r="K23" s="36"/>
      <c r="L23" s="38"/>
      <c r="M23" s="36"/>
      <c r="N23" s="38"/>
      <c r="O23" s="45">
        <f t="shared" si="7"/>
        <v>1</v>
      </c>
      <c r="P23" s="45">
        <f t="shared" si="8"/>
        <v>1584000</v>
      </c>
      <c r="Q23" s="36"/>
      <c r="R23" s="40" t="s">
        <v>37</v>
      </c>
      <c r="S23" s="41" t="s">
        <v>58</v>
      </c>
    </row>
  </sheetData>
  <mergeCells count="32">
    <mergeCell ref="A21:B21"/>
    <mergeCell ref="O6:O7"/>
    <mergeCell ref="P6:P7"/>
    <mergeCell ref="A8:B8"/>
    <mergeCell ref="A9:B9"/>
    <mergeCell ref="I6:I7"/>
    <mergeCell ref="J6:J7"/>
    <mergeCell ref="K6:K7"/>
    <mergeCell ref="L6:L7"/>
    <mergeCell ref="M6:M7"/>
    <mergeCell ref="N6:N7"/>
    <mergeCell ref="K5:L5"/>
    <mergeCell ref="M5:N5"/>
    <mergeCell ref="G6:G7"/>
    <mergeCell ref="H6:H7"/>
    <mergeCell ref="A12:B12"/>
    <mergeCell ref="A1:S1"/>
    <mergeCell ref="A2:S2"/>
    <mergeCell ref="A4:A7"/>
    <mergeCell ref="B4:B7"/>
    <mergeCell ref="C4:D4"/>
    <mergeCell ref="E4:E7"/>
    <mergeCell ref="F4:F7"/>
    <mergeCell ref="G4:H5"/>
    <mergeCell ref="I4:N4"/>
    <mergeCell ref="O4:P5"/>
    <mergeCell ref="Q4:Q7"/>
    <mergeCell ref="R4:R7"/>
    <mergeCell ref="S4:S7"/>
    <mergeCell ref="C5:C7"/>
    <mergeCell ref="D5:D7"/>
    <mergeCell ref="I5:J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ครุภัณฑ์+สิ่งก่อสร้าง (2)</vt:lpstr>
      <vt:lpstr>'ครุภัณฑ์+สิ่งก่อสร้าง (2)'!Print_Area</vt:lpstr>
      <vt:lpstr>'ครุภัณฑ์+สิ่งก่อสร้าง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cp:lastPrinted>2022-11-10T03:02:06Z</cp:lastPrinted>
  <dcterms:created xsi:type="dcterms:W3CDTF">2022-11-10T02:26:09Z</dcterms:created>
  <dcterms:modified xsi:type="dcterms:W3CDTF">2022-11-10T03:04:27Z</dcterms:modified>
</cp:coreProperties>
</file>