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N_PLAN\Downloads\"/>
    </mc:Choice>
  </mc:AlternateContent>
  <bookViews>
    <workbookView xWindow="0" yWindow="0" windowWidth="24000" windowHeight="10815"/>
  </bookViews>
  <sheets>
    <sheet name="แบบฟอร์มค่าหอพักนักศึกษา" sheetId="1" r:id="rId1"/>
    <sheet name="ตัวอย่าง" sheetId="2" r:id="rId2"/>
  </sheets>
  <definedNames>
    <definedName name="_xlnm.Print_Area" localSheetId="1">ตัวอย่าง!$A$1:$I$26</definedName>
    <definedName name="_xlnm.Print_Area" localSheetId="0">แบบฟอร์มค่าหอพักนักศึกษา!$A$1:$I$28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E5" i="1"/>
  <c r="F14" i="2"/>
  <c r="C14" i="2"/>
  <c r="B14" i="2"/>
  <c r="H13" i="2"/>
  <c r="I13" i="2" s="1"/>
  <c r="E13" i="2"/>
  <c r="H12" i="2"/>
  <c r="I12" i="2" s="1"/>
  <c r="E12" i="2"/>
  <c r="I11" i="2"/>
  <c r="H11" i="2"/>
  <c r="E11" i="2"/>
  <c r="H10" i="2"/>
  <c r="I10" i="2" s="1"/>
  <c r="E10" i="2"/>
  <c r="H9" i="2"/>
  <c r="I9" i="2" s="1"/>
  <c r="E9" i="2"/>
  <c r="H8" i="2"/>
  <c r="I8" i="2" s="1"/>
  <c r="E8" i="2"/>
  <c r="I7" i="2"/>
  <c r="H7" i="2"/>
  <c r="E7" i="2"/>
  <c r="H6" i="2"/>
  <c r="I6" i="2" s="1"/>
  <c r="E6" i="2"/>
  <c r="H5" i="2"/>
  <c r="I5" i="2" s="1"/>
  <c r="E5" i="2"/>
  <c r="E14" i="2" s="1"/>
  <c r="F14" i="1"/>
  <c r="C14" i="1"/>
  <c r="B14" i="1"/>
  <c r="H13" i="1"/>
  <c r="I13" i="1" s="1"/>
  <c r="E13" i="1"/>
  <c r="H12" i="1"/>
  <c r="E12" i="1"/>
  <c r="H11" i="1"/>
  <c r="I11" i="1" s="1"/>
  <c r="E11" i="1"/>
  <c r="H10" i="1"/>
  <c r="E10" i="1"/>
  <c r="H9" i="1"/>
  <c r="E9" i="1"/>
  <c r="H8" i="1"/>
  <c r="E8" i="1"/>
  <c r="E14" i="1" s="1"/>
  <c r="H7" i="1"/>
  <c r="E7" i="1"/>
  <c r="H6" i="1"/>
  <c r="E6" i="1"/>
  <c r="I5" i="1"/>
  <c r="I6" i="1" l="1"/>
  <c r="I12" i="1"/>
  <c r="I14" i="1" s="1"/>
  <c r="I7" i="1"/>
  <c r="I8" i="1"/>
  <c r="I10" i="1"/>
  <c r="I9" i="1"/>
  <c r="J13" i="2"/>
  <c r="I14" i="2"/>
  <c r="H14" i="2"/>
  <c r="H14" i="1"/>
  <c r="J13" i="1" l="1"/>
  <c r="I16" i="2"/>
  <c r="I15" i="2"/>
  <c r="I16" i="1"/>
  <c r="I15" i="1"/>
</calcChain>
</file>

<file path=xl/sharedStrings.xml><?xml version="1.0" encoding="utf-8"?>
<sst xmlns="http://schemas.openxmlformats.org/spreadsheetml/2006/main" count="107" uniqueCount="49">
  <si>
    <t>สรุปประมาณการรายรับค่าเช่าหอพักนักศึกษา ปีงบประมาณ พ.ศ. 2564  (ข้อมูล ณ 12 มิถุนายน 2563)</t>
  </si>
  <si>
    <t>ชื่อหอพัก</t>
  </si>
  <si>
    <t>จำนวน
ห้อง</t>
  </si>
  <si>
    <t>จำนวนคน
เข้าพัก</t>
  </si>
  <si>
    <t>อัตรา/ภาคเรียน/คน
(ภาคเรียน 2/2562)</t>
  </si>
  <si>
    <t>รวม
เป็นเงิน</t>
  </si>
  <si>
    <t>อัตรา/ภาคเรียน/คน
(ภาคเรียน 1/2563)</t>
  </si>
  <si>
    <t>รวม
ทั้งปี</t>
  </si>
  <si>
    <t>หอพักนักศึกษา</t>
  </si>
  <si>
    <t>1. หอพักชายเอราวัณ</t>
  </si>
  <si>
    <t>2. หอพักชายราชพฤกษ์</t>
  </si>
  <si>
    <t>3. หอพักหญิงราชพฤกษ์</t>
  </si>
  <si>
    <t>4. หอพักกันเกราชาย (ห้องปรับอากาศ)</t>
  </si>
  <si>
    <t>5. หอพักกันเกราหญิง (ห้องปรับอากาศ)</t>
  </si>
  <si>
    <t>6. หอพักกันเกราชาย (ห้องปรับอากาศ (นักศึกษาพิการ))</t>
  </si>
  <si>
    <t>7. หอพักกันเกราหญิง (ห้องปรับอากาศ (นักศึกษาพิการ))</t>
  </si>
  <si>
    <t>8. หอพักกันเกราชาย (ห้องพัดลม)</t>
  </si>
  <si>
    <t>9. หอพักกันเกราหญิง (ห้องพัดลม)</t>
  </si>
  <si>
    <t>รวมทั้งสิ้น</t>
  </si>
  <si>
    <t>จัดสรรร้อยละ 80 เป็นเงิน</t>
  </si>
  <si>
    <r>
      <rPr>
        <u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หอราชพฤกษ์ชาย ภาคเรียนที่ 2/2563</t>
    </r>
  </si>
  <si>
    <r>
      <rPr>
        <u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หอราชพฤกษ์ชาย ภาคเรียนที่ 1/2564</t>
    </r>
  </si>
  <si>
    <t>คงเหลือร้อยละ 20 เป็นเงิน</t>
  </si>
  <si>
    <t xml:space="preserve">             1.นักศึกษากัมพูชา 5 คน </t>
  </si>
  <si>
    <r>
      <rPr>
        <u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หอเอราวัณ ภาคเรียนที่ 2/2563</t>
    </r>
  </si>
  <si>
    <r>
      <rPr>
        <u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หอเอราวัณ ภาคเรียนที่ 1/2564 </t>
    </r>
  </si>
  <si>
    <t xml:space="preserve">             1. เจ้าหน้าที่ 1 คน </t>
  </si>
  <si>
    <r>
      <rPr>
        <u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หอราชพฤกษ์หญิง ภาคเรียนที่ 2/2563</t>
    </r>
  </si>
  <si>
    <t xml:space="preserve">หอราชพฤกษ์หญิง ภาคเรียนที่ 1/2564 </t>
  </si>
  <si>
    <t xml:space="preserve"> </t>
  </si>
  <si>
    <t xml:space="preserve">             1. เจ้าหน้าที่ 1 ห้อง </t>
  </si>
  <si>
    <t xml:space="preserve">             1. เจ้าหน้าที่ 1 ห้อง</t>
  </si>
  <si>
    <t xml:space="preserve">             2. นักศึกษากัมพูชา 2 คน </t>
  </si>
  <si>
    <r>
      <rPr>
        <u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หอกันเกราชาย ภาคเรียนที่ 2/2563</t>
    </r>
  </si>
  <si>
    <r>
      <rPr>
        <u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หอกันเกราชาย ภาคเรียนที่ 1/2564</t>
    </r>
  </si>
  <si>
    <r>
      <rPr>
        <u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หอกันเกราหญิง ภาคเรียนที่ 2/2563</t>
    </r>
  </si>
  <si>
    <r>
      <rPr>
        <u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หอกันเกราหญิง ภาคเรียนที่ 2/2564</t>
    </r>
  </si>
  <si>
    <t xml:space="preserve">             1. เจ้าหน้าที่ 3 ห้อง </t>
  </si>
  <si>
    <t>อัตรา/ภาคเรียน/คน
(ภาคเรียน 2/2563)</t>
  </si>
  <si>
    <t>อัตรา/ภาคเรียน/คน
(ภาคเรียน 1/2564)</t>
  </si>
  <si>
    <t>รวมทั้งสิ้น ....... คน</t>
  </si>
  <si>
    <t>2) นักศึกษา..... คน</t>
  </si>
  <si>
    <t xml:space="preserve">หมายเหตุ (รายละเอียดผู้เข้าพัก) </t>
  </si>
  <si>
    <t>6. หอพักกันเกราชาย (ห้องพัดลม)</t>
  </si>
  <si>
    <t>7. หอพักกันเกราหญิง (ห้องพัดลม)</t>
  </si>
  <si>
    <t>8. หอพักกันเกราชาย (ห้องปรับอากาศ (นักศึกษาพิการ))</t>
  </si>
  <si>
    <t>9. หอพักกันเกราหญิง (ห้องปรับอากาศ (นักศึกษาพิการ))</t>
  </si>
  <si>
    <t>1) เจ้าหน้าที่ ...... คน</t>
  </si>
  <si>
    <t>สรุปประมาณการรายรับค่าเช่าหอพักนักศึกษา ปีงบประมาณ พ.ศ. 2566  (ข้อมูล ณ ...................................)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</si>
</sst>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-* #,##0_-;\-* #,##0_-;_-* &quot;-&quot;??_-;_-@_-"/>
  </numFmts>
  <fonts count="7" x14ac:knownFonts="1">
    <font>
      <sz val="10"/>
      <name val="Arial"/>
      <charset val="222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b/>
      <sz val="16"/>
      <color rgb="FFFF0000"/>
      <name val="TH SarabunPSK"/>
      <family val="2"/>
    </font>
    <font>
      <b/>
      <u/>
      <sz val="16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2" applyFont="1"/>
    <xf numFmtId="0" fontId="4" fillId="0" borderId="0" xfId="2" applyFont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2" fillId="3" borderId="4" xfId="2" applyFont="1" applyFill="1" applyBorder="1" applyAlignment="1">
      <alignment horizontal="center" vertical="center"/>
    </xf>
    <xf numFmtId="0" fontId="2" fillId="3" borderId="4" xfId="2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6" fillId="4" borderId="4" xfId="2" applyFont="1" applyFill="1" applyBorder="1" applyAlignment="1">
      <alignment horizontal="center"/>
    </xf>
    <xf numFmtId="187" fontId="2" fillId="4" borderId="4" xfId="3" applyNumberFormat="1" applyFont="1" applyFill="1" applyBorder="1"/>
    <xf numFmtId="0" fontId="3" fillId="0" borderId="5" xfId="2" applyFont="1" applyBorder="1"/>
    <xf numFmtId="187" fontId="3" fillId="0" borderId="5" xfId="3" applyNumberFormat="1" applyFont="1" applyBorder="1"/>
    <xf numFmtId="43" fontId="3" fillId="0" borderId="5" xfId="1" applyFont="1" applyBorder="1"/>
    <xf numFmtId="43" fontId="3" fillId="5" borderId="5" xfId="1" applyFont="1" applyFill="1" applyBorder="1"/>
    <xf numFmtId="0" fontId="3" fillId="0" borderId="6" xfId="2" applyFont="1" applyBorder="1"/>
    <xf numFmtId="187" fontId="3" fillId="0" borderId="6" xfId="3" applyNumberFormat="1" applyFont="1" applyBorder="1"/>
    <xf numFmtId="43" fontId="3" fillId="0" borderId="6" xfId="1" applyFont="1" applyBorder="1"/>
    <xf numFmtId="43" fontId="3" fillId="5" borderId="6" xfId="1" applyFont="1" applyFill="1" applyBorder="1"/>
    <xf numFmtId="0" fontId="3" fillId="0" borderId="7" xfId="2" applyFont="1" applyBorder="1"/>
    <xf numFmtId="187" fontId="3" fillId="0" borderId="7" xfId="3" applyNumberFormat="1" applyFont="1" applyBorder="1"/>
    <xf numFmtId="43" fontId="3" fillId="0" borderId="7" xfId="1" applyFont="1" applyBorder="1"/>
    <xf numFmtId="43" fontId="3" fillId="5" borderId="7" xfId="1" applyFont="1" applyFill="1" applyBorder="1"/>
    <xf numFmtId="43" fontId="3" fillId="0" borderId="0" xfId="2" applyNumberFormat="1" applyFont="1"/>
    <xf numFmtId="43" fontId="2" fillId="4" borderId="4" xfId="1" applyFont="1" applyFill="1" applyBorder="1"/>
    <xf numFmtId="43" fontId="2" fillId="0" borderId="10" xfId="1" applyFont="1" applyBorder="1" applyAlignment="1">
      <alignment horizontal="center"/>
    </xf>
    <xf numFmtId="43" fontId="2" fillId="0" borderId="12" xfId="1" applyFont="1" applyBorder="1" applyAlignment="1">
      <alignment horizontal="center"/>
    </xf>
    <xf numFmtId="0" fontId="3" fillId="0" borderId="0" xfId="2" applyFont="1" applyAlignment="1">
      <alignment horizontal="left"/>
    </xf>
    <xf numFmtId="0" fontId="2" fillId="0" borderId="0" xfId="2" applyFont="1" applyBorder="1" applyAlignment="1">
      <alignment horizontal="center"/>
    </xf>
    <xf numFmtId="187" fontId="2" fillId="0" borderId="0" xfId="3" applyNumberFormat="1" applyFont="1" applyBorder="1" applyAlignment="1">
      <alignment horizontal="center"/>
    </xf>
    <xf numFmtId="187" fontId="3" fillId="6" borderId="5" xfId="3" applyNumberFormat="1" applyFont="1" applyFill="1" applyBorder="1"/>
    <xf numFmtId="187" fontId="3" fillId="6" borderId="6" xfId="3" applyNumberFormat="1" applyFont="1" applyFill="1" applyBorder="1"/>
    <xf numFmtId="187" fontId="3" fillId="6" borderId="7" xfId="3" applyNumberFormat="1" applyFont="1" applyFill="1" applyBorder="1"/>
    <xf numFmtId="187" fontId="2" fillId="6" borderId="4" xfId="3" applyNumberFormat="1" applyFont="1" applyFill="1" applyBorder="1"/>
    <xf numFmtId="0" fontId="3" fillId="0" borderId="0" xfId="2" applyFont="1" applyAlignment="1"/>
    <xf numFmtId="0" fontId="2" fillId="0" borderId="0" xfId="2" applyFont="1"/>
    <xf numFmtId="0" fontId="2" fillId="0" borderId="0" xfId="2" applyFont="1" applyAlignment="1">
      <alignment horizontal="left"/>
    </xf>
    <xf numFmtId="0" fontId="3" fillId="0" borderId="0" xfId="2" applyFont="1" applyAlignment="1">
      <alignment horizontal="left" indent="1"/>
    </xf>
    <xf numFmtId="0" fontId="2" fillId="0" borderId="0" xfId="2" applyFont="1" applyAlignment="1">
      <alignment horizontal="left" indent="1"/>
    </xf>
    <xf numFmtId="0" fontId="2" fillId="0" borderId="0" xfId="2" applyFont="1" applyAlignment="1">
      <alignment horizontal="left" vertical="top"/>
    </xf>
    <xf numFmtId="0" fontId="3" fillId="0" borderId="0" xfId="2" applyFont="1" applyAlignment="1">
      <alignment vertical="top"/>
    </xf>
    <xf numFmtId="0" fontId="2" fillId="0" borderId="0" xfId="2" applyFont="1" applyBorder="1" applyAlignment="1">
      <alignment horizontal="center" vertical="top"/>
    </xf>
    <xf numFmtId="187" fontId="2" fillId="0" borderId="0" xfId="3" applyNumberFormat="1" applyFont="1" applyBorder="1" applyAlignment="1">
      <alignment horizontal="center" vertical="top"/>
    </xf>
    <xf numFmtId="0" fontId="2" fillId="0" borderId="0" xfId="2" applyFont="1" applyAlignment="1">
      <alignment horizontal="left" vertical="top" wrapText="1"/>
    </xf>
    <xf numFmtId="0" fontId="2" fillId="2" borderId="1" xfId="2" applyFont="1" applyFill="1" applyBorder="1" applyAlignment="1">
      <alignment horizontal="center"/>
    </xf>
    <xf numFmtId="0" fontId="2" fillId="2" borderId="2" xfId="2" applyFont="1" applyFill="1" applyBorder="1" applyAlignment="1">
      <alignment horizontal="center"/>
    </xf>
    <xf numFmtId="0" fontId="2" fillId="2" borderId="3" xfId="2" applyFont="1" applyFill="1" applyBorder="1" applyAlignment="1">
      <alignment horizontal="center"/>
    </xf>
    <xf numFmtId="0" fontId="2" fillId="0" borderId="8" xfId="2" applyFont="1" applyBorder="1" applyAlignment="1">
      <alignment horizontal="right"/>
    </xf>
    <xf numFmtId="0" fontId="2" fillId="0" borderId="9" xfId="2" applyFont="1" applyBorder="1" applyAlignment="1">
      <alignment horizontal="right"/>
    </xf>
    <xf numFmtId="0" fontId="2" fillId="0" borderId="0" xfId="2" applyFont="1" applyBorder="1" applyAlignment="1">
      <alignment horizontal="right"/>
    </xf>
    <xf numFmtId="0" fontId="2" fillId="0" borderId="11" xfId="2" applyFont="1" applyBorder="1" applyAlignment="1">
      <alignment horizontal="right"/>
    </xf>
    <xf numFmtId="0" fontId="3" fillId="0" borderId="0" xfId="2" applyFont="1" applyAlignment="1">
      <alignment horizontal="left"/>
    </xf>
  </cellXfs>
  <cellStyles count="4">
    <cellStyle name="Comma 2 2" xfId="3"/>
    <cellStyle name="Normal 2 2" xfId="2"/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28"/>
  <sheetViews>
    <sheetView tabSelected="1" view="pageBreakPreview" zoomScaleSheetLayoutView="100" workbookViewId="0">
      <selection activeCell="F6" sqref="F6"/>
    </sheetView>
  </sheetViews>
  <sheetFormatPr defaultRowHeight="24" x14ac:dyDescent="0.55000000000000004"/>
  <cols>
    <col min="1" max="1" width="45.42578125" style="1" customWidth="1"/>
    <col min="2" max="2" width="10.85546875" style="1" customWidth="1"/>
    <col min="3" max="3" width="22.140625" style="1" customWidth="1"/>
    <col min="4" max="4" width="21.5703125" style="1" customWidth="1"/>
    <col min="5" max="5" width="17.28515625" style="1" customWidth="1"/>
    <col min="6" max="6" width="11" style="1" bestFit="1" customWidth="1"/>
    <col min="7" max="7" width="21" style="1" customWidth="1"/>
    <col min="8" max="8" width="14" style="1" customWidth="1"/>
    <col min="9" max="9" width="18" style="1" customWidth="1"/>
    <col min="10" max="10" width="14.140625" style="1" bestFit="1" customWidth="1"/>
    <col min="11" max="16384" width="9.140625" style="1"/>
  </cols>
  <sheetData>
    <row r="1" spans="1:10" x14ac:dyDescent="0.55000000000000004">
      <c r="A1" s="44" t="s">
        <v>48</v>
      </c>
      <c r="B1" s="45"/>
      <c r="C1" s="45"/>
      <c r="D1" s="45"/>
      <c r="E1" s="45"/>
      <c r="F1" s="45"/>
      <c r="G1" s="45"/>
      <c r="H1" s="45"/>
      <c r="I1" s="46"/>
    </row>
    <row r="2" spans="1:10" x14ac:dyDescent="0.55000000000000004">
      <c r="A2" s="2"/>
      <c r="B2" s="3"/>
      <c r="C2" s="3"/>
      <c r="D2" s="3"/>
      <c r="E2" s="3"/>
      <c r="F2" s="3"/>
      <c r="G2" s="3"/>
      <c r="H2" s="3"/>
      <c r="I2" s="3"/>
    </row>
    <row r="3" spans="1:10" s="8" customFormat="1" ht="48" x14ac:dyDescent="0.2">
      <c r="A3" s="4" t="s">
        <v>1</v>
      </c>
      <c r="B3" s="5" t="s">
        <v>2</v>
      </c>
      <c r="C3" s="5" t="s">
        <v>3</v>
      </c>
      <c r="D3" s="6" t="s">
        <v>38</v>
      </c>
      <c r="E3" s="5" t="s">
        <v>5</v>
      </c>
      <c r="F3" s="5" t="s">
        <v>3</v>
      </c>
      <c r="G3" s="6" t="s">
        <v>39</v>
      </c>
      <c r="H3" s="5" t="s">
        <v>5</v>
      </c>
      <c r="I3" s="5" t="s">
        <v>7</v>
      </c>
      <c r="J3" s="7"/>
    </row>
    <row r="4" spans="1:10" x14ac:dyDescent="0.55000000000000004">
      <c r="A4" s="9" t="s">
        <v>8</v>
      </c>
      <c r="B4" s="10"/>
      <c r="C4" s="10"/>
      <c r="D4" s="10"/>
      <c r="E4" s="10"/>
      <c r="F4" s="10"/>
      <c r="G4" s="10"/>
      <c r="H4" s="10"/>
      <c r="I4" s="10"/>
    </row>
    <row r="5" spans="1:10" ht="21" customHeight="1" x14ac:dyDescent="0.55000000000000004">
      <c r="A5" s="11" t="s">
        <v>9</v>
      </c>
      <c r="B5" s="12">
        <v>35</v>
      </c>
      <c r="C5" s="30"/>
      <c r="D5" s="13">
        <v>3500</v>
      </c>
      <c r="E5" s="14">
        <f>D5*C5</f>
        <v>0</v>
      </c>
      <c r="F5" s="30"/>
      <c r="G5" s="13">
        <v>3500</v>
      </c>
      <c r="H5" s="14">
        <f>G5*F5</f>
        <v>0</v>
      </c>
      <c r="I5" s="14">
        <f>H5+E5</f>
        <v>0</v>
      </c>
    </row>
    <row r="6" spans="1:10" ht="21" customHeight="1" x14ac:dyDescent="0.55000000000000004">
      <c r="A6" s="15" t="s">
        <v>10</v>
      </c>
      <c r="B6" s="16">
        <v>16</v>
      </c>
      <c r="C6" s="31"/>
      <c r="D6" s="17">
        <v>3000</v>
      </c>
      <c r="E6" s="18">
        <f>D6*C6</f>
        <v>0</v>
      </c>
      <c r="F6" s="31"/>
      <c r="G6" s="17">
        <v>3000</v>
      </c>
      <c r="H6" s="18">
        <f>G6*F6</f>
        <v>0</v>
      </c>
      <c r="I6" s="18">
        <f>H6+E6</f>
        <v>0</v>
      </c>
    </row>
    <row r="7" spans="1:10" x14ac:dyDescent="0.55000000000000004">
      <c r="A7" s="15" t="s">
        <v>11</v>
      </c>
      <c r="B7" s="16">
        <v>96</v>
      </c>
      <c r="C7" s="31"/>
      <c r="D7" s="17">
        <v>3000</v>
      </c>
      <c r="E7" s="18">
        <f>D7*C7</f>
        <v>0</v>
      </c>
      <c r="F7" s="31"/>
      <c r="G7" s="17">
        <v>3000</v>
      </c>
      <c r="H7" s="18">
        <f>G7*F7</f>
        <v>0</v>
      </c>
      <c r="I7" s="18">
        <f>H7+E7</f>
        <v>0</v>
      </c>
    </row>
    <row r="8" spans="1:10" x14ac:dyDescent="0.55000000000000004">
      <c r="A8" s="15" t="s">
        <v>12</v>
      </c>
      <c r="B8" s="16">
        <v>28</v>
      </c>
      <c r="C8" s="31"/>
      <c r="D8" s="17">
        <v>4500</v>
      </c>
      <c r="E8" s="18">
        <f t="shared" ref="E8:E10" si="0">D8*C8</f>
        <v>0</v>
      </c>
      <c r="F8" s="31"/>
      <c r="G8" s="17">
        <v>4500</v>
      </c>
      <c r="H8" s="18">
        <f t="shared" ref="H8:H13" si="1">G8*F8</f>
        <v>0</v>
      </c>
      <c r="I8" s="18">
        <f t="shared" ref="I8:I13" si="2">H8+E8</f>
        <v>0</v>
      </c>
    </row>
    <row r="9" spans="1:10" x14ac:dyDescent="0.55000000000000004">
      <c r="A9" s="15" t="s">
        <v>13</v>
      </c>
      <c r="B9" s="16">
        <v>28</v>
      </c>
      <c r="C9" s="31"/>
      <c r="D9" s="17">
        <v>4500</v>
      </c>
      <c r="E9" s="18">
        <f t="shared" si="0"/>
        <v>0</v>
      </c>
      <c r="F9" s="31"/>
      <c r="G9" s="17">
        <v>4500</v>
      </c>
      <c r="H9" s="18">
        <f t="shared" si="1"/>
        <v>0</v>
      </c>
      <c r="I9" s="18">
        <f t="shared" si="2"/>
        <v>0</v>
      </c>
    </row>
    <row r="10" spans="1:10" x14ac:dyDescent="0.55000000000000004">
      <c r="A10" s="15" t="s">
        <v>14</v>
      </c>
      <c r="B10" s="16">
        <v>4</v>
      </c>
      <c r="C10" s="31"/>
      <c r="D10" s="17">
        <v>4500</v>
      </c>
      <c r="E10" s="18">
        <f t="shared" si="0"/>
        <v>0</v>
      </c>
      <c r="F10" s="31"/>
      <c r="G10" s="17">
        <v>4500</v>
      </c>
      <c r="H10" s="18">
        <f t="shared" si="1"/>
        <v>0</v>
      </c>
      <c r="I10" s="18">
        <f t="shared" si="2"/>
        <v>0</v>
      </c>
    </row>
    <row r="11" spans="1:10" x14ac:dyDescent="0.55000000000000004">
      <c r="A11" s="15" t="s">
        <v>15</v>
      </c>
      <c r="B11" s="16">
        <v>4</v>
      </c>
      <c r="C11" s="31"/>
      <c r="D11" s="17">
        <v>4500</v>
      </c>
      <c r="E11" s="18">
        <f>D11*C11</f>
        <v>0</v>
      </c>
      <c r="F11" s="31"/>
      <c r="G11" s="17">
        <v>4500</v>
      </c>
      <c r="H11" s="18">
        <f t="shared" si="1"/>
        <v>0</v>
      </c>
      <c r="I11" s="18">
        <f t="shared" si="2"/>
        <v>0</v>
      </c>
    </row>
    <row r="12" spans="1:10" x14ac:dyDescent="0.55000000000000004">
      <c r="A12" s="15" t="s">
        <v>16</v>
      </c>
      <c r="B12" s="16">
        <v>96</v>
      </c>
      <c r="C12" s="31"/>
      <c r="D12" s="17">
        <v>3500</v>
      </c>
      <c r="E12" s="18">
        <f>D12*C12</f>
        <v>0</v>
      </c>
      <c r="F12" s="31"/>
      <c r="G12" s="17">
        <v>3500</v>
      </c>
      <c r="H12" s="18">
        <f t="shared" si="1"/>
        <v>0</v>
      </c>
      <c r="I12" s="18">
        <f t="shared" si="2"/>
        <v>0</v>
      </c>
    </row>
    <row r="13" spans="1:10" x14ac:dyDescent="0.55000000000000004">
      <c r="A13" s="19" t="s">
        <v>17</v>
      </c>
      <c r="B13" s="20">
        <v>96</v>
      </c>
      <c r="C13" s="32"/>
      <c r="D13" s="21">
        <v>3500</v>
      </c>
      <c r="E13" s="22">
        <f>D13*C13</f>
        <v>0</v>
      </c>
      <c r="F13" s="32"/>
      <c r="G13" s="21">
        <v>3500</v>
      </c>
      <c r="H13" s="22">
        <f t="shared" si="1"/>
        <v>0</v>
      </c>
      <c r="I13" s="22">
        <f t="shared" si="2"/>
        <v>0</v>
      </c>
      <c r="J13" s="23">
        <f>SUM(I5:I13)</f>
        <v>0</v>
      </c>
    </row>
    <row r="14" spans="1:10" x14ac:dyDescent="0.55000000000000004">
      <c r="A14" s="9" t="s">
        <v>18</v>
      </c>
      <c r="B14" s="10">
        <f>SUM(B5:B13)</f>
        <v>403</v>
      </c>
      <c r="C14" s="33">
        <f>SUM(C5:C13)</f>
        <v>0</v>
      </c>
      <c r="D14" s="24"/>
      <c r="E14" s="24">
        <f>SUM(E5:E13)</f>
        <v>0</v>
      </c>
      <c r="F14" s="33">
        <f>SUM(F5:F13)</f>
        <v>0</v>
      </c>
      <c r="G14" s="10"/>
      <c r="H14" s="10">
        <f>SUM(H5:H13)</f>
        <v>0</v>
      </c>
      <c r="I14" s="24">
        <f>SUM(I5:I13)</f>
        <v>0</v>
      </c>
    </row>
    <row r="15" spans="1:10" x14ac:dyDescent="0.55000000000000004">
      <c r="G15" s="47" t="s">
        <v>19</v>
      </c>
      <c r="H15" s="48"/>
      <c r="I15" s="25">
        <f>I14*0.8</f>
        <v>0</v>
      </c>
    </row>
    <row r="16" spans="1:10" x14ac:dyDescent="0.55000000000000004">
      <c r="A16" s="35" t="s">
        <v>42</v>
      </c>
      <c r="G16" s="49" t="s">
        <v>22</v>
      </c>
      <c r="H16" s="50"/>
      <c r="I16" s="26">
        <f>I14*0.2</f>
        <v>0</v>
      </c>
    </row>
    <row r="17" spans="1:9" x14ac:dyDescent="0.55000000000000004">
      <c r="A17" s="36" t="s">
        <v>9</v>
      </c>
      <c r="B17" s="36" t="s">
        <v>11</v>
      </c>
      <c r="D17" s="36" t="s">
        <v>13</v>
      </c>
      <c r="E17" s="34"/>
      <c r="F17" s="36" t="s">
        <v>44</v>
      </c>
      <c r="H17" s="28"/>
      <c r="I17" s="29"/>
    </row>
    <row r="18" spans="1:9" x14ac:dyDescent="0.55000000000000004">
      <c r="A18" s="37" t="s">
        <v>47</v>
      </c>
      <c r="B18" s="37" t="s">
        <v>47</v>
      </c>
      <c r="D18" s="37" t="s">
        <v>47</v>
      </c>
      <c r="F18" s="37" t="s">
        <v>47</v>
      </c>
      <c r="H18" s="28"/>
      <c r="I18" s="29"/>
    </row>
    <row r="19" spans="1:9" x14ac:dyDescent="0.55000000000000004">
      <c r="A19" s="37" t="s">
        <v>41</v>
      </c>
      <c r="B19" s="37" t="s">
        <v>41</v>
      </c>
      <c r="C19" s="34"/>
      <c r="D19" s="37" t="s">
        <v>41</v>
      </c>
      <c r="E19" s="34"/>
      <c r="F19" s="37" t="s">
        <v>41</v>
      </c>
      <c r="H19" s="28"/>
      <c r="I19" s="29"/>
    </row>
    <row r="20" spans="1:9" x14ac:dyDescent="0.55000000000000004">
      <c r="A20" s="38" t="s">
        <v>40</v>
      </c>
      <c r="B20" s="38" t="s">
        <v>40</v>
      </c>
      <c r="D20" s="38" t="s">
        <v>40</v>
      </c>
      <c r="F20" s="38" t="s">
        <v>40</v>
      </c>
      <c r="G20" s="1" t="s">
        <v>29</v>
      </c>
      <c r="H20" s="28"/>
      <c r="I20" s="29"/>
    </row>
    <row r="21" spans="1:9" s="40" customFormat="1" x14ac:dyDescent="0.2">
      <c r="A21" s="39" t="s">
        <v>10</v>
      </c>
      <c r="B21" s="39" t="s">
        <v>12</v>
      </c>
      <c r="D21" s="43" t="s">
        <v>43</v>
      </c>
      <c r="E21" s="43"/>
      <c r="F21" s="39" t="s">
        <v>45</v>
      </c>
      <c r="H21" s="41"/>
      <c r="I21" s="42"/>
    </row>
    <row r="22" spans="1:9" x14ac:dyDescent="0.55000000000000004">
      <c r="A22" s="37" t="s">
        <v>47</v>
      </c>
      <c r="B22" s="37" t="s">
        <v>47</v>
      </c>
      <c r="D22" s="37" t="s">
        <v>47</v>
      </c>
      <c r="E22" s="34"/>
      <c r="F22" s="37" t="s">
        <v>47</v>
      </c>
      <c r="H22" s="28"/>
      <c r="I22" s="29"/>
    </row>
    <row r="23" spans="1:9" x14ac:dyDescent="0.55000000000000004">
      <c r="A23" s="37" t="s">
        <v>41</v>
      </c>
      <c r="B23" s="37" t="s">
        <v>41</v>
      </c>
      <c r="C23"/>
      <c r="D23" s="37" t="s">
        <v>41</v>
      </c>
      <c r="E23"/>
      <c r="F23" s="37" t="s">
        <v>41</v>
      </c>
      <c r="H23" s="28"/>
    </row>
    <row r="24" spans="1:9" x14ac:dyDescent="0.55000000000000004">
      <c r="A24" s="38" t="s">
        <v>40</v>
      </c>
      <c r="B24" s="38" t="s">
        <v>40</v>
      </c>
      <c r="C24"/>
      <c r="D24" s="38" t="s">
        <v>40</v>
      </c>
      <c r="E24" s="34"/>
      <c r="F24" s="38" t="s">
        <v>40</v>
      </c>
      <c r="H24" s="28"/>
    </row>
    <row r="25" spans="1:9" x14ac:dyDescent="0.55000000000000004">
      <c r="B25"/>
      <c r="C25"/>
      <c r="E25"/>
      <c r="F25" s="39" t="s">
        <v>46</v>
      </c>
    </row>
    <row r="26" spans="1:9" x14ac:dyDescent="0.55000000000000004">
      <c r="B26"/>
      <c r="C26"/>
      <c r="D26" s="34"/>
      <c r="E26" s="34"/>
      <c r="F26" s="37" t="s">
        <v>47</v>
      </c>
    </row>
    <row r="27" spans="1:9" x14ac:dyDescent="0.55000000000000004">
      <c r="F27" s="37" t="s">
        <v>41</v>
      </c>
    </row>
    <row r="28" spans="1:9" x14ac:dyDescent="0.55000000000000004">
      <c r="F28" s="38" t="s">
        <v>40</v>
      </c>
    </row>
  </sheetData>
  <mergeCells count="4">
    <mergeCell ref="D21:E21"/>
    <mergeCell ref="A1:I1"/>
    <mergeCell ref="G15:H15"/>
    <mergeCell ref="G16:H16"/>
  </mergeCells>
  <printOptions horizontalCentered="1"/>
  <pageMargins left="0.19685039370078741" right="0.19685039370078741" top="0.78740157480314965" bottom="0.39370078740157483" header="0.31496062992125984" footer="0.31496062992125984"/>
  <pageSetup paperSize="9"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J26"/>
  <sheetViews>
    <sheetView view="pageBreakPreview" topLeftCell="A7" zoomScaleSheetLayoutView="100" workbookViewId="0">
      <selection activeCell="A25" sqref="A25"/>
    </sheetView>
  </sheetViews>
  <sheetFormatPr defaultRowHeight="24" x14ac:dyDescent="0.55000000000000004"/>
  <cols>
    <col min="1" max="1" width="44" style="1" customWidth="1"/>
    <col min="2" max="2" width="10.85546875" style="1" customWidth="1"/>
    <col min="3" max="3" width="13.7109375" style="1" customWidth="1"/>
    <col min="4" max="4" width="21.5703125" style="1" customWidth="1"/>
    <col min="5" max="5" width="17.28515625" style="1" customWidth="1"/>
    <col min="6" max="6" width="11" style="1" bestFit="1" customWidth="1"/>
    <col min="7" max="7" width="21" style="1" customWidth="1"/>
    <col min="8" max="8" width="14" style="1" customWidth="1"/>
    <col min="9" max="9" width="18" style="1" customWidth="1"/>
    <col min="10" max="10" width="14.140625" style="1" bestFit="1" customWidth="1"/>
    <col min="11" max="16384" width="9.140625" style="1"/>
  </cols>
  <sheetData>
    <row r="1" spans="1:10" x14ac:dyDescent="0.55000000000000004">
      <c r="A1" s="44" t="s">
        <v>0</v>
      </c>
      <c r="B1" s="45"/>
      <c r="C1" s="45"/>
      <c r="D1" s="45"/>
      <c r="E1" s="45"/>
      <c r="F1" s="45"/>
      <c r="G1" s="45"/>
      <c r="H1" s="45"/>
      <c r="I1" s="46"/>
    </row>
    <row r="2" spans="1:10" x14ac:dyDescent="0.55000000000000004">
      <c r="A2" s="2"/>
      <c r="B2" s="3"/>
      <c r="C2" s="3"/>
      <c r="D2" s="3"/>
      <c r="E2" s="3"/>
      <c r="F2" s="3"/>
      <c r="G2" s="3"/>
      <c r="H2" s="3"/>
      <c r="I2" s="3"/>
    </row>
    <row r="3" spans="1:10" s="8" customFormat="1" ht="48" x14ac:dyDescent="0.2">
      <c r="A3" s="4" t="s">
        <v>1</v>
      </c>
      <c r="B3" s="5" t="s">
        <v>2</v>
      </c>
      <c r="C3" s="5" t="s">
        <v>3</v>
      </c>
      <c r="D3" s="6" t="s">
        <v>4</v>
      </c>
      <c r="E3" s="5" t="s">
        <v>5</v>
      </c>
      <c r="F3" s="5" t="s">
        <v>3</v>
      </c>
      <c r="G3" s="6" t="s">
        <v>6</v>
      </c>
      <c r="H3" s="5" t="s">
        <v>5</v>
      </c>
      <c r="I3" s="5" t="s">
        <v>7</v>
      </c>
      <c r="J3" s="7"/>
    </row>
    <row r="4" spans="1:10" x14ac:dyDescent="0.55000000000000004">
      <c r="A4" s="9" t="s">
        <v>8</v>
      </c>
      <c r="B4" s="10"/>
      <c r="C4" s="10"/>
      <c r="D4" s="10"/>
      <c r="E4" s="10"/>
      <c r="F4" s="10"/>
      <c r="G4" s="10"/>
      <c r="H4" s="10"/>
      <c r="I4" s="10"/>
    </row>
    <row r="5" spans="1:10" ht="21" customHeight="1" x14ac:dyDescent="0.55000000000000004">
      <c r="A5" s="11" t="s">
        <v>9</v>
      </c>
      <c r="B5" s="12">
        <v>35</v>
      </c>
      <c r="C5" s="12">
        <v>32</v>
      </c>
      <c r="D5" s="13">
        <v>3500</v>
      </c>
      <c r="E5" s="14">
        <f>D5*C5</f>
        <v>112000</v>
      </c>
      <c r="F5" s="12">
        <v>30</v>
      </c>
      <c r="G5" s="13">
        <v>3500</v>
      </c>
      <c r="H5" s="14">
        <f>G5*F5</f>
        <v>105000</v>
      </c>
      <c r="I5" s="14">
        <f>H5+E5</f>
        <v>217000</v>
      </c>
    </row>
    <row r="6" spans="1:10" ht="21" customHeight="1" x14ac:dyDescent="0.55000000000000004">
      <c r="A6" s="15" t="s">
        <v>10</v>
      </c>
      <c r="B6" s="16">
        <v>16</v>
      </c>
      <c r="C6" s="16">
        <v>40</v>
      </c>
      <c r="D6" s="17">
        <v>3000</v>
      </c>
      <c r="E6" s="18">
        <f>D6*C6</f>
        <v>120000</v>
      </c>
      <c r="F6" s="16">
        <v>48</v>
      </c>
      <c r="G6" s="17">
        <v>3000</v>
      </c>
      <c r="H6" s="18">
        <f>G6*F6</f>
        <v>144000</v>
      </c>
      <c r="I6" s="18">
        <f>H6+E6</f>
        <v>264000</v>
      </c>
    </row>
    <row r="7" spans="1:10" x14ac:dyDescent="0.55000000000000004">
      <c r="A7" s="15" t="s">
        <v>11</v>
      </c>
      <c r="B7" s="16">
        <v>96</v>
      </c>
      <c r="C7" s="16">
        <v>222</v>
      </c>
      <c r="D7" s="17">
        <v>3000</v>
      </c>
      <c r="E7" s="18">
        <f>D7*C7</f>
        <v>666000</v>
      </c>
      <c r="F7" s="16">
        <v>273</v>
      </c>
      <c r="G7" s="17">
        <v>3000</v>
      </c>
      <c r="H7" s="18">
        <f>G7*F7</f>
        <v>819000</v>
      </c>
      <c r="I7" s="18">
        <f>H7+E7</f>
        <v>1485000</v>
      </c>
    </row>
    <row r="8" spans="1:10" x14ac:dyDescent="0.55000000000000004">
      <c r="A8" s="15" t="s">
        <v>12</v>
      </c>
      <c r="B8" s="16">
        <v>28</v>
      </c>
      <c r="C8" s="16">
        <v>50</v>
      </c>
      <c r="D8" s="17">
        <v>4500</v>
      </c>
      <c r="E8" s="18">
        <f t="shared" ref="E8:E10" si="0">D8*C8</f>
        <v>225000</v>
      </c>
      <c r="F8" s="16">
        <v>84</v>
      </c>
      <c r="G8" s="17">
        <v>4500</v>
      </c>
      <c r="H8" s="18">
        <f t="shared" ref="H8:H13" si="1">G8*F8</f>
        <v>378000</v>
      </c>
      <c r="I8" s="18">
        <f t="shared" ref="I8:I13" si="2">H8+E8</f>
        <v>603000</v>
      </c>
    </row>
    <row r="9" spans="1:10" x14ac:dyDescent="0.55000000000000004">
      <c r="A9" s="15" t="s">
        <v>13</v>
      </c>
      <c r="B9" s="16">
        <v>28</v>
      </c>
      <c r="C9" s="16">
        <v>79</v>
      </c>
      <c r="D9" s="17">
        <v>4500</v>
      </c>
      <c r="E9" s="18">
        <f t="shared" si="0"/>
        <v>355500</v>
      </c>
      <c r="F9" s="16">
        <v>84</v>
      </c>
      <c r="G9" s="17">
        <v>4500</v>
      </c>
      <c r="H9" s="18">
        <f t="shared" si="1"/>
        <v>378000</v>
      </c>
      <c r="I9" s="18">
        <f t="shared" si="2"/>
        <v>733500</v>
      </c>
    </row>
    <row r="10" spans="1:10" x14ac:dyDescent="0.55000000000000004">
      <c r="A10" s="15" t="s">
        <v>14</v>
      </c>
      <c r="B10" s="16">
        <v>4</v>
      </c>
      <c r="C10" s="16">
        <v>6</v>
      </c>
      <c r="D10" s="17">
        <v>4500</v>
      </c>
      <c r="E10" s="18">
        <f t="shared" si="0"/>
        <v>27000</v>
      </c>
      <c r="F10" s="16">
        <v>8</v>
      </c>
      <c r="G10" s="17">
        <v>4500</v>
      </c>
      <c r="H10" s="18">
        <f t="shared" si="1"/>
        <v>36000</v>
      </c>
      <c r="I10" s="18">
        <f t="shared" si="2"/>
        <v>63000</v>
      </c>
    </row>
    <row r="11" spans="1:10" x14ac:dyDescent="0.55000000000000004">
      <c r="A11" s="15" t="s">
        <v>15</v>
      </c>
      <c r="B11" s="16">
        <v>4</v>
      </c>
      <c r="C11" s="16">
        <v>8</v>
      </c>
      <c r="D11" s="17">
        <v>4500</v>
      </c>
      <c r="E11" s="18">
        <f>D11*C11</f>
        <v>36000</v>
      </c>
      <c r="F11" s="16">
        <v>8</v>
      </c>
      <c r="G11" s="17">
        <v>4500</v>
      </c>
      <c r="H11" s="18">
        <f t="shared" si="1"/>
        <v>36000</v>
      </c>
      <c r="I11" s="18">
        <f t="shared" si="2"/>
        <v>72000</v>
      </c>
    </row>
    <row r="12" spans="1:10" x14ac:dyDescent="0.55000000000000004">
      <c r="A12" s="15" t="s">
        <v>16</v>
      </c>
      <c r="B12" s="16">
        <v>96</v>
      </c>
      <c r="C12" s="16">
        <v>88</v>
      </c>
      <c r="D12" s="17">
        <v>3500</v>
      </c>
      <c r="E12" s="18">
        <f>D12*C12</f>
        <v>308000</v>
      </c>
      <c r="F12" s="16">
        <v>192</v>
      </c>
      <c r="G12" s="17">
        <v>3500</v>
      </c>
      <c r="H12" s="18">
        <f t="shared" si="1"/>
        <v>672000</v>
      </c>
      <c r="I12" s="18">
        <f t="shared" si="2"/>
        <v>980000</v>
      </c>
    </row>
    <row r="13" spans="1:10" x14ac:dyDescent="0.55000000000000004">
      <c r="A13" s="19" t="s">
        <v>17</v>
      </c>
      <c r="B13" s="20">
        <v>96</v>
      </c>
      <c r="C13" s="20">
        <v>253</v>
      </c>
      <c r="D13" s="21">
        <v>3500</v>
      </c>
      <c r="E13" s="22">
        <f>D13*C13</f>
        <v>885500</v>
      </c>
      <c r="F13" s="20">
        <v>273</v>
      </c>
      <c r="G13" s="21">
        <v>3500</v>
      </c>
      <c r="H13" s="22">
        <f t="shared" si="1"/>
        <v>955500</v>
      </c>
      <c r="I13" s="22">
        <f t="shared" si="2"/>
        <v>1841000</v>
      </c>
      <c r="J13" s="23">
        <f>SUM(I5:I13)</f>
        <v>6258500</v>
      </c>
    </row>
    <row r="14" spans="1:10" x14ac:dyDescent="0.55000000000000004">
      <c r="A14" s="9" t="s">
        <v>18</v>
      </c>
      <c r="B14" s="10">
        <f>SUM(B5:B13)</f>
        <v>403</v>
      </c>
      <c r="C14" s="10">
        <f>SUM(C5:C13)</f>
        <v>778</v>
      </c>
      <c r="D14" s="24"/>
      <c r="E14" s="24">
        <f>SUM(E5:E13)</f>
        <v>2735000</v>
      </c>
      <c r="F14" s="10">
        <f>SUM(F5:F13)</f>
        <v>1000</v>
      </c>
      <c r="G14" s="10"/>
      <c r="H14" s="10">
        <f>SUM(H5:H13)</f>
        <v>3523500</v>
      </c>
      <c r="I14" s="24">
        <f>SUM(I5:I13)</f>
        <v>6258500</v>
      </c>
    </row>
    <row r="15" spans="1:10" x14ac:dyDescent="0.55000000000000004">
      <c r="G15" s="47" t="s">
        <v>19</v>
      </c>
      <c r="H15" s="48"/>
      <c r="I15" s="25">
        <f>I14*0.8</f>
        <v>5006800</v>
      </c>
    </row>
    <row r="16" spans="1:10" x14ac:dyDescent="0.55000000000000004">
      <c r="A16" s="1" t="s">
        <v>20</v>
      </c>
      <c r="D16" s="1" t="s">
        <v>21</v>
      </c>
      <c r="G16" s="49" t="s">
        <v>22</v>
      </c>
      <c r="H16" s="50"/>
      <c r="I16" s="26">
        <f>I14*0.2</f>
        <v>1251700</v>
      </c>
    </row>
    <row r="17" spans="1:9" x14ac:dyDescent="0.55000000000000004">
      <c r="A17" s="27" t="s">
        <v>23</v>
      </c>
      <c r="D17" s="51" t="s">
        <v>23</v>
      </c>
      <c r="E17" s="51"/>
      <c r="F17" s="51"/>
      <c r="H17" s="28"/>
      <c r="I17" s="29"/>
    </row>
    <row r="18" spans="1:9" x14ac:dyDescent="0.55000000000000004">
      <c r="A18" s="1" t="s">
        <v>24</v>
      </c>
      <c r="D18" s="1" t="s">
        <v>25</v>
      </c>
      <c r="H18" s="28"/>
      <c r="I18" s="29"/>
    </row>
    <row r="19" spans="1:9" x14ac:dyDescent="0.55000000000000004">
      <c r="A19" s="51" t="s">
        <v>26</v>
      </c>
      <c r="B19" s="51"/>
      <c r="C19" s="51"/>
      <c r="D19" s="51" t="s">
        <v>26</v>
      </c>
      <c r="E19" s="51"/>
      <c r="F19" s="51"/>
      <c r="H19" s="28"/>
      <c r="I19" s="29"/>
    </row>
    <row r="20" spans="1:9" x14ac:dyDescent="0.55000000000000004">
      <c r="A20" s="1" t="s">
        <v>27</v>
      </c>
      <c r="D20" s="1" t="s">
        <v>28</v>
      </c>
      <c r="G20" s="1" t="s">
        <v>29</v>
      </c>
      <c r="H20" s="28"/>
      <c r="I20" s="29"/>
    </row>
    <row r="21" spans="1:9" x14ac:dyDescent="0.55000000000000004">
      <c r="A21" s="1" t="s">
        <v>30</v>
      </c>
      <c r="D21" s="51" t="s">
        <v>31</v>
      </c>
      <c r="E21" s="51"/>
      <c r="F21" s="51"/>
      <c r="H21" s="28"/>
      <c r="I21" s="29"/>
    </row>
    <row r="22" spans="1:9" x14ac:dyDescent="0.55000000000000004">
      <c r="A22" s="1" t="s">
        <v>32</v>
      </c>
      <c r="D22" s="51" t="s">
        <v>32</v>
      </c>
      <c r="E22" s="51"/>
      <c r="F22" s="51"/>
      <c r="H22" s="28"/>
      <c r="I22" s="29"/>
    </row>
    <row r="23" spans="1:9" x14ac:dyDescent="0.55000000000000004">
      <c r="A23" s="1" t="s">
        <v>33</v>
      </c>
      <c r="B23"/>
      <c r="C23"/>
      <c r="D23" s="1" t="s">
        <v>34</v>
      </c>
      <c r="E23"/>
      <c r="F23"/>
      <c r="H23" s="28"/>
    </row>
    <row r="24" spans="1:9" x14ac:dyDescent="0.55000000000000004">
      <c r="A24" s="1" t="s">
        <v>30</v>
      </c>
      <c r="B24"/>
      <c r="C24"/>
      <c r="D24" s="51" t="s">
        <v>30</v>
      </c>
      <c r="E24" s="51"/>
      <c r="F24" s="51"/>
      <c r="H24" s="28"/>
    </row>
    <row r="25" spans="1:9" x14ac:dyDescent="0.55000000000000004">
      <c r="A25" s="1" t="s">
        <v>35</v>
      </c>
      <c r="B25"/>
      <c r="C25"/>
      <c r="D25" s="1" t="s">
        <v>36</v>
      </c>
      <c r="E25"/>
      <c r="F25"/>
    </row>
    <row r="26" spans="1:9" x14ac:dyDescent="0.55000000000000004">
      <c r="A26" s="1" t="s">
        <v>37</v>
      </c>
      <c r="B26"/>
      <c r="C26"/>
      <c r="D26" s="51" t="s">
        <v>37</v>
      </c>
      <c r="E26" s="51"/>
      <c r="F26" s="51"/>
    </row>
  </sheetData>
  <mergeCells count="10">
    <mergeCell ref="D21:F21"/>
    <mergeCell ref="D22:F22"/>
    <mergeCell ref="D24:F24"/>
    <mergeCell ref="D26:F26"/>
    <mergeCell ref="A1:I1"/>
    <mergeCell ref="G15:H15"/>
    <mergeCell ref="G16:H16"/>
    <mergeCell ref="D17:F17"/>
    <mergeCell ref="A19:C19"/>
    <mergeCell ref="D19:F19"/>
  </mergeCells>
  <printOptions horizontalCentered="1"/>
  <pageMargins left="0.70866141732283472" right="0.70866141732283472" top="1.1023622047244095" bottom="0.39370078740157483" header="0.31496062992125984" footer="0.31496062992125984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แบบฟอร์มค่าหอพักนักศึกษา</vt:lpstr>
      <vt:lpstr>ตัวอย่าง</vt:lpstr>
      <vt:lpstr>ตัวอย่าง!Print_Area</vt:lpstr>
      <vt:lpstr>แบบฟอร์มค่าหอพักนักศึกษา!Print_Area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ARTPLAN</dc:creator>
  <cp:lastModifiedBy>TON_PLAN</cp:lastModifiedBy>
  <cp:lastPrinted>2021-06-01T03:50:34Z</cp:lastPrinted>
  <dcterms:created xsi:type="dcterms:W3CDTF">2021-06-01T03:28:23Z</dcterms:created>
  <dcterms:modified xsi:type="dcterms:W3CDTF">2022-05-18T04:55:47Z</dcterms:modified>
</cp:coreProperties>
</file>