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8_{896B3E19-B77E-47E8-A91F-49F431089F09}" xr6:coauthVersionLast="45" xr6:coauthVersionMax="45" xr10:uidLastSave="{00000000-0000-0000-0000-000000000000}"/>
  <bookViews>
    <workbookView xWindow="0" yWindow="600" windowWidth="24000" windowHeight="12900" xr2:uid="{3EFFED8D-F9DB-4D41-8B58-5DFCCF158730}"/>
  </bookViews>
  <sheets>
    <sheet name="แผนสิ่งก่อสร้าง 64-66 (3)" sheetId="2" r:id="rId1"/>
    <sheet name="สถาบันวิจัย" sheetId="1" r:id="rId2"/>
  </sheets>
  <definedNames>
    <definedName name="_xlnm.Print_Area" localSheetId="0">'แผนสิ่งก่อสร้าง 64-66 (3)'!$A$1:$N$12</definedName>
    <definedName name="_xlnm.Print_Area" localSheetId="1">สถาบันวิจัย!$A$1:$P$34</definedName>
    <definedName name="_xlnm.Print_Titles" localSheetId="0">'แผนสิ่งก่อสร้าง 64-66 (3)'!$1:$7</definedName>
    <definedName name="_xlnm.Print_Titles" localSheetId="1">สถาบันวิจัย!$4:$7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1" i="2" s="1"/>
  <c r="H12" i="2"/>
  <c r="H11" i="2" s="1"/>
  <c r="M11" i="2"/>
  <c r="L11" i="2"/>
  <c r="K11" i="2"/>
  <c r="J11" i="2"/>
  <c r="I11" i="2"/>
  <c r="G11" i="2"/>
  <c r="F11" i="2"/>
  <c r="L9" i="2"/>
  <c r="L8" i="2" s="1"/>
  <c r="K9" i="2"/>
  <c r="K8" i="2" s="1"/>
  <c r="N10" i="2"/>
  <c r="G10" i="2"/>
  <c r="G9" i="2" s="1"/>
  <c r="G8" i="2" s="1"/>
  <c r="F10" i="2"/>
  <c r="M10" i="2"/>
  <c r="L10" i="2"/>
  <c r="K10" i="2"/>
  <c r="J10" i="2"/>
  <c r="I10" i="2"/>
  <c r="I9" i="2" s="1"/>
  <c r="I8" i="2" s="1"/>
  <c r="M9" i="2"/>
  <c r="M8" i="2" s="1"/>
  <c r="N34" i="1"/>
  <c r="M34" i="1"/>
  <c r="N33" i="1"/>
  <c r="M33" i="1"/>
  <c r="N32" i="1"/>
  <c r="M32" i="1"/>
  <c r="N31" i="1"/>
  <c r="M31" i="1"/>
  <c r="N30" i="1"/>
  <c r="M30" i="1"/>
  <c r="N29" i="1"/>
  <c r="N25" i="1" s="1"/>
  <c r="N24" i="1" s="1"/>
  <c r="N23" i="1" s="1"/>
  <c r="M29" i="1"/>
  <c r="M25" i="1" s="1"/>
  <c r="M24" i="1" s="1"/>
  <c r="M23" i="1" s="1"/>
  <c r="N28" i="1"/>
  <c r="M28" i="1"/>
  <c r="N27" i="1"/>
  <c r="M27" i="1"/>
  <c r="N26" i="1"/>
  <c r="M26" i="1"/>
  <c r="H26" i="1"/>
  <c r="H25" i="1" s="1"/>
  <c r="H24" i="1" s="1"/>
  <c r="H23" i="1" s="1"/>
  <c r="L25" i="1"/>
  <c r="L24" i="1" s="1"/>
  <c r="L23" i="1" s="1"/>
  <c r="K25" i="1"/>
  <c r="K24" i="1" s="1"/>
  <c r="K23" i="1" s="1"/>
  <c r="J25" i="1"/>
  <c r="J24" i="1" s="1"/>
  <c r="J23" i="1" s="1"/>
  <c r="I25" i="1"/>
  <c r="G25" i="1"/>
  <c r="F25" i="1"/>
  <c r="I24" i="1"/>
  <c r="I23" i="1" s="1"/>
  <c r="G24" i="1"/>
  <c r="G23" i="1" s="1"/>
  <c r="F24" i="1"/>
  <c r="F23" i="1"/>
  <c r="N22" i="1"/>
  <c r="M22" i="1"/>
  <c r="L22" i="1"/>
  <c r="M21" i="1"/>
  <c r="J21" i="1"/>
  <c r="N21" i="1" s="1"/>
  <c r="M20" i="1"/>
  <c r="J20" i="1"/>
  <c r="N20" i="1" s="1"/>
  <c r="M19" i="1"/>
  <c r="J19" i="1"/>
  <c r="N19" i="1" s="1"/>
  <c r="N18" i="1"/>
  <c r="M18" i="1"/>
  <c r="J18" i="1"/>
  <c r="M17" i="1"/>
  <c r="J17" i="1"/>
  <c r="N17" i="1" s="1"/>
  <c r="M16" i="1"/>
  <c r="J16" i="1"/>
  <c r="N16" i="1" s="1"/>
  <c r="H16" i="1"/>
  <c r="M15" i="1"/>
  <c r="J15" i="1"/>
  <c r="N15" i="1" s="1"/>
  <c r="H15" i="1"/>
  <c r="M14" i="1"/>
  <c r="J14" i="1"/>
  <c r="N14" i="1" s="1"/>
  <c r="H14" i="1"/>
  <c r="M13" i="1"/>
  <c r="J13" i="1"/>
  <c r="N13" i="1" s="1"/>
  <c r="H13" i="1"/>
  <c r="M12" i="1"/>
  <c r="M11" i="1" s="1"/>
  <c r="M10" i="1" s="1"/>
  <c r="M9" i="1" s="1"/>
  <c r="J12" i="1"/>
  <c r="N12" i="1" s="1"/>
  <c r="N11" i="1" s="1"/>
  <c r="N10" i="1" s="1"/>
  <c r="N9" i="1" s="1"/>
  <c r="N8" i="1" s="1"/>
  <c r="H12" i="1"/>
  <c r="H11" i="1" s="1"/>
  <c r="H10" i="1" s="1"/>
  <c r="H9" i="1" s="1"/>
  <c r="H8" i="1" s="1"/>
  <c r="L11" i="1"/>
  <c r="K11" i="1"/>
  <c r="I11" i="1"/>
  <c r="I10" i="1" s="1"/>
  <c r="I9" i="1" s="1"/>
  <c r="G11" i="1"/>
  <c r="G10" i="1" s="1"/>
  <c r="G9" i="1" s="1"/>
  <c r="F11" i="1"/>
  <c r="F10" i="1" s="1"/>
  <c r="F9" i="1" s="1"/>
  <c r="F8" i="1" s="1"/>
  <c r="L10" i="1"/>
  <c r="L9" i="1" s="1"/>
  <c r="K10" i="1"/>
  <c r="K9" i="1"/>
  <c r="F9" i="2" l="1"/>
  <c r="F8" i="2" s="1"/>
  <c r="H10" i="2"/>
  <c r="H9" i="2" s="1"/>
  <c r="K8" i="1"/>
  <c r="M8" i="1"/>
  <c r="L8" i="1"/>
  <c r="G8" i="1"/>
  <c r="I8" i="1"/>
  <c r="J11" i="1"/>
  <c r="J10" i="1" s="1"/>
  <c r="J9" i="1" s="1"/>
  <c r="J8" i="1" s="1"/>
  <c r="H8" i="2" l="1"/>
  <c r="N9" i="2"/>
  <c r="N8" i="2" s="1"/>
  <c r="J9" i="2"/>
  <c r="J8" i="2" s="1"/>
</calcChain>
</file>

<file path=xl/sharedStrings.xml><?xml version="1.0" encoding="utf-8"?>
<sst xmlns="http://schemas.openxmlformats.org/spreadsheetml/2006/main" count="172" uniqueCount="90">
  <si>
    <t>การจัดทำแผนความต้องการงบลงทุน : ครุภัณฑ์  (2565 - 2566)</t>
  </si>
  <si>
    <t>คณะ/สถาบัน/สำนัก/สถาบันวิจัยและพัฒนา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</si>
  <si>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</si>
  <si>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</si>
  <si>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</si>
  <si>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</si>
  <si>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</si>
  <si>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2565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</si>
  <si>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</si>
  <si>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</si>
  <si>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(7)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</si>
  <si>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</si>
  <si>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</si>
  <si>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</si>
  <si>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</si>
  <si>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</si>
  <si>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รวมค่าครุภัณฑ์</t>
  </si>
  <si>
    <t>1. ครุภัณฑ์มีราคาต่อหน่วยต่ำกว่า 1 ล้านบาท</t>
  </si>
  <si>
    <t>ผู้สำเร็จการศึกษาด้านสังคมศาสตร์</t>
  </si>
  <si>
    <t>สถาบันวิจัยและพัฒนา</t>
  </si>
  <si>
    <t>ชุดครุภัณฑ์ประกอบอาคารปฏิบัติการตรวจวิเคราะห์วิจัยเทคโนโลยีและนวัตกรรม</t>
  </si>
  <si>
    <t>ü</t>
  </si>
  <si>
    <t>ชุด</t>
  </si>
  <si>
    <t>ตามที่สถาบันวิจัยและพัฒนาได้รับอนุมัติงบประมาณสนับสนุนการสร้างอาคารปฏิบัติการตรวจวิเคราะห์วิจัยเทคโนโลยีและนวัตกรรม ในปีงบประมาณ พ.ศ. 2563 ซึ่งอาคารดังกล่าวไม่มีครุภัณฑ์พื้นฐานประกอบอาคาร เช่น โต๊ะประชุม โต๊ะ เก้าอี้ ทำงานต่างๆ รวมถึงครุภัณฑ์ในห้องที่ใช้ในการติดต่อสอบถามจากบุคคลภายนอก ดังนั้น จึงมีความจำเป็นที่จะต้องมีครุภัณฑ์ประกอบอาคารปฏิบัติการตรวจวิเคราะห์วิจัยเทคโนโลยีและนวัตกรรมเพื่อรองรับอาจารย์ บุคลากร นักศึกษา รวมถึงบุคลากรภายนอกที่เข้ามาติดต่อ</t>
  </si>
  <si>
    <t xml:space="preserve">ครุภัณฑ์ประกอบห้องนำเสนอผลงานวิจัย </t>
  </si>
  <si>
    <t>ปรึกษาหารือการดำเนินการวิจัยและนำเสนอผลงานวิจัยที่ได้ดำเนินการตลอดเวลาเพื่อวิเคราะห์ และหาแนวทางแก้ไขปัญหาในการวิจัย</t>
  </si>
  <si>
    <t>ตู้ดูดไอกรด-ด่าง ไอสารเคมี (Fume hood)</t>
  </si>
  <si>
    <t>ใช้ตู้ดูดไอกรด-ด่าง ไอสารเคมี (Fume hood) จึงช่วยให้ผู้ปฏิบัติงานการวิจัยและนักศึกษาสามารถลดความเสี่ยงที่จะเกิดอันตรายต่อร่างกายขณะทดลอง และลดความเป็นพิษของการเจือปนไอสารเคมีกับอากาศ</t>
  </si>
  <si>
    <t xml:space="preserve">เครื่องล้างเครื่องแก้วอัตโนมัติสําหรับห้องปฏิบัติการ </t>
  </si>
  <si>
    <t>เครื่อง</t>
  </si>
  <si>
    <t>เพื่อใช้ในการปฏิบัติงานในห้องปฏิบัติการวิจัย</t>
  </si>
  <si>
    <t xml:space="preserve">เครื่องวัดความหนาชั้นเคลือบฟิล์มบางบนวัสดุ </t>
  </si>
  <si>
    <r>
      <t>เตาเผาอุณหภูมิสูง</t>
    </r>
    <r>
      <rPr>
        <sz val="16"/>
        <color rgb="FFFF0000"/>
        <rFont val="TH SarabunPSK"/>
        <family val="2"/>
      </rPr>
      <t xml:space="preserve"> </t>
    </r>
  </si>
  <si>
    <t xml:space="preserve"> -</t>
  </si>
  <si>
    <t>เป็นเครื่องสำหรับการเผาสันดาปสมบูรณ์ ใช้หลอมโลหะหรือทําให้วัสดุร้อนเพื่อเปลี่ยนรูปร่าง หรือให้ได้คุณสมบัติทางกายภาพ และทางเคมีตามต้องการ ซึ่งเป็นเครื่องพื้นฐานของการจะทำงานวิจัยหรือจะศึกษาวิเคราะห์สารตัวอย่าง สาขาวิชา  ฟิสิกส์ เคมี และวิทยาศาสตร์ทั่วไป ต้องได้ใช้ในการวิเคราะห์ตัวอย่าง เพื่อใช้ในการดำเนินการวิจัย และเป็นการสนับสนุนการเรียนการสอน</t>
  </si>
  <si>
    <t xml:space="preserve">ครุภัณฑ์ชุดปฎิบัติการเครื่องวัดไดอิเล็กตริก </t>
  </si>
  <si>
    <t>เป็นเครื่องมือที่ใช้วิเคราะห์ความเป็นวัสดุที่มีขั้ว และบ่งบอกพฤติกรรมการเปลี่ยนแปลงของขั้วไฟฟ้าของวัสดุขึ้นกับสภาพความถี่ต่าง ๆ ได้เป็นอย่างดี จึงเป็นอุปกรณ์ที่มีประโยชน์เป็นอย่างสูงต่อวงการการพัฒนาอุปกรณ์ด้านวิทยาศาสตร์และวิศวกรรมทางไฟฟ้าอิเล็กทรอนิกส์ การบ่งบอกความเป็นขั้วไฟฟ้าของวัสดุจะพิจารณาจากค่าคงที่ไดอิเล็กตริกโดยตรง ซึ่งเป็นสมบัติเฉพาะตัวของวัสดุแต่ละชนิดสอดคล้องกับความถี่ ละสามารถบ่งบอกถึงค่าสภาพต้านทานเชิงซ้อน</t>
  </si>
  <si>
    <t xml:space="preserve">เครื่องจ่ายไฟฟ้ากระแสตรงกำลังไฟฟ้าสูงแบบพัลส์ </t>
  </si>
  <si>
    <r>
      <t>ชุดครุภัณฑ์เฟอร์นิเจอร์ห้องปฏิบัติการ</t>
    </r>
    <r>
      <rPr>
        <sz val="16"/>
        <color rgb="FFFF0000"/>
        <rFont val="TH SarabunPSK"/>
        <family val="2"/>
      </rPr>
      <t xml:space="preserve"> </t>
    </r>
  </si>
  <si>
    <t>ชุดครุภัณฑ์เฟอร์นิเจอร์ห้องปฏิบัติการ เป็นชุดครุภัณฑ์ที่ใช้กับห้องปฏิบัติการวิจัย เพื่อให้มีความปลอดภัยต่อผู้ที่ทำการวิจัย และได้มาตรฐานสำหรับห้องวิจัย ซึ่งเป็นครุภัณฑ์พื้นฐานของ เพื่อใช้ในการดำเนินการวิจัย และเป็นการสนับสนุนการเรียนการสอน</t>
  </si>
  <si>
    <t>ชุดครุภัณฑ์นิทรรศการหน่วยศูนย์หนองหารศึกษา</t>
  </si>
  <si>
    <t>เพื่อปรับปรุงเป็นที่จัดแสดงผลงานวิจัยและบริการวิชาการด้านคราม ด้านหนองหาร และงานวิจัยเพื่อท้องถิ่น ซึ่งเดิมเป็นอาคารของกองพัฒนานักศึกษา</t>
  </si>
  <si>
    <t>ชุดครุภัณฑ์สำนักงานผู้อำนวยการสถาบันวิจัยและพัฒนา</t>
  </si>
  <si>
    <t>เพื่อใช้เป็นครุภัณฑ์ในการปฏิบัติงานในสำนักงานผู้อำนวยการสถาบันวิจัยและพัฒนา</t>
  </si>
  <si>
    <t>2. ครุภัณฑ์มีราคาต่อหน่วยสูงกว่า 1 ล้านบาท</t>
  </si>
  <si>
    <t>สถาบันวิจัย และพัฒนา</t>
  </si>
  <si>
    <t>ครุภัณฑ์ประกอบห้องปฏิบัติการ</t>
  </si>
  <si>
    <t xml:space="preserve"> ชุด</t>
  </si>
  <si>
    <t>อาคารปฏิบัติการตรวจวิเคราะห์วิจัยเทคโนโลยีและนวัตกรรมมีห้องปฏิบัติการวิจัย แต่ไม่มีครุภัณฑ์ประกอบห้องปฏิบัติการรวมด้วยที่เป็นครุภัณฑ์พื้นฐาน ได้แก่ โต๊ะปฏิบัติการติดผนัง โต๊ะปฏิบัติการกลาง ตู้เก็บสารเคมี และเก้าอี้ปฏิบัติการแบบไม่มีพนักพิง เพื่อความปลอดภัย การทำงานแบบถูกสุขลักษณะ และเป็นไปตามมาตรฐานห้องปฏิบัติงานวิจัย</t>
  </si>
  <si>
    <t xml:space="preserve">ชุดวิเคราะห์ลักษณะเฉพาะฮอลล์ </t>
  </si>
  <si>
    <t>ชุดวิเคราะห์ลักษณะเฉพาะฮอลล์มีความจำเป็นสำหรับใช้ในการวิเคราะห์ลักษณะเฉพาะของฟิล์มบางที่เป็นวัสดุพลังงาน เช่น ค่าการนำไฟฟ้า ค่าความหนาแน่นประจุไฟฟ้า เป็นการเพิ่มศักยภาพการวิจัยด้านฟิล์มบางให้สามารถผลิตผลงานวิจัยตีพิมพ์เผยแพร่ผลงานวิจัยในระดับนานาชาติ รองรับการเรียนการสอนและวิทยานิพนธ์ของนักศึกษาสาขาวิชาฟิสิกส์ ระดับปริญญาโทและเอก ตลอดจนการสร้างนวัตกรรมด้านพลังงานให้กับประเทศชาติต่อไป</t>
  </si>
  <si>
    <r>
      <t>เครื่องวิเคราะห์แบตเตอรี่</t>
    </r>
    <r>
      <rPr>
        <sz val="16"/>
        <color rgb="FFFF0000"/>
        <rFont val="TH SarabunPSK"/>
        <family val="2"/>
      </rPr>
      <t xml:space="preserve"> </t>
    </r>
  </si>
  <si>
    <t xml:space="preserve"> เครื่อง</t>
  </si>
  <si>
    <t xml:space="preserve">เป็นเครื่องมือวัดทางเคมีไฟฟ้าแบบโมดุลลาควบคุมด้วยคอมพิวเตอร์ ประกอบด้วย ชุดควบคุมหลัก (Hardware) ที่สามารถทำงานด้วยระบบโพเทนทิทิโอสแตท Potentiostat และ กัลวานอสแตท Galvanostat และมีมอดุลสำหรับทำ Electrochemical impedance spectroscopy (EIS) โดยมีชุดโปรแกรมสำเร็จรูป (Software) ควบคุมการทำงานชุดควบคุมหลัก (Hardware) ตัวอย่างการนำไปใช้ศึกษา วิจัย </t>
  </si>
  <si>
    <t>เครื่องวิเคราะห์วัสดุและสารละลายด้วยเทคนิค รามาน แบบไมโครสโคป</t>
  </si>
  <si>
    <t>เครื่องวิเคราะห์วัสดุและสารละลายด้วยเทคนิครามานจำเป็นต้องใช้ในการตรวจวิเคราะห์เพื่อจำแนกวัสดุและระบุอัตลักษณ์ของสารตัวอย่าง เพื่อประกอบในงานวิจัยให้มีคุณภาพมากขึ้น</t>
  </si>
  <si>
    <t xml:space="preserve">เครื่องวัดค่าคงที่การส่งผ่านความร้อนด้วยแสงเลเซอร์ </t>
  </si>
  <si>
    <t>ด้วยศูนย์ความเป็นเลิศด้านพลังงานทางเลือกเป็นหน่วยงานที่วิจัยด้านเทอร์โมอิเล็กทริก ฟิล์มบาง แบตเตอร์รี่ แสง พิโซอิเล็กทริก พลังงานชีวมวล และจำลอง รวมทั้งให้บริการวิชาการแก่หน่วยงานทั้งภายในและภายนอก จึงจำเป็นต้องมีครุภัณฑ์ที่มีมาตรฐานสูง เครื่องวัดค่าคงที่การส่งผ่านความร้อนด้วยแสงเลเซอร์ เป็นเครื่องที่สามารถวัดค่าสภาพนำความร้อนของวัสดุได้หลายชนิด ไม่ว่าจะเป็นกลุ่มสารที่เป็นฉนวน กึ่งโลหะ หรือโลหะ ซึ่งจะเป็นประโยชน์ต่อการเรียนการสอน และการวิจัยเป็นอย่างยิ่ง อีกทั้งยังสามารถรับบริการตรวจวัดจากหน่วยงานภายนอกเป็นการสร้างรายได้ให้กับมหาวิทยาลัยอีกทางหนึ่ง เนื่องจากปัจจุบันในประเทศไทยยังไม่มีเครื่องดังกล่าวเลย ผู้ใช้งานได้แก่ นักวิจัย นักศึกษา และอาจารย์ ที่สังกัด สถาบันวิจัยและพัฒนา คณะวิทยาศาสตร์และเทคโนโลยี คณะครุศาสตร์ และคณะเทคโนโลยีอุตสาหกรรม ทั้งภายในและภายนอกมหาวิทยาลัย ความถี่ในการใช้งาน 30 ครั้งต่อสัปดาห์</t>
  </si>
  <si>
    <r>
      <t xml:space="preserve">เครื่องวิเคราะห์คุณสมบัติทางความร้อนเชิงปริมาณ </t>
    </r>
    <r>
      <rPr>
        <sz val="16"/>
        <color rgb="FFFF0000"/>
        <rFont val="TH SarabunPSK"/>
        <family val="2"/>
      </rPr>
      <t xml:space="preserve"> </t>
    </r>
  </si>
  <si>
    <t>เป็นเครื่องวิเคราะห์คุณสมบัติทางความร้อนเชิงปริมาณ  ซึ่งเป็นเครื่องที่สามารถวิเคราะห์หาน้ำหนักที่เปลี่ยนแปลงไปของสารตัวอย่าง เมื่อมีการเพิ่มอุณหภูมิสามารถวิเคราะห์หาปริมาณน้ำหนักที่เปลี่ยนแปลงไป ลำดับการเปลี่ยนแปลงน้ำหนักคงเหลือ เป็นต้น ซึ่งเป็นเครื่องพื้นฐานของการจะทำงานวิจัยหรือจะศึกษาของ สาขาวิชาฟิสิกส์ เคมี ชีววิทยา วิทยาศาสตร์สิ่งแวดล้อมและวิทยาศาสตร์ทั่วไป ใช้ในการ ดำเนินการวิจัยและการสนับสนุนการเรียนการสอน การให้บริการวัดวิเคราะห์แก่หน่วยงานภายนอก</t>
  </si>
  <si>
    <t xml:space="preserve">เครื่องจําลองแสงอาทิตย์สําหรับทดสอบโซล่าร์เซลล์ </t>
  </si>
  <si>
    <t>1 เครื่อง</t>
  </si>
  <si>
    <t>ในปัจจุบันยังไม่มีเครื่องจําลองแสงอาทิตย์สําหรับทดสอบโซล่าร์เซลล์ที่ใช้การทดสอบขั้นสูงในห้องปฏิบัติการเนื่องจากจำเป็นต้องใช้เครื่องมือตรวจวัดด้านำไฟฟ้าที่แม่นยำสูงและแหล่งพลังงานแสงที่คงที่ให้ผลลัพธ์ที่เป็นมาตรฐาน นอกจากนี้ยังสามารถนำไปให้บริการเครื่องมือวิจัยแก่ นักเรียนนักศึกษา รวมถึง นักวิจัยจากหน่วยงานทั้งภาครัฐ และภาคเอกชนที่มีความต้องการใช้บริการได้ ซึ่งจะเป็นเครื่องพื้นฐานของการทำงานวิจัยหรือพัฒนาวัสดุด้านเซลล์แสงอาทิตย์ของของ สาขาวิชาฟิสิกส์ วิทยาศาสตร์ทั่วไป  และหน่วยปฏิบัติการวิจัยแสง ศูนย์ความเป็นเลิศด้านพลังงานทางเลือก ต้องได้ใช้ในการพัฒนาเซลล์แสงอาทิตย์ เพื่อใช้ในการดำเนินการวิจัย และเป็นการสนับสนุนการเรียนการสอน</t>
  </si>
  <si>
    <t xml:space="preserve">ชุดตรวจวัดโพลาไรซ์เฟร์โรอิเล็กทริก ชนิดฟิล์ม (TF2000E) </t>
  </si>
  <si>
    <t>บริการนักเรียนจากโรงเรียน ที่ทำโครงการเฉพาะทางเกี่ยวกับ พลังงาน เทอร์โมอิเล็กทริก พิโซอิเล็กทริก และอิเล็กทรอนิกส์</t>
  </si>
  <si>
    <t>เครื่องวิเคราะห์หาพันธะเคมีหรือหมู่ฟังชั่นในโมเลกุลของตัวอย่างด้วยเทคนิค FTIR</t>
  </si>
  <si>
    <t>เป็นเครื่องมือเพื่อจำแนกประเภทของสารอินทรีย์สารอนินทรีย์และพันธะเคมีหรือหมู่ฟังก์ชั่นในโมเลกุล ซึ่งสามารถ วิเคราะห์ได้ทั้งในเชิงคุณภาพและเชิงปริมาณซึ่งเป็นเครื่องพื้นฐานของการจะทำงานวิจัยหรือจะศึกษาวิเคราะห์สารตัวอย่าง สาขาวิชา  ฟิสิกส์ เคมี ชีววิทยา และวิทยาศาสตร์ทั่วไป ต้องได้ใช้ในการวิเคราะห์ตัวอย่าง เพื่อใช้ในการดำเนินการวิจัย เป็นการสนับสนุนการในการดำเนินการวิจัย เป็นการสนับสนุนการตัวอย่างแก่วิเคราะห์แก่หน่วยงานภายนอก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</si>
  <si>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</si>
  <si>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</si>
  <si>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</si>
  <si>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</si>
  <si>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</si>
  <si>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</si>
  <si>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</si>
  <si>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</si>
  <si>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</si>
  <si>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>การจัดทำทบทวนแผนความต้องการงบลงทุน : ที่ดินและสิ่งก่อสร้าง  ปี (2564 - 2566)</t>
  </si>
  <si>
    <t>ภาพรวมของมหาวิทยาลัย</t>
  </si>
  <si>
    <t>ลำดับ
ความ
สำคัญ</t>
  </si>
  <si>
    <t>รายการ</t>
  </si>
  <si>
    <t>จำนวน/
หน่วยนับ</t>
  </si>
  <si>
    <t>ราคา
ต่อหน่วย</t>
  </si>
  <si>
    <t>งบประมาณที่ได้
รับจัดสรรปี 2564</t>
  </si>
  <si>
    <t xml:space="preserve">ปีงบประมาณ พ.ศ. </t>
  </si>
  <si>
    <t>รวมค่าที่ดินและสิ่งก่อสร้าง</t>
  </si>
  <si>
    <t>1. รายการปีเดียว</t>
  </si>
  <si>
    <t>ผู้สำเร็จการศึกษาด้านวิทยาศาสตร์และเทคโนโลยี</t>
  </si>
  <si>
    <t>งาน</t>
  </si>
  <si>
    <t>สำนักวิจัยและพัฒนา</t>
  </si>
  <si>
    <t>โรงปฏิบัติการย้อมคราม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</si>
</sst>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b/>
      <sz val="16"/>
      <name val="Wingdings 2"/>
      <family val="1"/>
      <charset val="222"/>
    </font>
    <font>
      <sz val="16"/>
      <color theme="1"/>
      <name val="Wingdings"/>
      <charset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b/>
      <sz val="16"/>
      <name val="Wingdings"/>
      <charset val="2"/>
    </font>
    <font>
      <sz val="10"/>
      <name val="Arial"/>
      <family val="2"/>
    </font>
    <font>
      <sz val="1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187" fontId="5" fillId="2" borderId="1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/>
    </xf>
    <xf numFmtId="187" fontId="5" fillId="3" borderId="1" xfId="1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187" fontId="7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6" fillId="4" borderId="0" xfId="0" applyFont="1" applyFill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1" fontId="4" fillId="5" borderId="1" xfId="0" applyNumberFormat="1" applyFont="1" applyFill="1" applyBorder="1" applyAlignment="1">
      <alignment horizontal="center" vertical="top"/>
    </xf>
    <xf numFmtId="187" fontId="4" fillId="5" borderId="1" xfId="1" applyNumberFormat="1" applyFont="1" applyFill="1" applyBorder="1" applyAlignment="1">
      <alignment vertical="top"/>
    </xf>
    <xf numFmtId="187" fontId="4" fillId="5" borderId="1" xfId="1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 vertical="top" wrapText="1"/>
    </xf>
    <xf numFmtId="0" fontId="3" fillId="5" borderId="0" xfId="0" applyFont="1" applyFill="1" applyAlignment="1">
      <alignment vertical="top"/>
    </xf>
    <xf numFmtId="187" fontId="4" fillId="5" borderId="1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87" fontId="7" fillId="3" borderId="1" xfId="1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5" fillId="4" borderId="1" xfId="0" applyFont="1" applyFill="1" applyBorder="1" applyAlignment="1">
      <alignment vertical="top"/>
    </xf>
    <xf numFmtId="187" fontId="5" fillId="4" borderId="1" xfId="1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187" fontId="4" fillId="0" borderId="1" xfId="1" applyNumberFormat="1" applyFont="1" applyBorder="1" applyAlignment="1">
      <alignment vertical="top"/>
    </xf>
    <xf numFmtId="0" fontId="3" fillId="6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87" fontId="4" fillId="0" borderId="0" xfId="1" applyNumberFormat="1" applyFont="1" applyAlignment="1">
      <alignment vertical="top"/>
    </xf>
    <xf numFmtId="43" fontId="4" fillId="0" borderId="0" xfId="1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/>
    <xf numFmtId="43" fontId="14" fillId="0" borderId="0" xfId="1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7" xfId="0" applyFont="1" applyBorder="1"/>
    <xf numFmtId="43" fontId="2" fillId="0" borderId="1" xfId="1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87" fontId="12" fillId="0" borderId="1" xfId="1" applyNumberFormat="1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15" fillId="0" borderId="7" xfId="0" applyNumberFormat="1" applyFont="1" applyBorder="1"/>
    <xf numFmtId="0" fontId="15" fillId="0" borderId="7" xfId="0" applyFont="1" applyBorder="1"/>
    <xf numFmtId="0" fontId="12" fillId="8" borderId="1" xfId="0" applyFont="1" applyFill="1" applyBorder="1" applyAlignment="1">
      <alignment horizontal="left"/>
    </xf>
    <xf numFmtId="0" fontId="14" fillId="8" borderId="1" xfId="0" applyFont="1" applyFill="1" applyBorder="1"/>
    <xf numFmtId="0" fontId="14" fillId="8" borderId="1" xfId="0" applyFont="1" applyFill="1" applyBorder="1" applyAlignment="1">
      <alignment horizontal="center"/>
    </xf>
    <xf numFmtId="187" fontId="12" fillId="8" borderId="1" xfId="1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left"/>
    </xf>
    <xf numFmtId="0" fontId="14" fillId="9" borderId="1" xfId="0" applyFont="1" applyFill="1" applyBorder="1"/>
    <xf numFmtId="0" fontId="14" fillId="9" borderId="1" xfId="0" applyFont="1" applyFill="1" applyBorder="1" applyAlignment="1">
      <alignment horizontal="center"/>
    </xf>
    <xf numFmtId="187" fontId="12" fillId="9" borderId="1" xfId="1" applyNumberFormat="1" applyFont="1" applyFill="1" applyBorder="1" applyAlignment="1">
      <alignment horizontal="center"/>
    </xf>
    <xf numFmtId="0" fontId="13" fillId="9" borderId="7" xfId="0" applyFont="1" applyFill="1" applyBorder="1"/>
    <xf numFmtId="187" fontId="12" fillId="4" borderId="1" xfId="1" applyNumberFormat="1" applyFont="1" applyFill="1" applyBorder="1" applyAlignment="1">
      <alignment horizontal="center"/>
    </xf>
    <xf numFmtId="0" fontId="15" fillId="4" borderId="7" xfId="0" applyFont="1" applyFill="1" applyBorder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187" fontId="14" fillId="0" borderId="1" xfId="1" applyNumberFormat="1" applyFont="1" applyBorder="1" applyAlignment="1">
      <alignment horizontal="center" vertical="top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12" fillId="4" borderId="1" xfId="0" applyFont="1" applyFill="1" applyBorder="1"/>
    <xf numFmtId="0" fontId="14" fillId="5" borderId="1" xfId="0" applyFont="1" applyFill="1" applyBorder="1" applyAlignment="1">
      <alignment horizontal="center" vertical="top"/>
    </xf>
    <xf numFmtId="187" fontId="14" fillId="5" borderId="1" xfId="1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</cellXfs>
  <cellStyles count="3">
    <cellStyle name="Normal 2" xfId="2" xr:uid="{B07EA91B-4E28-43FA-8B91-0CC76F3E1597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6113-48B7-412B-BA47-2021045BAD08}">
  <dimension ref="A1:O18"/>
  <sheetViews>
    <sheetView tabSelected="1" view="pageBreakPreview" zoomScaleNormal="100" zoomScaleSheetLayoutView="100" workbookViewId="0">
      <selection activeCell="B11" sqref="B11"/>
    </sheetView>
  </sheetViews>
  <sheetFormatPr defaultRowHeight="18.75"/>
  <cols>
    <col min="1" max="1" width="6" style="106" customWidth="1"/>
    <col min="2" max="2" width="60" style="107" bestFit="1" customWidth="1"/>
    <col min="3" max="4" width="9" style="108"/>
    <col min="5" max="5" width="7.375" style="106" bestFit="1" customWidth="1"/>
    <col min="6" max="6" width="12.125" style="109" bestFit="1" customWidth="1"/>
    <col min="7" max="8" width="12.125" style="109" customWidth="1"/>
    <col min="9" max="9" width="6" style="108" bestFit="1" customWidth="1"/>
    <col min="10" max="10" width="12.125" style="109" bestFit="1" customWidth="1"/>
    <col min="11" max="11" width="6" style="108" bestFit="1" customWidth="1"/>
    <col min="12" max="12" width="11.125" style="109" bestFit="1" customWidth="1"/>
    <col min="13" max="13" width="6" style="108" bestFit="1" customWidth="1"/>
    <col min="14" max="14" width="12.125" style="109" bestFit="1" customWidth="1"/>
    <col min="15" max="15" width="10.875" style="62" bestFit="1" customWidth="1"/>
    <col min="16" max="16384" width="9" style="62"/>
  </cols>
  <sheetData>
    <row r="1" spans="1:15" ht="24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24">
      <c r="A2" s="61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24">
      <c r="A3" s="63"/>
      <c r="B3" s="64"/>
      <c r="C3" s="65"/>
      <c r="D3" s="65"/>
      <c r="E3" s="63"/>
      <c r="F3" s="66"/>
      <c r="G3" s="66"/>
      <c r="H3" s="66"/>
      <c r="I3" s="65"/>
      <c r="J3" s="66"/>
      <c r="K3" s="65"/>
      <c r="L3" s="66"/>
      <c r="M3" s="65"/>
      <c r="N3" s="66"/>
    </row>
    <row r="4" spans="1:15" s="72" customFormat="1" ht="24" customHeight="1">
      <c r="A4" s="67" t="s">
        <v>78</v>
      </c>
      <c r="B4" s="67" t="s">
        <v>79</v>
      </c>
      <c r="C4" s="68" t="s">
        <v>4</v>
      </c>
      <c r="D4" s="68"/>
      <c r="E4" s="67" t="s">
        <v>80</v>
      </c>
      <c r="F4" s="69" t="s">
        <v>81</v>
      </c>
      <c r="G4" s="70" t="s">
        <v>82</v>
      </c>
      <c r="H4" s="71"/>
      <c r="I4" s="68" t="s">
        <v>83</v>
      </c>
      <c r="J4" s="68"/>
      <c r="K4" s="68"/>
      <c r="L4" s="68"/>
      <c r="M4" s="68"/>
      <c r="N4" s="68"/>
    </row>
    <row r="5" spans="1:15" s="73" customFormat="1" ht="24">
      <c r="A5" s="67"/>
      <c r="B5" s="67"/>
      <c r="C5" s="68" t="s">
        <v>11</v>
      </c>
      <c r="D5" s="68" t="s">
        <v>12</v>
      </c>
      <c r="E5" s="67"/>
      <c r="F5" s="69"/>
      <c r="G5" s="71"/>
      <c r="H5" s="71"/>
      <c r="I5" s="68">
        <v>2565</v>
      </c>
      <c r="J5" s="68"/>
      <c r="K5" s="68">
        <v>2566</v>
      </c>
      <c r="L5" s="68"/>
      <c r="M5" s="68" t="s">
        <v>13</v>
      </c>
      <c r="N5" s="68"/>
    </row>
    <row r="6" spans="1:15" s="73" customFormat="1" ht="14.25" customHeight="1">
      <c r="A6" s="67"/>
      <c r="B6" s="67"/>
      <c r="C6" s="68"/>
      <c r="D6" s="68"/>
      <c r="E6" s="67"/>
      <c r="F6" s="69"/>
      <c r="G6" s="71" t="s">
        <v>14</v>
      </c>
      <c r="H6" s="74" t="s">
        <v>15</v>
      </c>
      <c r="I6" s="68" t="s">
        <v>14</v>
      </c>
      <c r="J6" s="75" t="s">
        <v>15</v>
      </c>
      <c r="K6" s="68" t="s">
        <v>14</v>
      </c>
      <c r="L6" s="75" t="s">
        <v>15</v>
      </c>
      <c r="M6" s="68" t="s">
        <v>14</v>
      </c>
      <c r="N6" s="75" t="s">
        <v>15</v>
      </c>
    </row>
    <row r="7" spans="1:15" s="73" customFormat="1" ht="14.25">
      <c r="A7" s="67"/>
      <c r="B7" s="67"/>
      <c r="C7" s="68"/>
      <c r="D7" s="68"/>
      <c r="E7" s="67"/>
      <c r="F7" s="69"/>
      <c r="G7" s="71"/>
      <c r="H7" s="74"/>
      <c r="I7" s="68"/>
      <c r="J7" s="75"/>
      <c r="K7" s="68"/>
      <c r="L7" s="75"/>
      <c r="M7" s="68"/>
      <c r="N7" s="75"/>
    </row>
    <row r="8" spans="1:15" s="82" customFormat="1" ht="24" hidden="1">
      <c r="A8" s="76"/>
      <c r="B8" s="77" t="s">
        <v>84</v>
      </c>
      <c r="C8" s="78"/>
      <c r="D8" s="78"/>
      <c r="E8" s="76"/>
      <c r="F8" s="79" t="e">
        <f>F9</f>
        <v>#REF!</v>
      </c>
      <c r="G8" s="80" t="e">
        <f t="shared" ref="G8:N8" si="0">G9</f>
        <v>#REF!</v>
      </c>
      <c r="H8" s="80" t="e">
        <f t="shared" si="0"/>
        <v>#REF!</v>
      </c>
      <c r="I8" s="80" t="e">
        <f t="shared" si="0"/>
        <v>#REF!</v>
      </c>
      <c r="J8" s="80" t="e">
        <f t="shared" si="0"/>
        <v>#REF!</v>
      </c>
      <c r="K8" s="80" t="e">
        <f t="shared" si="0"/>
        <v>#REF!</v>
      </c>
      <c r="L8" s="80" t="e">
        <f t="shared" si="0"/>
        <v>#REF!</v>
      </c>
      <c r="M8" s="80" t="e">
        <f t="shared" si="0"/>
        <v>#REF!</v>
      </c>
      <c r="N8" s="80" t="e">
        <f t="shared" si="0"/>
        <v>#REF!</v>
      </c>
      <c r="O8" s="81"/>
    </row>
    <row r="9" spans="1:15" s="73" customFormat="1" ht="24" hidden="1">
      <c r="A9" s="83" t="s">
        <v>85</v>
      </c>
      <c r="B9" s="83"/>
      <c r="C9" s="84"/>
      <c r="D9" s="84"/>
      <c r="E9" s="85"/>
      <c r="F9" s="86" t="e">
        <f>F10+#REF!</f>
        <v>#REF!</v>
      </c>
      <c r="G9" s="86" t="e">
        <f>G10+#REF!</f>
        <v>#REF!</v>
      </c>
      <c r="H9" s="86" t="e">
        <f>H10+#REF!</f>
        <v>#REF!</v>
      </c>
      <c r="I9" s="86" t="e">
        <f>I10+#REF!</f>
        <v>#REF!</v>
      </c>
      <c r="J9" s="86" t="e">
        <f>J10+#REF!</f>
        <v>#REF!</v>
      </c>
      <c r="K9" s="86" t="e">
        <f>K10+#REF!</f>
        <v>#REF!</v>
      </c>
      <c r="L9" s="86" t="e">
        <f>L10+#REF!</f>
        <v>#REF!</v>
      </c>
      <c r="M9" s="86" t="e">
        <f>M10+#REF!</f>
        <v>#REF!</v>
      </c>
      <c r="N9" s="86" t="e">
        <f>N10+#REF!</f>
        <v>#REF!</v>
      </c>
    </row>
    <row r="10" spans="1:15" s="91" customFormat="1" ht="24" hidden="1">
      <c r="A10" s="87" t="s">
        <v>86</v>
      </c>
      <c r="B10" s="87"/>
      <c r="C10" s="88"/>
      <c r="D10" s="88"/>
      <c r="E10" s="89"/>
      <c r="F10" s="90" t="e">
        <f>#REF!+#REF!+#REF!</f>
        <v>#REF!</v>
      </c>
      <c r="G10" s="90" t="e">
        <f>#REF!+#REF!+#REF!</f>
        <v>#REF!</v>
      </c>
      <c r="H10" s="90" t="e">
        <f>#REF!+#REF!+#REF!</f>
        <v>#REF!</v>
      </c>
      <c r="I10" s="90" t="e">
        <f>#REF!+#REF!+#REF!</f>
        <v>#REF!</v>
      </c>
      <c r="J10" s="90" t="e">
        <f>#REF!+#REF!+#REF!</f>
        <v>#REF!</v>
      </c>
      <c r="K10" s="90" t="e">
        <f>#REF!+#REF!+#REF!</f>
        <v>#REF!</v>
      </c>
      <c r="L10" s="90" t="e">
        <f>#REF!+#REF!+#REF!</f>
        <v>#REF!</v>
      </c>
      <c r="M10" s="90" t="e">
        <f>#REF!+#REF!+#REF!</f>
        <v>#REF!</v>
      </c>
      <c r="N10" s="90" t="e">
        <f>#REF!+#REF!+#REF!</f>
        <v>#REF!</v>
      </c>
    </row>
    <row r="11" spans="1:15" s="93" customFormat="1" ht="24">
      <c r="A11" s="99"/>
      <c r="B11" s="100" t="s">
        <v>88</v>
      </c>
      <c r="C11" s="101"/>
      <c r="D11" s="102"/>
      <c r="E11" s="99"/>
      <c r="F11" s="92">
        <f>SUM(F12:F12)</f>
        <v>150000</v>
      </c>
      <c r="G11" s="92">
        <f t="shared" ref="G11:N11" si="1">SUM(G12:G12)</f>
        <v>1</v>
      </c>
      <c r="H11" s="92">
        <f t="shared" si="1"/>
        <v>150000</v>
      </c>
      <c r="I11" s="92">
        <f t="shared" si="1"/>
        <v>1</v>
      </c>
      <c r="J11" s="92">
        <f t="shared" si="1"/>
        <v>150000</v>
      </c>
      <c r="K11" s="92">
        <f t="shared" si="1"/>
        <v>0</v>
      </c>
      <c r="L11" s="92">
        <f t="shared" si="1"/>
        <v>0</v>
      </c>
      <c r="M11" s="92">
        <f t="shared" si="1"/>
        <v>1</v>
      </c>
      <c r="N11" s="92">
        <f t="shared" si="1"/>
        <v>150000</v>
      </c>
    </row>
    <row r="12" spans="1:15" s="73" customFormat="1" ht="24">
      <c r="A12" s="103">
        <v>1</v>
      </c>
      <c r="B12" s="95" t="s">
        <v>89</v>
      </c>
      <c r="C12" s="96" t="s">
        <v>21</v>
      </c>
      <c r="D12" s="97"/>
      <c r="E12" s="94" t="s">
        <v>87</v>
      </c>
      <c r="F12" s="98">
        <v>150000</v>
      </c>
      <c r="G12" s="98">
        <v>1</v>
      </c>
      <c r="H12" s="98">
        <f>F12</f>
        <v>150000</v>
      </c>
      <c r="I12" s="98">
        <v>1</v>
      </c>
      <c r="J12" s="98">
        <v>150000</v>
      </c>
      <c r="K12" s="98"/>
      <c r="L12" s="98"/>
      <c r="M12" s="98">
        <v>1</v>
      </c>
      <c r="N12" s="104">
        <f>L12+J12</f>
        <v>150000</v>
      </c>
    </row>
    <row r="13" spans="1: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</sheetData>
  <mergeCells count="30">
    <mergeCell ref="A18:N18"/>
    <mergeCell ref="A13:N13"/>
    <mergeCell ref="A14:N14"/>
    <mergeCell ref="A15:N15"/>
    <mergeCell ref="A16:N16"/>
    <mergeCell ref="A17:N17"/>
    <mergeCell ref="M6:M7"/>
    <mergeCell ref="N6:N7"/>
    <mergeCell ref="A9:B9"/>
    <mergeCell ref="A10:B10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4A51-863A-48F2-88FE-7A713C9F0D42}">
  <dimension ref="A1:P43"/>
  <sheetViews>
    <sheetView view="pageBreakPreview" topLeftCell="A7" zoomScale="84" zoomScaleNormal="100" zoomScaleSheetLayoutView="84" workbookViewId="0">
      <selection activeCell="H3" sqref="H1:H1048576"/>
    </sheetView>
  </sheetViews>
  <sheetFormatPr defaultRowHeight="24"/>
  <cols>
    <col min="1" max="1" width="6" style="58" customWidth="1"/>
    <col min="2" max="2" width="55.375" style="58" bestFit="1" customWidth="1"/>
    <col min="3" max="3" width="9.125" style="58" bestFit="1" customWidth="1"/>
    <col min="4" max="4" width="8" style="58" bestFit="1" customWidth="1"/>
    <col min="5" max="5" width="7.625" style="58" bestFit="1" customWidth="1"/>
    <col min="6" max="6" width="12.875" style="59" bestFit="1" customWidth="1"/>
    <col min="7" max="7" width="6.125" style="58" bestFit="1" customWidth="1"/>
    <col min="8" max="8" width="12.875" style="59" bestFit="1" customWidth="1"/>
    <col min="9" max="9" width="6.875" style="58" bestFit="1" customWidth="1"/>
    <col min="10" max="10" width="14.25" style="60" bestFit="1" customWidth="1"/>
    <col min="11" max="11" width="6.875" style="58" bestFit="1" customWidth="1"/>
    <col min="12" max="12" width="14.25" style="60" bestFit="1" customWidth="1"/>
    <col min="13" max="13" width="7.75" style="58" bestFit="1" customWidth="1"/>
    <col min="14" max="14" width="15.25" style="60" bestFit="1" customWidth="1"/>
    <col min="15" max="15" width="9.375" style="58" customWidth="1"/>
    <col min="16" max="16" width="34" style="58" customWidth="1"/>
    <col min="17" max="16384" width="9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ht="21" customHeight="1">
      <c r="A4" s="3" t="s">
        <v>2</v>
      </c>
      <c r="B4" s="3" t="s">
        <v>3</v>
      </c>
      <c r="C4" s="4" t="s">
        <v>4</v>
      </c>
      <c r="D4" s="4"/>
      <c r="E4" s="3" t="s">
        <v>5</v>
      </c>
      <c r="F4" s="5" t="s">
        <v>6</v>
      </c>
      <c r="G4" s="3" t="s">
        <v>7</v>
      </c>
      <c r="H4" s="4"/>
      <c r="I4" s="6" t="s">
        <v>8</v>
      </c>
      <c r="J4" s="7"/>
      <c r="K4" s="7"/>
      <c r="L4" s="7"/>
      <c r="M4" s="7"/>
      <c r="N4" s="8"/>
      <c r="O4" s="3" t="s">
        <v>9</v>
      </c>
      <c r="P4" s="9" t="s">
        <v>10</v>
      </c>
    </row>
    <row r="5" spans="1:16">
      <c r="A5" s="3"/>
      <c r="B5" s="4"/>
      <c r="C5" s="4" t="s">
        <v>11</v>
      </c>
      <c r="D5" s="4" t="s">
        <v>12</v>
      </c>
      <c r="E5" s="4"/>
      <c r="F5" s="10"/>
      <c r="G5" s="4"/>
      <c r="H5" s="4"/>
      <c r="I5" s="4">
        <v>2565</v>
      </c>
      <c r="J5" s="4"/>
      <c r="K5" s="4">
        <v>2566</v>
      </c>
      <c r="L5" s="4"/>
      <c r="M5" s="4" t="s">
        <v>13</v>
      </c>
      <c r="N5" s="4"/>
      <c r="O5" s="4"/>
      <c r="P5" s="11"/>
    </row>
    <row r="6" spans="1:16" ht="14.25" customHeight="1">
      <c r="A6" s="3"/>
      <c r="B6" s="4"/>
      <c r="C6" s="4"/>
      <c r="D6" s="4"/>
      <c r="E6" s="4"/>
      <c r="F6" s="10"/>
      <c r="G6" s="4" t="s">
        <v>14</v>
      </c>
      <c r="H6" s="10" t="s">
        <v>15</v>
      </c>
      <c r="I6" s="4" t="s">
        <v>14</v>
      </c>
      <c r="J6" s="12" t="s">
        <v>15</v>
      </c>
      <c r="K6" s="4" t="s">
        <v>14</v>
      </c>
      <c r="L6" s="12" t="s">
        <v>15</v>
      </c>
      <c r="M6" s="4" t="s">
        <v>14</v>
      </c>
      <c r="N6" s="12" t="s">
        <v>15</v>
      </c>
      <c r="O6" s="4"/>
      <c r="P6" s="11"/>
    </row>
    <row r="7" spans="1:16" ht="36.75" customHeight="1">
      <c r="A7" s="3"/>
      <c r="B7" s="4"/>
      <c r="C7" s="4"/>
      <c r="D7" s="4"/>
      <c r="E7" s="4"/>
      <c r="F7" s="10"/>
      <c r="G7" s="4"/>
      <c r="H7" s="10"/>
      <c r="I7" s="4"/>
      <c r="J7" s="12"/>
      <c r="K7" s="4"/>
      <c r="L7" s="12"/>
      <c r="M7" s="4"/>
      <c r="N7" s="12"/>
      <c r="O7" s="4"/>
      <c r="P7" s="11"/>
    </row>
    <row r="8" spans="1:16" s="15" customFormat="1" ht="24.75" customHeight="1">
      <c r="A8" s="13"/>
      <c r="B8" s="13" t="s">
        <v>16</v>
      </c>
      <c r="C8" s="13"/>
      <c r="D8" s="13"/>
      <c r="E8" s="13"/>
      <c r="F8" s="14">
        <f t="shared" ref="F8:N8" si="0">F9+F23</f>
        <v>28573310</v>
      </c>
      <c r="G8" s="14">
        <f t="shared" si="0"/>
        <v>6</v>
      </c>
      <c r="H8" s="14">
        <f t="shared" si="0"/>
        <v>3675000</v>
      </c>
      <c r="I8" s="14">
        <f t="shared" si="0"/>
        <v>19</v>
      </c>
      <c r="J8" s="14">
        <f t="shared" si="0"/>
        <v>28352210</v>
      </c>
      <c r="K8" s="14">
        <f t="shared" si="0"/>
        <v>1</v>
      </c>
      <c r="L8" s="14">
        <f t="shared" si="0"/>
        <v>221100</v>
      </c>
      <c r="M8" s="14">
        <f t="shared" si="0"/>
        <v>20</v>
      </c>
      <c r="N8" s="14">
        <f t="shared" si="0"/>
        <v>28573310</v>
      </c>
      <c r="O8" s="13"/>
      <c r="P8" s="13"/>
    </row>
    <row r="9" spans="1:16" s="19" customFormat="1">
      <c r="A9" s="16" t="s">
        <v>17</v>
      </c>
      <c r="B9" s="16"/>
      <c r="C9" s="17"/>
      <c r="D9" s="17"/>
      <c r="E9" s="17"/>
      <c r="F9" s="18">
        <f>F10</f>
        <v>4568320</v>
      </c>
      <c r="G9" s="18">
        <f t="shared" ref="G9:N10" si="1">G10</f>
        <v>5</v>
      </c>
      <c r="H9" s="18">
        <f t="shared" si="1"/>
        <v>2506600</v>
      </c>
      <c r="I9" s="18">
        <f t="shared" si="1"/>
        <v>10</v>
      </c>
      <c r="J9" s="18">
        <f t="shared" si="1"/>
        <v>4347220</v>
      </c>
      <c r="K9" s="18">
        <f t="shared" si="1"/>
        <v>1</v>
      </c>
      <c r="L9" s="18">
        <f t="shared" si="1"/>
        <v>221100</v>
      </c>
      <c r="M9" s="18">
        <f t="shared" si="1"/>
        <v>11</v>
      </c>
      <c r="N9" s="18">
        <f t="shared" si="1"/>
        <v>4568320</v>
      </c>
      <c r="O9" s="17"/>
      <c r="P9" s="17"/>
    </row>
    <row r="10" spans="1:16" s="19" customFormat="1">
      <c r="A10" s="20" t="s">
        <v>18</v>
      </c>
      <c r="B10" s="21"/>
      <c r="C10" s="17"/>
      <c r="D10" s="17"/>
      <c r="E10" s="17"/>
      <c r="F10" s="18">
        <f>F11</f>
        <v>4568320</v>
      </c>
      <c r="G10" s="18">
        <f t="shared" si="1"/>
        <v>5</v>
      </c>
      <c r="H10" s="18">
        <f t="shared" si="1"/>
        <v>2506600</v>
      </c>
      <c r="I10" s="18">
        <f t="shared" si="1"/>
        <v>10</v>
      </c>
      <c r="J10" s="18">
        <f t="shared" si="1"/>
        <v>4347220</v>
      </c>
      <c r="K10" s="18">
        <f t="shared" si="1"/>
        <v>1</v>
      </c>
      <c r="L10" s="18">
        <f t="shared" si="1"/>
        <v>221100</v>
      </c>
      <c r="M10" s="18">
        <f t="shared" si="1"/>
        <v>11</v>
      </c>
      <c r="N10" s="18">
        <f t="shared" si="1"/>
        <v>4568320</v>
      </c>
      <c r="O10" s="17"/>
      <c r="P10" s="17"/>
    </row>
    <row r="11" spans="1:16" s="29" customFormat="1">
      <c r="A11" s="22"/>
      <c r="B11" s="23" t="s">
        <v>19</v>
      </c>
      <c r="C11" s="24"/>
      <c r="D11" s="25"/>
      <c r="E11" s="25"/>
      <c r="F11" s="26">
        <f>SUM(F12:F22)</f>
        <v>4568320</v>
      </c>
      <c r="G11" s="26">
        <f t="shared" ref="G11:N11" si="2">SUM(G12:G22)</f>
        <v>5</v>
      </c>
      <c r="H11" s="26">
        <f t="shared" si="2"/>
        <v>2506600</v>
      </c>
      <c r="I11" s="26">
        <f t="shared" si="2"/>
        <v>10</v>
      </c>
      <c r="J11" s="26">
        <f t="shared" si="2"/>
        <v>4347220</v>
      </c>
      <c r="K11" s="26">
        <f t="shared" si="2"/>
        <v>1</v>
      </c>
      <c r="L11" s="26">
        <f t="shared" si="2"/>
        <v>221100</v>
      </c>
      <c r="M11" s="26">
        <f t="shared" si="2"/>
        <v>11</v>
      </c>
      <c r="N11" s="26">
        <f t="shared" si="2"/>
        <v>4568320</v>
      </c>
      <c r="O11" s="27"/>
      <c r="P11" s="28"/>
    </row>
    <row r="12" spans="1:16" ht="153.75" customHeight="1">
      <c r="A12" s="30">
        <v>1</v>
      </c>
      <c r="B12" s="31" t="s">
        <v>20</v>
      </c>
      <c r="C12" s="32" t="s">
        <v>21</v>
      </c>
      <c r="D12" s="33"/>
      <c r="E12" s="34" t="s">
        <v>22</v>
      </c>
      <c r="F12" s="35">
        <v>625000</v>
      </c>
      <c r="G12" s="30">
        <v>1</v>
      </c>
      <c r="H12" s="36">
        <f>F12</f>
        <v>625000</v>
      </c>
      <c r="I12" s="36">
        <v>1</v>
      </c>
      <c r="J12" s="35">
        <f>F12</f>
        <v>625000</v>
      </c>
      <c r="K12" s="36"/>
      <c r="L12" s="36"/>
      <c r="M12" s="36">
        <f>I12+K12</f>
        <v>1</v>
      </c>
      <c r="N12" s="35">
        <f>J12+L12</f>
        <v>625000</v>
      </c>
      <c r="O12" s="30">
        <v>1</v>
      </c>
      <c r="P12" s="31" t="s">
        <v>23</v>
      </c>
    </row>
    <row r="13" spans="1:16" ht="96">
      <c r="A13" s="30">
        <v>2</v>
      </c>
      <c r="B13" s="37" t="s">
        <v>24</v>
      </c>
      <c r="C13" s="32" t="s">
        <v>21</v>
      </c>
      <c r="D13" s="32"/>
      <c r="E13" s="34" t="s">
        <v>22</v>
      </c>
      <c r="F13" s="35">
        <v>199200</v>
      </c>
      <c r="G13" s="38">
        <v>1</v>
      </c>
      <c r="H13" s="36">
        <f t="shared" ref="H13:H16" si="3">F13</f>
        <v>199200</v>
      </c>
      <c r="I13" s="36">
        <v>1</v>
      </c>
      <c r="J13" s="35">
        <f t="shared" ref="J13:J20" si="4">F13</f>
        <v>199200</v>
      </c>
      <c r="K13" s="36"/>
      <c r="L13" s="36"/>
      <c r="M13" s="36">
        <f t="shared" ref="M13:N22" si="5">I13+K13</f>
        <v>1</v>
      </c>
      <c r="N13" s="35">
        <f t="shared" si="5"/>
        <v>199200</v>
      </c>
      <c r="O13" s="30">
        <v>1</v>
      </c>
      <c r="P13" s="31" t="s">
        <v>25</v>
      </c>
    </row>
    <row r="14" spans="1:16" ht="120">
      <c r="A14" s="30">
        <v>3</v>
      </c>
      <c r="B14" s="37" t="s">
        <v>26</v>
      </c>
      <c r="C14" s="32" t="s">
        <v>21</v>
      </c>
      <c r="D14" s="32"/>
      <c r="E14" s="34" t="s">
        <v>22</v>
      </c>
      <c r="F14" s="35">
        <v>228300</v>
      </c>
      <c r="G14" s="38">
        <v>1</v>
      </c>
      <c r="H14" s="36">
        <f t="shared" si="3"/>
        <v>228300</v>
      </c>
      <c r="I14" s="36">
        <v>1</v>
      </c>
      <c r="J14" s="35">
        <f t="shared" si="4"/>
        <v>228300</v>
      </c>
      <c r="K14" s="36"/>
      <c r="L14" s="36"/>
      <c r="M14" s="36">
        <f t="shared" si="5"/>
        <v>1</v>
      </c>
      <c r="N14" s="35">
        <f t="shared" si="5"/>
        <v>228300</v>
      </c>
      <c r="O14" s="30">
        <v>1</v>
      </c>
      <c r="P14" s="31" t="s">
        <v>27</v>
      </c>
    </row>
    <row r="15" spans="1:16" s="39" customFormat="1">
      <c r="A15" s="30">
        <v>4</v>
      </c>
      <c r="B15" s="33" t="s">
        <v>28</v>
      </c>
      <c r="C15" s="32" t="s">
        <v>21</v>
      </c>
      <c r="D15" s="32"/>
      <c r="E15" s="30" t="s">
        <v>29</v>
      </c>
      <c r="F15" s="35">
        <v>747900</v>
      </c>
      <c r="G15" s="38">
        <v>1</v>
      </c>
      <c r="H15" s="36">
        <f t="shared" si="3"/>
        <v>747900</v>
      </c>
      <c r="I15" s="36">
        <v>1</v>
      </c>
      <c r="J15" s="35">
        <f t="shared" si="4"/>
        <v>747900</v>
      </c>
      <c r="K15" s="36"/>
      <c r="L15" s="36"/>
      <c r="M15" s="36">
        <f t="shared" si="5"/>
        <v>1</v>
      </c>
      <c r="N15" s="35">
        <f t="shared" si="5"/>
        <v>747900</v>
      </c>
      <c r="O15" s="30">
        <v>1</v>
      </c>
      <c r="P15" s="31" t="s">
        <v>30</v>
      </c>
    </row>
    <row r="16" spans="1:16" s="39" customFormat="1">
      <c r="A16" s="30">
        <v>5</v>
      </c>
      <c r="B16" s="33" t="s">
        <v>31</v>
      </c>
      <c r="C16" s="32" t="s">
        <v>21</v>
      </c>
      <c r="D16" s="32"/>
      <c r="E16" s="30" t="s">
        <v>29</v>
      </c>
      <c r="F16" s="35">
        <v>706200</v>
      </c>
      <c r="G16" s="38">
        <v>1</v>
      </c>
      <c r="H16" s="36">
        <f t="shared" si="3"/>
        <v>706200</v>
      </c>
      <c r="I16" s="36">
        <v>1</v>
      </c>
      <c r="J16" s="35">
        <f t="shared" si="4"/>
        <v>706200</v>
      </c>
      <c r="K16" s="36"/>
      <c r="L16" s="36"/>
      <c r="M16" s="36">
        <f t="shared" si="5"/>
        <v>1</v>
      </c>
      <c r="N16" s="35">
        <f t="shared" si="5"/>
        <v>706200</v>
      </c>
      <c r="O16" s="30">
        <v>1</v>
      </c>
      <c r="P16" s="31" t="s">
        <v>30</v>
      </c>
    </row>
    <row r="17" spans="1:16" s="39" customFormat="1" ht="216">
      <c r="A17" s="30">
        <v>6</v>
      </c>
      <c r="B17" s="37" t="s">
        <v>32</v>
      </c>
      <c r="C17" s="32" t="s">
        <v>21</v>
      </c>
      <c r="D17" s="32"/>
      <c r="E17" s="30" t="s">
        <v>29</v>
      </c>
      <c r="F17" s="40">
        <v>200000</v>
      </c>
      <c r="G17" s="38"/>
      <c r="H17" s="40" t="s">
        <v>33</v>
      </c>
      <c r="I17" s="36">
        <v>1</v>
      </c>
      <c r="J17" s="35">
        <f t="shared" si="4"/>
        <v>200000</v>
      </c>
      <c r="K17" s="36"/>
      <c r="L17" s="36"/>
      <c r="M17" s="36">
        <f t="shared" si="5"/>
        <v>1</v>
      </c>
      <c r="N17" s="35">
        <f t="shared" si="5"/>
        <v>200000</v>
      </c>
      <c r="O17" s="30">
        <v>1</v>
      </c>
      <c r="P17" s="31" t="s">
        <v>34</v>
      </c>
    </row>
    <row r="18" spans="1:16" s="39" customFormat="1" ht="114" customHeight="1">
      <c r="A18" s="30">
        <v>7</v>
      </c>
      <c r="B18" s="37" t="s">
        <v>35</v>
      </c>
      <c r="C18" s="32" t="s">
        <v>21</v>
      </c>
      <c r="D18" s="32"/>
      <c r="E18" s="30" t="s">
        <v>22</v>
      </c>
      <c r="F18" s="35">
        <v>695500</v>
      </c>
      <c r="G18" s="38" t="s">
        <v>33</v>
      </c>
      <c r="H18" s="40" t="s">
        <v>33</v>
      </c>
      <c r="I18" s="36">
        <v>1</v>
      </c>
      <c r="J18" s="35">
        <f t="shared" si="4"/>
        <v>695500</v>
      </c>
      <c r="K18" s="36"/>
      <c r="L18" s="36"/>
      <c r="M18" s="36">
        <f t="shared" si="5"/>
        <v>1</v>
      </c>
      <c r="N18" s="35">
        <f t="shared" si="5"/>
        <v>695500</v>
      </c>
      <c r="O18" s="30">
        <v>1</v>
      </c>
      <c r="P18" s="31" t="s">
        <v>36</v>
      </c>
    </row>
    <row r="19" spans="1:16" s="39" customFormat="1">
      <c r="A19" s="30">
        <v>8</v>
      </c>
      <c r="B19" s="33" t="s">
        <v>37</v>
      </c>
      <c r="C19" s="32" t="s">
        <v>21</v>
      </c>
      <c r="D19" s="32"/>
      <c r="E19" s="30" t="s">
        <v>29</v>
      </c>
      <c r="F19" s="35">
        <v>891300</v>
      </c>
      <c r="G19" s="38" t="s">
        <v>33</v>
      </c>
      <c r="H19" s="40" t="s">
        <v>33</v>
      </c>
      <c r="I19" s="36">
        <v>1</v>
      </c>
      <c r="J19" s="35">
        <f t="shared" si="4"/>
        <v>891300</v>
      </c>
      <c r="K19" s="36"/>
      <c r="L19" s="36"/>
      <c r="M19" s="36">
        <f t="shared" si="5"/>
        <v>1</v>
      </c>
      <c r="N19" s="35">
        <f t="shared" si="5"/>
        <v>891300</v>
      </c>
      <c r="O19" s="30">
        <v>1</v>
      </c>
      <c r="P19" s="31" t="s">
        <v>30</v>
      </c>
    </row>
    <row r="20" spans="1:16" s="39" customFormat="1" ht="144">
      <c r="A20" s="30">
        <v>9</v>
      </c>
      <c r="B20" s="37" t="s">
        <v>38</v>
      </c>
      <c r="C20" s="32" t="s">
        <v>21</v>
      </c>
      <c r="D20" s="32"/>
      <c r="E20" s="30" t="s">
        <v>22</v>
      </c>
      <c r="F20" s="40">
        <v>18620</v>
      </c>
      <c r="G20" s="38" t="s">
        <v>33</v>
      </c>
      <c r="H20" s="40" t="s">
        <v>33</v>
      </c>
      <c r="I20" s="36">
        <v>1</v>
      </c>
      <c r="J20" s="35">
        <f t="shared" si="4"/>
        <v>18620</v>
      </c>
      <c r="K20" s="36"/>
      <c r="L20" s="36"/>
      <c r="M20" s="36">
        <f>I20+K20</f>
        <v>1</v>
      </c>
      <c r="N20" s="35">
        <f t="shared" si="5"/>
        <v>18620</v>
      </c>
      <c r="O20" s="30">
        <v>1</v>
      </c>
      <c r="P20" s="31" t="s">
        <v>39</v>
      </c>
    </row>
    <row r="21" spans="1:16" ht="96">
      <c r="A21" s="30">
        <v>10</v>
      </c>
      <c r="B21" s="31" t="s">
        <v>40</v>
      </c>
      <c r="C21" s="32" t="s">
        <v>21</v>
      </c>
      <c r="D21" s="33"/>
      <c r="E21" s="34" t="s">
        <v>22</v>
      </c>
      <c r="F21" s="35">
        <v>35200</v>
      </c>
      <c r="G21" s="38" t="s">
        <v>33</v>
      </c>
      <c r="H21" s="40" t="s">
        <v>33</v>
      </c>
      <c r="I21" s="36">
        <v>1</v>
      </c>
      <c r="J21" s="35">
        <f>F21</f>
        <v>35200</v>
      </c>
      <c r="K21" s="36"/>
      <c r="L21" s="36"/>
      <c r="M21" s="36">
        <f>I21+K21</f>
        <v>1</v>
      </c>
      <c r="N21" s="35">
        <f>J21+L21</f>
        <v>35200</v>
      </c>
      <c r="O21" s="30">
        <v>1</v>
      </c>
      <c r="P21" s="31" t="s">
        <v>41</v>
      </c>
    </row>
    <row r="22" spans="1:16" ht="48">
      <c r="A22" s="30">
        <v>11</v>
      </c>
      <c r="B22" s="31" t="s">
        <v>42</v>
      </c>
      <c r="C22" s="32" t="s">
        <v>21</v>
      </c>
      <c r="D22" s="33"/>
      <c r="E22" s="30" t="s">
        <v>22</v>
      </c>
      <c r="F22" s="35">
        <v>221100</v>
      </c>
      <c r="G22" s="38" t="s">
        <v>33</v>
      </c>
      <c r="H22" s="40" t="s">
        <v>33</v>
      </c>
      <c r="I22" s="40"/>
      <c r="J22" s="36"/>
      <c r="K22" s="36">
        <v>1</v>
      </c>
      <c r="L22" s="36">
        <f>F22</f>
        <v>221100</v>
      </c>
      <c r="M22" s="36">
        <f t="shared" si="5"/>
        <v>1</v>
      </c>
      <c r="N22" s="35">
        <f t="shared" si="5"/>
        <v>221100</v>
      </c>
      <c r="O22" s="30"/>
      <c r="P22" s="31" t="s">
        <v>43</v>
      </c>
    </row>
    <row r="23" spans="1:16" s="19" customFormat="1">
      <c r="A23" s="16" t="s">
        <v>44</v>
      </c>
      <c r="B23" s="16"/>
      <c r="C23" s="17"/>
      <c r="D23" s="17"/>
      <c r="E23" s="17"/>
      <c r="F23" s="18">
        <f>F24</f>
        <v>24004990</v>
      </c>
      <c r="G23" s="18">
        <f t="shared" ref="G23:N24" si="6">G24</f>
        <v>1</v>
      </c>
      <c r="H23" s="18">
        <f t="shared" si="6"/>
        <v>1168400</v>
      </c>
      <c r="I23" s="18">
        <f t="shared" si="6"/>
        <v>9</v>
      </c>
      <c r="J23" s="18">
        <f t="shared" si="6"/>
        <v>24004990</v>
      </c>
      <c r="K23" s="18">
        <f t="shared" si="6"/>
        <v>0</v>
      </c>
      <c r="L23" s="18">
        <f t="shared" si="6"/>
        <v>0</v>
      </c>
      <c r="M23" s="18">
        <f t="shared" si="6"/>
        <v>9</v>
      </c>
      <c r="N23" s="18">
        <f t="shared" si="6"/>
        <v>24004990</v>
      </c>
      <c r="O23" s="17"/>
      <c r="P23" s="17"/>
    </row>
    <row r="24" spans="1:16" s="46" customFormat="1">
      <c r="A24" s="41" t="s">
        <v>18</v>
      </c>
      <c r="B24" s="41"/>
      <c r="C24" s="42"/>
      <c r="D24" s="43"/>
      <c r="E24" s="43"/>
      <c r="F24" s="44">
        <f>F25</f>
        <v>24004990</v>
      </c>
      <c r="G24" s="44">
        <f t="shared" si="6"/>
        <v>1</v>
      </c>
      <c r="H24" s="44">
        <f t="shared" si="6"/>
        <v>1168400</v>
      </c>
      <c r="I24" s="44">
        <f t="shared" si="6"/>
        <v>9</v>
      </c>
      <c r="J24" s="44">
        <f t="shared" si="6"/>
        <v>24004990</v>
      </c>
      <c r="K24" s="44">
        <f t="shared" si="6"/>
        <v>0</v>
      </c>
      <c r="L24" s="44">
        <f t="shared" si="6"/>
        <v>0</v>
      </c>
      <c r="M24" s="44">
        <f t="shared" si="6"/>
        <v>9</v>
      </c>
      <c r="N24" s="44">
        <f t="shared" si="6"/>
        <v>24004990</v>
      </c>
      <c r="O24" s="43"/>
      <c r="P24" s="45"/>
    </row>
    <row r="25" spans="1:16" s="29" customFormat="1">
      <c r="A25" s="47"/>
      <c r="B25" s="23" t="s">
        <v>45</v>
      </c>
      <c r="C25" s="47"/>
      <c r="D25" s="47"/>
      <c r="E25" s="22"/>
      <c r="F25" s="48">
        <f>SUM(F26:F34)</f>
        <v>24004990</v>
      </c>
      <c r="G25" s="48">
        <f t="shared" ref="G25:N25" si="7">SUM(G26:G34)</f>
        <v>1</v>
      </c>
      <c r="H25" s="48">
        <f t="shared" si="7"/>
        <v>1168400</v>
      </c>
      <c r="I25" s="48">
        <f t="shared" si="7"/>
        <v>9</v>
      </c>
      <c r="J25" s="48">
        <f t="shared" si="7"/>
        <v>24004990</v>
      </c>
      <c r="K25" s="48">
        <f t="shared" si="7"/>
        <v>0</v>
      </c>
      <c r="L25" s="48">
        <f t="shared" si="7"/>
        <v>0</v>
      </c>
      <c r="M25" s="48">
        <f t="shared" si="7"/>
        <v>9</v>
      </c>
      <c r="N25" s="48">
        <f t="shared" si="7"/>
        <v>24004990</v>
      </c>
      <c r="O25" s="47"/>
      <c r="P25" s="49"/>
    </row>
    <row r="26" spans="1:16" ht="216">
      <c r="A26" s="30">
        <v>1</v>
      </c>
      <c r="B26" s="31" t="s">
        <v>46</v>
      </c>
      <c r="C26" s="32" t="s">
        <v>21</v>
      </c>
      <c r="D26" s="31"/>
      <c r="E26" s="34" t="s">
        <v>47</v>
      </c>
      <c r="F26" s="35">
        <v>1168400</v>
      </c>
      <c r="G26" s="38">
        <v>1</v>
      </c>
      <c r="H26" s="40">
        <f>F26</f>
        <v>1168400</v>
      </c>
      <c r="I26" s="40">
        <v>1</v>
      </c>
      <c r="J26" s="35">
        <v>1168400</v>
      </c>
      <c r="K26" s="40"/>
      <c r="L26" s="40"/>
      <c r="M26" s="50">
        <f t="shared" ref="M26:N34" si="8">I26+K26</f>
        <v>1</v>
      </c>
      <c r="N26" s="50">
        <f t="shared" si="8"/>
        <v>1168400</v>
      </c>
      <c r="O26" s="30">
        <v>1</v>
      </c>
      <c r="P26" s="31" t="s">
        <v>48</v>
      </c>
    </row>
    <row r="27" spans="1:16" s="51" customFormat="1" ht="240">
      <c r="A27" s="30">
        <v>2</v>
      </c>
      <c r="B27" s="33" t="s">
        <v>49</v>
      </c>
      <c r="C27" s="32" t="s">
        <v>21</v>
      </c>
      <c r="D27" s="33"/>
      <c r="E27" s="34" t="s">
        <v>47</v>
      </c>
      <c r="F27" s="35">
        <v>1990200</v>
      </c>
      <c r="G27" s="38" t="s">
        <v>33</v>
      </c>
      <c r="H27" s="40" t="s">
        <v>33</v>
      </c>
      <c r="I27" s="36">
        <v>1</v>
      </c>
      <c r="J27" s="35">
        <v>1990200</v>
      </c>
      <c r="K27" s="40"/>
      <c r="L27" s="40"/>
      <c r="M27" s="50">
        <f t="shared" si="8"/>
        <v>1</v>
      </c>
      <c r="N27" s="50">
        <f t="shared" si="8"/>
        <v>1990200</v>
      </c>
      <c r="O27" s="30">
        <v>1</v>
      </c>
      <c r="P27" s="31" t="s">
        <v>50</v>
      </c>
    </row>
    <row r="28" spans="1:16" ht="240">
      <c r="A28" s="30">
        <v>3</v>
      </c>
      <c r="B28" s="33" t="s">
        <v>51</v>
      </c>
      <c r="C28" s="32" t="s">
        <v>21</v>
      </c>
      <c r="D28" s="33"/>
      <c r="E28" s="30" t="s">
        <v>52</v>
      </c>
      <c r="F28" s="35">
        <v>2100000</v>
      </c>
      <c r="G28" s="38" t="s">
        <v>33</v>
      </c>
      <c r="H28" s="40" t="s">
        <v>33</v>
      </c>
      <c r="I28" s="36">
        <v>1</v>
      </c>
      <c r="J28" s="35">
        <v>2100000</v>
      </c>
      <c r="K28" s="40"/>
      <c r="L28" s="40"/>
      <c r="M28" s="50">
        <f t="shared" si="8"/>
        <v>1</v>
      </c>
      <c r="N28" s="50">
        <f t="shared" si="8"/>
        <v>2100000</v>
      </c>
      <c r="O28" s="30">
        <v>1</v>
      </c>
      <c r="P28" s="31" t="s">
        <v>53</v>
      </c>
    </row>
    <row r="29" spans="1:16" s="52" customFormat="1" ht="96">
      <c r="A29" s="30">
        <v>4</v>
      </c>
      <c r="B29" s="31" t="s">
        <v>54</v>
      </c>
      <c r="C29" s="32" t="s">
        <v>21</v>
      </c>
      <c r="D29" s="33"/>
      <c r="E29" s="30" t="s">
        <v>29</v>
      </c>
      <c r="F29" s="35">
        <v>3880890</v>
      </c>
      <c r="G29" s="38" t="s">
        <v>33</v>
      </c>
      <c r="H29" s="40" t="s">
        <v>33</v>
      </c>
      <c r="I29" s="36">
        <v>1</v>
      </c>
      <c r="J29" s="35">
        <v>3880890</v>
      </c>
      <c r="K29" s="40"/>
      <c r="L29" s="40"/>
      <c r="M29" s="50">
        <f t="shared" si="8"/>
        <v>1</v>
      </c>
      <c r="N29" s="50">
        <f t="shared" si="8"/>
        <v>3880890</v>
      </c>
      <c r="O29" s="30">
        <v>1</v>
      </c>
      <c r="P29" s="31" t="s">
        <v>55</v>
      </c>
    </row>
    <row r="30" spans="1:16" ht="266.25" customHeight="1">
      <c r="A30" s="30">
        <v>5</v>
      </c>
      <c r="B30" s="33" t="s">
        <v>56</v>
      </c>
      <c r="C30" s="32" t="s">
        <v>21</v>
      </c>
      <c r="D30" s="33"/>
      <c r="E30" s="30" t="s">
        <v>29</v>
      </c>
      <c r="F30" s="35">
        <v>4975500</v>
      </c>
      <c r="G30" s="38" t="s">
        <v>33</v>
      </c>
      <c r="H30" s="40" t="s">
        <v>33</v>
      </c>
      <c r="I30" s="36">
        <v>1</v>
      </c>
      <c r="J30" s="35">
        <v>4975500</v>
      </c>
      <c r="K30" s="40"/>
      <c r="L30" s="40"/>
      <c r="M30" s="50">
        <f t="shared" si="8"/>
        <v>1</v>
      </c>
      <c r="N30" s="50">
        <f t="shared" si="8"/>
        <v>4975500</v>
      </c>
      <c r="O30" s="30">
        <v>1</v>
      </c>
      <c r="P30" s="31" t="s">
        <v>57</v>
      </c>
    </row>
    <row r="31" spans="1:16" ht="288">
      <c r="A31" s="30">
        <v>6</v>
      </c>
      <c r="B31" s="33" t="s">
        <v>58</v>
      </c>
      <c r="C31" s="32" t="s">
        <v>21</v>
      </c>
      <c r="D31" s="33"/>
      <c r="E31" s="30" t="s">
        <v>29</v>
      </c>
      <c r="F31" s="35">
        <v>2730000</v>
      </c>
      <c r="G31" s="38" t="s">
        <v>33</v>
      </c>
      <c r="H31" s="40" t="s">
        <v>33</v>
      </c>
      <c r="I31" s="36">
        <v>1</v>
      </c>
      <c r="J31" s="35">
        <v>2730000</v>
      </c>
      <c r="K31" s="40"/>
      <c r="L31" s="40"/>
      <c r="M31" s="50">
        <f t="shared" si="8"/>
        <v>1</v>
      </c>
      <c r="N31" s="50">
        <f t="shared" si="8"/>
        <v>2730000</v>
      </c>
      <c r="O31" s="30">
        <v>1</v>
      </c>
      <c r="P31" s="31" t="s">
        <v>59</v>
      </c>
    </row>
    <row r="32" spans="1:16" ht="384">
      <c r="A32" s="30">
        <v>7</v>
      </c>
      <c r="B32" s="33" t="s">
        <v>60</v>
      </c>
      <c r="C32" s="32" t="s">
        <v>21</v>
      </c>
      <c r="D32" s="33"/>
      <c r="E32" s="30" t="s">
        <v>61</v>
      </c>
      <c r="F32" s="35">
        <v>3416500</v>
      </c>
      <c r="G32" s="38" t="s">
        <v>33</v>
      </c>
      <c r="H32" s="40" t="s">
        <v>33</v>
      </c>
      <c r="I32" s="36">
        <v>1</v>
      </c>
      <c r="J32" s="35">
        <v>3416500</v>
      </c>
      <c r="K32" s="40"/>
      <c r="L32" s="40"/>
      <c r="M32" s="50">
        <f t="shared" si="8"/>
        <v>1</v>
      </c>
      <c r="N32" s="50">
        <f t="shared" si="8"/>
        <v>3416500</v>
      </c>
      <c r="O32" s="30">
        <v>1</v>
      </c>
      <c r="P32" s="31" t="s">
        <v>62</v>
      </c>
    </row>
    <row r="33" spans="1:16" ht="72">
      <c r="A33" s="30">
        <v>8</v>
      </c>
      <c r="B33" s="31" t="s">
        <v>63</v>
      </c>
      <c r="C33" s="32" t="s">
        <v>21</v>
      </c>
      <c r="D33" s="33"/>
      <c r="E33" s="30" t="s">
        <v>29</v>
      </c>
      <c r="F33" s="35">
        <v>1603500</v>
      </c>
      <c r="G33" s="38" t="s">
        <v>33</v>
      </c>
      <c r="H33" s="40" t="s">
        <v>33</v>
      </c>
      <c r="I33" s="36">
        <v>1</v>
      </c>
      <c r="J33" s="35">
        <v>1603500</v>
      </c>
      <c r="K33" s="40"/>
      <c r="L33" s="40"/>
      <c r="M33" s="50">
        <f t="shared" si="8"/>
        <v>1</v>
      </c>
      <c r="N33" s="50">
        <f t="shared" si="8"/>
        <v>1603500</v>
      </c>
      <c r="O33" s="30">
        <v>1</v>
      </c>
      <c r="P33" s="31" t="s">
        <v>64</v>
      </c>
    </row>
    <row r="34" spans="1:16" ht="264">
      <c r="A34" s="30">
        <v>9</v>
      </c>
      <c r="B34" s="31" t="s">
        <v>65</v>
      </c>
      <c r="C34" s="32" t="s">
        <v>21</v>
      </c>
      <c r="D34" s="33"/>
      <c r="E34" s="30" t="s">
        <v>52</v>
      </c>
      <c r="F34" s="35">
        <v>2140000</v>
      </c>
      <c r="G34" s="38" t="s">
        <v>33</v>
      </c>
      <c r="H34" s="40" t="s">
        <v>33</v>
      </c>
      <c r="I34" s="36">
        <v>1</v>
      </c>
      <c r="J34" s="35">
        <v>2140000</v>
      </c>
      <c r="K34" s="40"/>
      <c r="L34" s="40"/>
      <c r="M34" s="50">
        <f t="shared" si="8"/>
        <v>1</v>
      </c>
      <c r="N34" s="50">
        <f t="shared" si="8"/>
        <v>2140000</v>
      </c>
      <c r="O34" s="30">
        <v>1</v>
      </c>
      <c r="P34" s="31" t="s">
        <v>66</v>
      </c>
    </row>
    <row r="35" spans="1:16">
      <c r="A35" s="53" t="s">
        <v>67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>
      <c r="A36" s="53" t="s">
        <v>68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</row>
    <row r="37" spans="1:16">
      <c r="A37" s="53" t="s">
        <v>69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</row>
    <row r="38" spans="1:16">
      <c r="A38" s="56" t="s">
        <v>70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>
      <c r="A39" s="57" t="s">
        <v>71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>
      <c r="A40" s="57" t="s">
        <v>72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>
      <c r="A41" s="57" t="s">
        <v>73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>
      <c r="A42" s="57" t="s">
        <v>74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>
      <c r="A43" s="57" t="s">
        <v>75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mergeCells count="37">
    <mergeCell ref="A39:P39"/>
    <mergeCell ref="A40:P40"/>
    <mergeCell ref="A41:P41"/>
    <mergeCell ref="A42:P42"/>
    <mergeCell ref="A43:P43"/>
    <mergeCell ref="A23:B23"/>
    <mergeCell ref="A24:B24"/>
    <mergeCell ref="A35:P35"/>
    <mergeCell ref="A36:P36"/>
    <mergeCell ref="A37:P37"/>
    <mergeCell ref="A38:P38"/>
    <mergeCell ref="K6:K7"/>
    <mergeCell ref="L6:L7"/>
    <mergeCell ref="M6:M7"/>
    <mergeCell ref="N6:N7"/>
    <mergeCell ref="A9:B9"/>
    <mergeCell ref="A10:B10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แผนสิ่งก่อสร้าง 64-66 (3)</vt:lpstr>
      <vt:lpstr>สถาบันวิจัย</vt:lpstr>
      <vt:lpstr>'แผนสิ่งก่อสร้าง 64-66 (3)'!Print_Area</vt:lpstr>
      <vt:lpstr>สถาบันวิจัย!Print_Area</vt:lpstr>
      <vt:lpstr>'แผนสิ่งก่อสร้าง 64-66 (3)'!Print_Titles</vt:lpstr>
      <vt:lpstr>สถาบันวิจัย!Print_Titles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2021-10-04T08:03:47Z</dcterms:created>
  <dcterms:modified xsi:type="dcterms:W3CDTF">2021-10-04T08:04:35Z</dcterms:modified>
</cp:coreProperties>
</file>