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13_ncr:1_{9E49371D-F326-4BB3-85E3-27857D72098D}" xr6:coauthVersionLast="45" xr6:coauthVersionMax="45" xr10:uidLastSave="{00000000-0000-0000-0000-000000000000}"/>
  <bookViews>
    <workbookView xWindow="-120" yWindow="-120" windowWidth="24240" windowHeight="13140" xr2:uid="{E8684B82-3DB7-4E82-96A0-AC63A4EE42DC}"/>
  </bookViews>
  <sheets>
    <sheet name="แผนสิ่งก่อสร้าง 64-66 (3)" sheetId="2" r:id="rId1"/>
    <sheet name="คณะเกษตร" sheetId="1" r:id="rId2"/>
  </sheets>
  <definedNames>
    <definedName name="_xlnm.Print_Area" localSheetId="1">คณะเกษตร!$A$1:$P$59</definedName>
    <definedName name="_xlnm.Print_Area" localSheetId="0">'แผนสิ่งก่อสร้าง 64-66 (3)'!$A$1:$N$31</definedName>
    <definedName name="_xlnm.Print_Titles" localSheetId="1">คณะเกษตร!$4:$7</definedName>
    <definedName name="_xlnm.Print_Titles" localSheetId="0">'แผนสิ่งก่อสร้าง 64-66 (3)'!$1:$7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G31" i="2"/>
  <c r="F31" i="2"/>
  <c r="M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H12" i="2"/>
  <c r="H11" i="2" s="1"/>
  <c r="H10" i="2" s="1"/>
  <c r="M11" i="2"/>
  <c r="M10" i="2" s="1"/>
  <c r="L11" i="2"/>
  <c r="L10" i="2" s="1"/>
  <c r="K11" i="2"/>
  <c r="J11" i="2"/>
  <c r="J10" i="2" s="1"/>
  <c r="I11" i="2"/>
  <c r="G11" i="2"/>
  <c r="G10" i="2" s="1"/>
  <c r="F11" i="2"/>
  <c r="F10" i="2"/>
  <c r="K10" i="2"/>
  <c r="I10" i="2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N35" i="1" s="1"/>
  <c r="M36" i="1"/>
  <c r="M35" i="1" s="1"/>
  <c r="L36" i="1"/>
  <c r="K36" i="1"/>
  <c r="J36" i="1"/>
  <c r="I36" i="1"/>
  <c r="I35" i="1" s="1"/>
  <c r="H36" i="1"/>
  <c r="G36" i="1"/>
  <c r="G35" i="1" s="1"/>
  <c r="F36" i="1"/>
  <c r="L35" i="1"/>
  <c r="K35" i="1"/>
  <c r="J35" i="1"/>
  <c r="H35" i="1"/>
  <c r="F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M18" i="1"/>
  <c r="J18" i="1"/>
  <c r="N18" i="1" s="1"/>
  <c r="H18" i="1"/>
  <c r="M17" i="1"/>
  <c r="J17" i="1"/>
  <c r="N17" i="1" s="1"/>
  <c r="H17" i="1"/>
  <c r="M16" i="1"/>
  <c r="J16" i="1"/>
  <c r="N16" i="1" s="1"/>
  <c r="H16" i="1"/>
  <c r="M15" i="1"/>
  <c r="J15" i="1"/>
  <c r="N15" i="1" s="1"/>
  <c r="H15" i="1"/>
  <c r="N14" i="1"/>
  <c r="M14" i="1"/>
  <c r="J14" i="1"/>
  <c r="H14" i="1"/>
  <c r="M13" i="1"/>
  <c r="M11" i="1" s="1"/>
  <c r="M10" i="1" s="1"/>
  <c r="M9" i="1" s="1"/>
  <c r="M8" i="1" s="1"/>
  <c r="J13" i="1"/>
  <c r="N13" i="1" s="1"/>
  <c r="H13" i="1"/>
  <c r="M12" i="1"/>
  <c r="J12" i="1"/>
  <c r="N12" i="1" s="1"/>
  <c r="H12" i="1"/>
  <c r="H11" i="1" s="1"/>
  <c r="H10" i="1" s="1"/>
  <c r="H9" i="1" s="1"/>
  <c r="H8" i="1" s="1"/>
  <c r="L11" i="1"/>
  <c r="K11" i="1"/>
  <c r="K10" i="1" s="1"/>
  <c r="K9" i="1" s="1"/>
  <c r="K8" i="1" s="1"/>
  <c r="I11" i="1"/>
  <c r="I10" i="1" s="1"/>
  <c r="I9" i="1" s="1"/>
  <c r="I8" i="1" s="1"/>
  <c r="G11" i="1"/>
  <c r="G10" i="1" s="1"/>
  <c r="G9" i="1" s="1"/>
  <c r="G8" i="1" s="1"/>
  <c r="F11" i="1"/>
  <c r="L10" i="1"/>
  <c r="L9" i="1" s="1"/>
  <c r="L8" i="1" s="1"/>
  <c r="F10" i="1"/>
  <c r="F9" i="1" s="1"/>
  <c r="F8" i="1" s="1"/>
  <c r="M9" i="2" l="1"/>
  <c r="M8" i="2" s="1"/>
  <c r="K9" i="2"/>
  <c r="K8" i="2" s="1"/>
  <c r="H31" i="2"/>
  <c r="H9" i="2" s="1"/>
  <c r="N11" i="2"/>
  <c r="F9" i="2"/>
  <c r="F8" i="2" s="1"/>
  <c r="L31" i="2"/>
  <c r="L9" i="2" s="1"/>
  <c r="L8" i="2" s="1"/>
  <c r="I31" i="2"/>
  <c r="I9" i="2" s="1"/>
  <c r="I8" i="2" s="1"/>
  <c r="G9" i="2"/>
  <c r="G8" i="2" s="1"/>
  <c r="N10" i="2"/>
  <c r="N31" i="2"/>
  <c r="N11" i="1"/>
  <c r="N10" i="1" s="1"/>
  <c r="N9" i="1" s="1"/>
  <c r="N8" i="1" s="1"/>
  <c r="J11" i="1"/>
  <c r="J10" i="1" s="1"/>
  <c r="J9" i="1" s="1"/>
  <c r="J8" i="1" s="1"/>
  <c r="J31" i="2" l="1"/>
  <c r="J9" i="2" s="1"/>
  <c r="J8" i="2" s="1"/>
  <c r="N9" i="2"/>
  <c r="N8" i="2" s="1"/>
  <c r="H8" i="2"/>
</calcChain>
</file>

<file path=xl/sharedStrings.xml><?xml version="1.0" encoding="utf-8"?>
<sst xmlns="http://schemas.openxmlformats.org/spreadsheetml/2006/main" count="303" uniqueCount="138">
  <si>
    <t>การจัดทำแผนความต้องการงบลงทุน : ครุภัณฑ์  (2565 - 2566)</t>
  </si>
  <si>
    <t>คณะ/สถาบัน/สำนัก/คณะเทคโนโลยีการเกษตร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</si>
  <si>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</si>
  <si>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</si>
  <si>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</si>
  <si>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</si>
  <si>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</si>
  <si>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2565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</si>
  <si>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</si>
  <si>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</si>
  <si>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</si>
  <si>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</si>
  <si>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</si>
  <si>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</si>
  <si>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</si>
  <si>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</si>
  <si>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รวมค่าครุภัณฑ์</t>
  </si>
  <si>
    <t>1. ครุภัณฑ์มีราคาต่อหน่วยต่ำกว่า 1 ล้านบาท</t>
  </si>
  <si>
    <t>ผู้สำเร็จการศึกษาด้านวิทยาศาสตร์และเทคโนโลยี</t>
  </si>
  <si>
    <t>คณะวิทยาศาสตร์และเทคโนโลยี</t>
  </si>
  <si>
    <t>ชุดครุภัณฑ์ปฏิบัติการแปรรูปอาหารทางคหกรรมศาสตร์</t>
  </si>
  <si>
    <t>P</t>
  </si>
  <si>
    <t>-</t>
  </si>
  <si>
    <t>ชุด</t>
  </si>
  <si>
    <t>เพื่อเพิ่มประสิทธิภาพในการจัดการเรียนการสอนของสาขาวิชาคหกรรมศาสตร์ ให้นักศึกษาได้ประสบการณ์ในการปฏิบัติจริงและเป็นการสนับสนุนการพัฒนาทักษะทางคหกรรมศาสตร์</t>
  </si>
  <si>
    <t>ชุดด้านวิทยาการสืบพันธุ์สัตว์</t>
  </si>
  <si>
    <t>ü</t>
  </si>
  <si>
    <t>หลักสูตรวิทยาศาสตรบัณฑิต สาขาวิชาสัตวศาสตร์ มีปรัชญาที่มุ่งเน้นความเป็นเลิศทางด้าน ทักษะวิชาชีพปฏิบัติการ และวิชาการ เพื่อให้นักศึกษาที่จบออกไป มีความชำนาญทั้งในด้านสายงานการวางแผนการผลิตสัตว์ การจัดการฟาร์มปศุสัตว์ และเทคนิคเกี่ยวกับการตรวจวิเคราะห์ทางปฏิบัติทางสัตวศาสตร์ (animal science laboratory skills) เพื่อให้นักศึกษามีความพร้อมสำหรับการแข่งขันกับสถาบันการศึกษาอื่น สำหรับการทำงาน การเป็นผู้ประกอบการ หรือการศึกษาต่อในขั้นที่สูงขึ้นไป (ป.โท-เอก) และตอบสนองต่อหน่วยงานผู้ใช้บัณฑิต นอกจากนั้น สาขาวิชาสัตวศาสตร์ ยังมีการดำเนินงานตามพันธะกิจที่สำคัญคือ การเรียนการสอน แล้วยังมีการดำเนินการวิจัย และการบริการวิชาการให้แก่สังคมในท้องถิ่นอย่างต่อเนื่อง
อย่างไรก็ตาม สาขาวิชาสัตวศาสตร์ ยังขาดแคลนเครื่องมือครุภัณฑ์หลายอย่างที่จะ มาใช้เพื่อสำหรับการเรียนการสอนของหลักสูตร โดยเฉพาะในรายวิชาชีพสำคัญๆ ดังแสดงในตารางที่ 1 จึงมีความจำเป็นเร่งด่วนอย่างยิ่งที่ต้องการจัดหาเครื่องมือ อุปกรณ์ และครุภัณฑ์ทางห้องปฏิบัติการและงานฟาร์มสัตวศาสตร์ เพื่อให้มีความพร้อมที่จะทำให้การจัดการเรียนการสอน การทำวิจัย และการให้บริการกับประชาชน ให้บรรลุวัตถุประสงค์อย่างมีประสิทธิภาพ</t>
  </si>
  <si>
    <t>ชุดวิเคราะห์และประมวลผลทางการเพาะเลี้ยงสัตว์น้ำ</t>
  </si>
  <si>
    <t>เนื่องด้วยในปีงบประมาณ พ.ศ.2564 ได้รับจัดสรรงบประมาณในการปรับปรุงและก่อสร้างโรงปฏิบัติการเพาะเลี้ยงสัตว์น้ำ แต่ยังขาดแคลนครุภัณฑ์ประกอบอาคาร จึงมีความจำเป็นในการขออนุมัติเพื่อให้การดำเนินงานด้านการเพาะเลี้ยงสัตว์น้ำเป็นไปอย่างสมบูรณ์และเกิดประสิทธิภาพ</t>
  </si>
  <si>
    <t>ชุดครุภัณฑ์ปฏิบัติการสรีรวิทยาและเพิ่มผลผลิตพืช</t>
  </si>
  <si>
    <t>เพื่อเป็นการจัดหาครุภัณฑ์เพื่อใช้ในการจัดการเรียนการสอนสาขาวิชาพืชศาสตร์</t>
  </si>
  <si>
    <t>ชุดครุภัณฑ์ประกอบอาคารศูนย์ฝึกประสบการณ์วิชาชีพธุรกิจการเกษตร</t>
  </si>
  <si>
    <t xml:space="preserve">การจัดการเรียนการสอนปัจจุบันได้เน้นการนำทฤษฎีและหลักการทางเทคโนโลยีมาใช้ร่วมกันอย่างผสมผสาน เพื่อก่อให้เกิดคุณภาพของการเรียนการสอน เนื่องด้วยในปีงบประมาณ 2564 สาขาวิชาธุรกิจการเกษตรได้รับอนุมัติงบประมาณในการสร้างอาคารศูนย์ฝึกประสบการณ์วิชาชีพธุรกิจการเกษตร ประกอบด้วยห้องเรียน 2 ห้อง ห้องวิเคราะห์โครงการทางธุรกิจการเกษตร 1 ห้อง และห้องบริษัทจำลองค้าปลีก 1 ห้อง ซึ่งปัจจุบันยังไม่มีครุภัณฑ์ประกอบอาคาร จึงเห็นสมควรที่จะต้องมีครุภัณฑ์ประกอบคารดังกล่าว เพื่อให้นักศึกษาได้เรียนรู้แบบมีประสิทธิภาพและเป็นบัณฑิตที่พึงประสงค์ของหน่วยงานและองค์กรต่อไป
 เพื่อใช้ในการจัดการเรียนสอนในภาคปฏิบัติการ อาทิเช่นรายวิชา ธุรกิจการเกษตร การตลาดสินค้าเกษตร การวิเคราะห์โครงการทางธุรกิจการเกษตร ระเบียบวิธีวิจัยทางธุรกิจการเกษตร การวางแผนการทดลอง นโยบายการจัดการธุรกิจการเกษตร กลยุทธ์การจัดการธุรกิจการเกษตร สัมนา ปัญหาพิเศษ จำนวนนักศึกษาผู้ใช้งานทั้งหมด 4 ชั้นปี 120 คน ความถี่ในการงาน 10 ครั้ง/สัปดาห์ เพื่อเพิ่มประสิทธิภาพในการจัดการเรียนการสอน นอกจากนี้ยังอาจารย์ทุกท่านยังมีการเปิดวิชาเลือกเสรี จะมีนักศึกษามาใช้อีกจำนวน 5 x 50 = 250 คน รวมถึงสาขาวิชาอื่น ๆ ในมหาวิทยาลัยที่มีความต้องการใช้ห้องดังกล่าว
</t>
  </si>
  <si>
    <t xml:space="preserve">ชุดปฏิบัติการศัลยศาสตร์และวิสัญญีสำหรับเทคนิคการสัตวแพทย์ </t>
  </si>
  <si>
    <t xml:space="preserve">ใช้เพื่อการจัดการเรียนการสอนของนักศึกษาสาขาเทคนิคการสัตแพทย์และสัตวศาสตร์ และเพิ่มประสิทธิภาพในการทำวิจัยให้แก่อาจารย์ โดยมีสถานที่ตั้งคือ อาคารห้องปฏิบัติการเรียนรวมทางเทคนิคการสัตวแพทย์ พื้นที่รองรับครุภัณฑ์ และคลินิกรักษาสัตว์ </t>
  </si>
  <si>
    <t>ชุดครุภัณฑ์ชุดสกัดสารสำคัญจากวัตถุดิบอาหารและสมุนไพร</t>
  </si>
  <si>
    <t>อาหารและอุตสาหกรรมอาหารมีความสำคัญต่อการพัฒนาเศรษฐกิจของประเทศ โดยประเทศไทยเป็นผู้ส่งออกสินค้าเกษตรและอาหารที่สำคัญ นำรายได้เข้าสู่ประเทศปีละหลายแสนล้านบาท และประเทศไทยได้
วางเป้าหมายการเป็นครัวของโลก โดยมุ่งเน้นเป็นผู้ผลิตอาหารปลอดภัยและเป็นที่ยอมรับของตลาดโลก อย่างไรก็ตามการสร้างเสริมศักยภาพการผลิตทางการเกษตรและอาหารที่มีคุณภาพมีความจำเป็น ทั้งนี้เกษตรกรและ
ผู้ประกอบการ ยังต้องเร่งปรับตัวเพื่อรับมือกับการแข่งขันที่ทวีความรุนแรงขึ้นในอนาคต โดยต้องพิจารณาตั้งแต่การผลิตวัตถุดิบที่มีคุณภาพ ประการสำคัญคือ ผู้ประกอบการตต้องเน้นการสร้างคุณค่า (value creation) โดยใช้
ทรัพยากรหรือวัตถุดิบทางการเกษตรอย่างคุ้มค่า มีประสิทธิภาพ ตลอดจนประยุกต์ใช้เทคโนโลยีและหลักการผลิตโดยพัฒนาและปรับปรุงกระบวนการผลิตให้มีความทันสมัย และได้มาซึ่งผลิตภัณฑ์ที่มีคุณภาพ มีความปลอดภัยและสามารถแข่งขันได้
แต่เพื่อให้การดำเนินงานเป็นไปอย่างมีประสิทธิภาพยิ่งขึ้น จึงจำเป็นต้องมีครุภัณ์สำหรับการตรวจวิเคราะห์คุณภาพอาหารทางเคมีเพิ่มเติมบางราย ซึ่งชุดครุภัณฑ์ชุดสกัดสารสำคัญจากวัตถุดิบอาหารและสมุนไพรนี้ จะเป็นประโยชน์อย่างยิ่งต่อการเรียนการสอน การวิจัย และการพัฒนาผลิตภัณฑ์และนวัตกรรมอาหาร โดยเฉพาะอย่างยิ่งในด้านการพัฒนาผลิตภัณฑ์อาหารเพื่อสุขภาพจากวัตถุดิบอาหารในท้องถิ่น เพื่อการสร้างมูลค่าเพิ่ม นอกจากนั้น เครื่องมือเหล่านี้ยังส่งเสริมให้สามารถใช้เครื่องมือที่มีอยู่แล้วได้อย่างมีประสิทธิภาพและใช้
ประโยช์ได้อย่างกว้างขวางมากขึ้นด้วย</t>
  </si>
  <si>
    <t>ชุดครุภัณฑ์ด้านความปลอดภัยในการวิเคราะห์คุณภาพอาหารทางเคมี</t>
  </si>
  <si>
    <t xml:space="preserve">ช่วยให้การจัดการเรียนการสอนมีคุณภาพตามมาตรฐานอุดมศึกษา ช่วยให้มีพัฒนาคุณภาพการศึกษาและขยายโอกาสทางการศึกษาอย่างต่อเนื่อง สามารถใช้ในการวิจัยและพัฒนาทางด้านวิทยาศาสตร์และเทคโนโลยีการอาหาร รวมถึงการพัฒนานักศึกษาได้ครบทุกมิติ ทั้งทางวิชาการและความเชี่ยวชาญในการปฏิบัติ โดยผ่านกระบวนการเรียนรู้และการวิจัยร่วมกันระหว่างคณาจารย์ นักศึกษา และชุมชนท้องถิ่น ในการค้นหา สร้าง และพัฒนาองค์ความรู้ เสริมสร้างการเป็นแหล่งเรียนรู้ร่วมกันระหว่างสถานศึกษากับท้องถิ่น ตามปรัชญา “มหาวิทยาลัยราชภัฎสกลนคร เป็นสถาบันอุดมศึกษาเพื่อการพัฒนาท้องถิ่น มุ่งความเป็นเลิศทางวิชาการ บนพื้นฐานแห่งคุณธรรม ร่วมชี้นำการพัฒนาท้องถิ่นและสังคม”
แต่เพื่อให้การดำเนินงานเป็นไปอย่างมีประสิทธิภาพยิ่งขึ้น จึงจำเป็นต้องมีครุภัณฑ์ทางวิทยาศาตร์เพิ่มเติมบางรายการ ซึ่งชุดครุภัณฑ์ด้านความปลอดภัยในการวิเคราะห์คุณภาพอาหารทางเคมีนี้ จะเป็นประโยชน์อย่างยิ่งต่อการเรียนการสอน การวิจัย และการพัฒนาผลิตภัณฑ์และนวัตกรรมอาหาร โดยเฉพาะอย่างยิ่งในการเพิ่มความปลอดภัยในการตรวจวิเคราะห์คุณภาพอาหารทางเคมี และพัฒนาห้องปฏิบัติการให้ได้มาตรฐานด้านความปลอดภัย นอกจากนั้น เครื่องมือเหล่านี้ยังส่งเสริมให้สามารถใช้เครื่องมือที่มีอยู่แล้วได้อย่างมีประสิทธิภาพและใช้ประโยชน์ได้อย่างกว้างขวางมากขึ้นด้วย
</t>
  </si>
  <si>
    <t>ชุดครุภัณฑ์ประกอบอาคารโรงงานต้นแบบพัฒนาผลิตภัณฑ์และนวัตกรรมอาหาร</t>
  </si>
  <si>
    <t>เพื่อใช้ในการสอนการวิจัยและการพัฒนาผลิตภัณฑ์และนวัตกรรมทางด้านวิทยาศาสตร์และเทคโนโลยีการอาหาร และองค์ความรู้ใหม่ทางวิทยาศาสตร์และเทคโนโลยี เช่น เทคโนโลยีการอาหาร  การพัฒนาผลิตภัณฑ์อาหาร  วิศวกรรมอาหาร  และการวิเคราะห์ผลิตภัณฑ์อาหาร สนับสนุนการพัฒนานวัตกรรมที่สามารถนำไปใช้ประโยชน์เชิงพาณิชย์และชุมชน  โดยให้ความสำคัญกับการพัฒนากลไกการถ่ายทอดงานวิจัยสู่เชิงพาณิชย์  เป็นศูนย์วิจัยเฉพาะทางที่สร้างความเป็นเลิศด้านนวัตกรรมอาหาร ตลอดจนส่งเสริมและสนับสนุนให้เกิดการแปรรูปอาหารในระดับ OTOPและ SME ที่ได้รับ GMP ในต่างจังหวัด เพื่อเพิ่มมูลค่าสินค่าสินค้าเกษตรเพิ่มการส่งออกอาหารแปรรูปไปต่างประเทศ และใช้เป็นสถานที่บ่มเพาะเทคโนโลยีที่มีมาตรฐานด้านห้องปฏิบัติการเพื่อใช้ประโยชน์ในการเรียนการสอนและงานวิจัยและนำมาซึ่งผลวิจัยเป็นที่ยอมรับของวงการวิทยาศาสตร์และได้รับการตีพิมพ์ในวารสารวิชาการระดับนานาชาติที่มีผลกระทบสูง (High Impact Factor) และนำมาซึ่งตัวชี้วัดการเป็นมหาวิทยาลัยอันสอดคล้องกับทิศทางและนโยบายของประเทศอีกด้วย</t>
  </si>
  <si>
    <r>
      <t>ชุดครุภัณฑ์เพิ่มประสิทธิภาพการผลิตพืช</t>
    </r>
    <r>
      <rPr>
        <b/>
        <sz val="16"/>
        <rFont val="TH SarabunPSK"/>
        <family val="2"/>
      </rPr>
      <t xml:space="preserve">     </t>
    </r>
  </si>
  <si>
    <t>เพื่อเป็นการจัดหาครุภัณฑ์เพื่อใช้ในการจัดการเรียนการสอนสาขาวิชาพืชสาสตร์</t>
  </si>
  <si>
    <t>ชุดครุภัณฑ์ปฏิบัติการทางคหกรรมศาสตร์</t>
  </si>
  <si>
    <t>เพื่อเพิ่มประสิทธิภาพในการจัดการเรียนการสอนของสาขาวิชาคหกรรมศาสตร์ ให้นักศึกษาได้ประสบการณ์ในการปฏิบัติจริงและเป็นการสนับสนุนการพัฒนาทักษะทางคหกรรมศาสต</t>
  </si>
  <si>
    <t>ชุดปฏิบัติการวิเคราะห์น้ำและคุณภาพน้ำทางการประมง</t>
  </si>
  <si>
    <t>เนื่องด้วยสาขาวิชาการประมงมีการจัดการเรียนการสอน การวิจัย และการบริการวิชาการด้านการเพาะเลี้ยงสัตว์น้ำอย่างต่อเนื่อง ทำให้การวิเคราะห์คุณภาพน้ำอยู่เป็นประจำ เพื่อจัดการกระบวนการเพาะเลี้ยงสัตว์น้ำ ทำให้สัตว์น้ำมีสุขภาพที่ดี ส่งผลต่อคุณภาพสัตว์น้ำดีด้วย ดังนั้นสาขาวิชาวิชาการประมงจึงมีความประสงค์ชุดครุภัณฑ์วิเคราะห์คุณภาพน้ำทางการประมง เพื่อให้นักศึกษา คณาจารย์ให้ในการจัดการเรียนการสอน ทั้งรายวิชาเทคโนโลยีการเพาะเลี้ยงสัตว์น้ำ การเพาะเลี้ยงสัตว์น้ำชายฝั่ง การวิเคราะห์คุณภาพน้ำทางการประมง ในด้านการวิจัย พารามิเตอร์ด้านคุณภาพน้ำเป็นองค์ประกอบสำคัญในงานวิจัย ที่ต้องวิเคราะห์ด้วย นอกจากนี้ในด้านการให้บริการวิชาการนั้น ชุดครุภัณฑ์นี้สามารถช่วยเกษตรกรผู้เลี้ยงสัตว์น้ำในการวิเคราะห์ประเมินและพัฒนาการการเลี้ยงได้อย่างมีประสิทธิภาพมากขึ้น มีความถี่ในการใช้งาน 35 ชั่วโมงต่อสัปดาห์ มีนักศึกษา คณาจารย์ เจ้าหน้าที่ จำนวน 300 คน</t>
  </si>
  <si>
    <t>ชุดสกัดสารสำคัญจากวัตถุดิบอาหาร</t>
  </si>
  <si>
    <t>เพื่อใช้ในการจัดการเรียนการสอนและงานวิจัยในสาขาเทคโนโลยีการอาหาร</t>
  </si>
  <si>
    <t xml:space="preserve">ชุดเครื่องวิเคราะห์องค์ประกอบทางเคมีในน้ำนม  </t>
  </si>
  <si>
    <t>ชุดครุภัณฑ์ตรวจวิเคราะห์คุณภาพผลผลิตเกษตร</t>
  </si>
  <si>
    <t xml:space="preserve">ชุดครุภัณฑ์ปฏิบัติการทางธาตุอาหารพืช </t>
  </si>
  <si>
    <t>ชุดครุภัณฑ์พัฒนาการเรียนการสอนสาขาพืชศาสตร์</t>
  </si>
  <si>
    <t>ชุดครุภัณฑ์การอาบน้ำตัดแต่งขน</t>
  </si>
  <si>
    <t>ใช้เพื่อการเรียนการสอนในรายวิชาที่เกี่ยวข้องกับการดูแลและการจัดการเกี่ยวกับสุนับและแมว เป็นการเพอ่มทักษะการปฏิบัติให้นักศึกษา ซึ่งนักศึกษาสามารถนำไปใช้ในการประกอบอาชีพได้ โดยมีสถานที่ตั้งคือ อาคารห้องปฏิบัติการเรียนรวมทางเทคนิคการสัตวแพทย์ พื้นที่รองรับครุภัณฑ์ และคลินิกรักษาสัตว์ สาขาวิชาสัตวศาสตร์ คณะเทคโนโลยีการเกษตร</t>
  </si>
  <si>
    <t>ชุดครุภัณฑ์ประกอบห้องปฏิบัติการทางเทคนิคการสัตวแพทย์</t>
  </si>
  <si>
    <t>ใช้เพื่อการจัดการเรียนการสอนของนักศึกษาสาขาเทคนิคการสัตแพทย์และสัตวศาสตร์ และเพิ่มประสิทธิภาพในการทำวิจัยให้แก่อาจารย์ โดยมีสถานที่ตั้งคือ อาคารห้องปฏิบัติการเรียนรวมทางเทคนิคการสัตวแพทย์ พื้นที่รองรับครุภัณฑ์ และคลินิกรักษาสัตว์ สาขาวิชาสัตวศาสตร์ คณะเทคโนโลยีการเกษตร</t>
  </si>
  <si>
    <t>ชุดครุภัณฑ์จัดการผลผลิตหลังการเก็บเกี่ยว</t>
  </si>
  <si>
    <t>ชุดครุภัณฑ์โฆษณาและเผยแพร่</t>
  </si>
  <si>
    <t>ชุดครุภัณฑ์จัดการเรียนการสอนสาขาบริหารธุรกิจการเกษตร</t>
  </si>
  <si>
    <t>เพื่อเป็นการจัดหาครุภัณฑ์เพื่อใช้ในการจัดการเรียนการสอนสาขาวิชาธุรกิจการเกษตร</t>
  </si>
  <si>
    <t xml:space="preserve"> ชุดครุภัณฑ์เพิ่มประสิทธิภาพการผลิตปศุสัตว์      </t>
  </si>
  <si>
    <t>เพื่อเป็นการจัดหาครุภัณฑ์เพื่อใช้ในการจัดการเรียนการสอนสาขาวิชาสัตวศาสตร์</t>
  </si>
  <si>
    <t>2. ครุภัณฑ์มีราคาต่อหน่วยสูงกว่า 1 ล้านบาท</t>
  </si>
  <si>
    <t>คณะเทคโนโลยีการเกษตร</t>
  </si>
  <si>
    <t>ชุดครุภัณฑ์ตรวจวิเคราะห์ความปลอดภัยของวัตถุดิบและผลิตภัณฑ์อาหาร</t>
  </si>
  <si>
    <t>ครุภัณฑ์นี้สามารถช่วยให้นักศึกษาได้เรียนรู้และลงมือปฏิบัติจริง และมีความชำนาญ
สามารถนำไปใช้ได้จริงโดยถูกต้องตามหลักวิชาการ รวมถึงยังสามารถช่วยให้การจัดการเรียนการสอนมีคุณภาพและเพื่อใช้ในการวิจัยและการพัฒนาทางด้านวิทยาศาสตร์และเทคโนโลยีการอาหาร เกี่ยวกับนวัตกรรมอาหาร
ปลอดภัย เทคโนโลยีการหมัก และองค์ความรู้ใหม่ทางวิทยาศาสตร์และเทคโนโลยี ยังสามารถใช้เป็นเครื่องมือในงานวิจัย สร้าง และพัฒนาองค์ความร็ ส่งผลถึงการพัฒนาทางวิชาการแก่ทั้งนักศึกษาและคณาจารย์ที่ต่อเนื่อง
รวมถึงงานบริการวิชาการที่ตอบสนองผู้ประกอบการหรือภาคเอกชนที่เกี่ยวข้องได้ โดยเฉพาะอย่างยิ่งในการ
พัฒนาผลิตภัณฑ์อาหารปลอดภัยจากผลผลิตในท้องถิ่น เพื่อเพิ่มสร้างรายได้และเสริมสร้างความเข้มแข็งให้กับชุมชน</t>
  </si>
  <si>
    <t>ชุดครุภัณฑ์เครื่องปฏิบัติการตรวจวัดคุณภาพไข่และวิจัยด้านสัตว์ปีก</t>
  </si>
  <si>
    <t xml:space="preserve">หลักสูตรวิทยาศาสตรบัณฑิต สาขาวิชาสัตวศาสตร์ มีปรัชญาที่มุ่งเน้นความเป็นเลิศทางด้าน ทักษะวิชาชีพปฏิบัติการ และวิชาการ เพื่อให้นักศึกษาที่จบออกไป มีความชำนาญทั้งในด้านสายงานการวางแผนการผลิตสัตว์ การจัดการฟาร์มปศุสัตว์ และเทคนิคเกี่ยวกับการตรวจวิเคราะห์ทางปฏิบัติทางสัตวศาสตร์ (animal science laboratory skills) เพื่อให้นักศึกษามีความพร้อมสำหรับการแข่งขันกับสถาบันการศึกษาอื่น สำหรับการทำงาน การเป็นผู้ประกอบการ หรือการศึกษาต่อในขั้นที่สูงขึ้นไป (ป.โท-เอก) และตอบสนองต่อหน่วยงานผู้ใช้บัณฑิต นอกจากนั้น สาขาวิชาสัตวศาสตร์ ยังมีการดำเนินงานตามพันธะกิจที่สำคัญคือ การเรียนการสอน แล้วยังมีการดำเนินการวิจัย และการบริการวิชาการให้แก่สังคมในท้องถิ่นอย่างต่อเนื่อง
อย่างไรก็ตาม สาขาวิชาสัตวศาสตร์ ยังขาดแคลนเครื่องมือครุภัณฑ์หลายอย่างที่จะ มาใช้เพื่อสำหรับการเรียนการสอนของหลักสูตร โดยเฉพาะในรายวิชาชีพสำคัญๆ ดังแสดงในตารางที่ 1 จึงมีความจำเป็นเร่งด่วนอย่างยิ่งที่ต้องการจัดหาเครื่องมือ อุปกรณ์ และครุภัณฑ์ทางห้องปฏิบัติการและงานฟาร์มสัตวศาสตร์ เพื่อให้มีความพร้อมที่จะทำให้การจัดการเรียนการสอน การทำวิจัย และการให้บริการกับประชาชน ให้บรรลุวัตถุประสงค์อย่างมีประสิทธิภาพ
</t>
  </si>
  <si>
    <t>ชุดครุภัณฑ์ประกอบอาคารห้องปฏิบัติการเรียนรวมทางเทคนิคการสัตวแพทย์</t>
  </si>
  <si>
    <t>ใช้สำหรับการจัดการเรียนการสอน การทำวิจัย หรือการให้บริการแก่ประชาชนนั้นจำเป็นที่ต้องมีสถานที่สำหรับรองรับการเรียนรู้ทั้งในทฤษฎีและปฏิบัติที่มีบรรยายกาศเอื้อและสนับสนุนการเรียนรู้ รวมทั้งมีพื้นที่สำหรับให้ใช้บริการทางวิชาการแก่ผู้ที่สนใจได้ แต่ในปัจจุบันนี้ยังคงประสบปัญหาห้องเรียนและห้องปฏิบัติการไม่พอจึงทำให้การจัดการเรียนการสอน การทำวิจัยหรือการให้บริการนั้นไม่บรรลุวัตถุประสงค์ดังที่ควรจะเป็น การแก้ไขปัญหาดังกล่าวควรจะมีการสร้างห้องเรียนและห้องปฏิบัติการเพิ่มอย่างเร่งด่วนเพื่อการจัดการเรียนการสอน การทำวิจัยหรือการให้บริการแก่ประชาชนนั้นมีคุณภาพและประสิทธิภาพและทั้งนี้ยังเป็นการประชาสัมพันธ์มหาวิทยาลัยได้อีกทางหนึ่ง  โดยมีสถานที่ตั้งคือ อาคารห้องปฏิบัติการเรียนรวมทางเทคนิคการสัตวแพทย์ พื้นที่รองรับครุภัณฑ์ และคลินิกรักษาสัตว์ สาขาวิชาสัตวศาสตร์ คณะเทคโนโลยีการเกษตร</t>
  </si>
  <si>
    <t>ชุดปฏิบัติการด้านพืช</t>
  </si>
  <si>
    <t xml:space="preserve">ด้วยสาขาวิชาพืชศาสตร์  คณะเทคโนโลยีการเกษตร  มหาวิทยาลัยราชภัฏสกลนคร ได้ดำเนินการจัดการเรียนการสอน หลักสูตรวิทยาศาสตรบัณฑิต (พืชศาสตร์) ซึ่งหลักสูตรได้มีการเปิดใช้และพัฒนามาอย่างต่อเนื่อง จนถึงปัจจุบัน มีนักศึกษาเข้ามาเรียนในสาขาวิชาดังกล่าวอย่างต่อเนื่อง แต่วัสดุ อุปกรณ์ หรือครุภัณฑ์ทางวิทยาศาสตร์ เฉพาะทางที่เกี่ยวข้องยังไม่เพียงพอต่อการจัดการเรียนการสอน โดยเฉพาะอย่างยิ่งด้านพืชสมุนไพร และเทคโนโลยีชีวภาพ ซึ่งเป็นการประสานระหว่างการนำภูมิปัญญาท้องถิ่นกับเทคโนโลยีสมัยใหม่มาใช้ เพื่อให้เกิดการเรียนรู้จากการปฏิบัติจริง ซึ่งถือได้ว่าเป็นปัจจัยที่สำคัญยิ่งในการพัฒนา เพื่อให้เกิดประสิทธิผล และเกิดประโยชน์สูงสุดต่อนักศึกษา และจะเป็นบัณฑิตและเป็นบุคลาการที่สำคัญในการพัฒนาประเทศต่อไป รวมทั้งเพื่อให้เกิดประโยชน์ ดังนี้
1) เพื่อใช้ในการจัดการเรียนการสอนในหลักสูตรหลักสูตรวิทยาศาสตรบัณฑิต (พืชศาสตร์) หลักสูตรวิทยาศาสตรบัณฑิต (สัตวศาสตร์) หลักสูตรวิทยาศาสตรบัณฑิต (เทคนิคการสัตวแพทย์) หลักสูตรวิทยาศาสตรบัณฑิต (ประมง) และหลักสูตรอื่น ๆ ในรายวิชาเลือกเสรี เป็นต้น ซึ่งสามารถนำมาใช้ในการจัดการเรียนการสอนในรายวิชาดังกล่าวได้ 
2) เพื่อสนับสนุนการวิจัยของนักศึกษา คณาจารย์ และบุคลากรทางวิทยาศาสตร์  ทั้งนี้เพื่อเป็นไปตามพันธกิจของมหาวิทยาลัย และเพื่อเพิ่มศักยภาพของคณาจารย์และบุคลากรให้มีความก้าวหน้าในสายงานและตำแหน่งทางวิชาการที่สูงขึ้น
3) เพื่อสนับสนุนการให้บริการวิชาการ และพัฒนาด้านพืชสมุนไพรที่มีในท้องถิ่นและประยุกต์ใช้เทคโนโลยีชีวภาพ นำมาใช้ให้เกิดประโยชน์สูงสุดแก่เกษตรกรและผู้สนใจ รวมทั้งการให้คำปรึกษาแก่ผู้สนใจ
4) สอดคล้องการยุทธศาสตร์ในการพัฒนาของจังหวัด ในการจัดทำแผนให้จังหวัดสกลนครเป็นเมืองแห่งสมุนไพร
ดังนั้นทางสาขาวิชาพืชศาสตร์ มีความประสงค์ของสนับสนุนชุดครุภัณฑ์ปฏิบัติการด้านพืช เพื่อสนับสนุนพันธกิจและกิจกรรมต่างๆ ที่กล่าวมา เพื่อให้มีประสิทธิภาพและประสิทธิผลสูงสุด
</t>
  </si>
  <si>
    <t>ชุดครุภัณฑ์เครื่องอบแห้งทำอาหารและสมุนไพรผงแบบพ่นฝอย</t>
  </si>
  <si>
    <t>ครุภัณฑ์สำหรับการตรวจวิเคราะห์คุณภาพอาหารทางเคมีเพิ่มเติมบางราย ซึ่งชุดครุภัณฑ์เครื่องอบแห้งทำอาหารและสมุนไพรผงแบบพ่น
ฝอยนี้ จะเป็นประโยชน์อย่างยิ่งต่อการเรียนการสอน การวิจัย และการพัฒนาผลิตภัณฑ์และนวัตกรรมอาหาร โดยเฉพาะอย่างยิ่งในด้านการพัฒนาผลิตภัณฑ์อาหารเพื่อสุขภาพจากวัตถุดิบอาหารในท้องถิ่น เพื่อการสร้างมูลค่าเพิ่ม นอกจากนั้น เครื่องมือเหล่านี้ยังส่งเสริมให้สามารถใช้เครื่องมือที่มีอยู่แล้วได้อย่างมีประสิทธิภาพและใช้ประโยช์ได้อย่างกว้างขวางมากขึ้นด้วย</t>
  </si>
  <si>
    <t xml:space="preserve">ชุดครุภัณฑ์กล้องจุลทรรศน์อิเล็กตรอนแบบส่องกราดและชุดวิเคราะห์ธาตุ </t>
  </si>
  <si>
    <t>โครงการจัดหาชุดครุภัณฑ์กล้องจุลทรรศน์อิเล็กตรอนแบบส่องกราดและชุดวิเคราะห์ธาตุ  ประกอบด้วย กล้องจุลทรรศน์อิเล็กตรอนแบบส่องกราดและชุดวิเคราะห์ธาตุแบบเอกซ์เรย์สเปคโตรสโคปีแบบกระจายพลังงาน มีวัตถุประสงค์เพื่อพัฒนาความรู้ในด้านเทคนิคในการจําแนกคุณสมบัติทางเคมีแบบเฉพาะเจาะจงของเสนใยธรรมชาติจากพืช  เพื่อนําองคประกอบทางเคมีที่พบในเสนใยธรรมชาติไปใชในการตรวจคุณลักษณะเฉพาะทางเคมี เพื่อใชในการเปรียบเทียบและประยุกตใชในงานวิทยาศาสตร์การเกษตรและอุตสาหกรรมเกษตร  และเพื่อนําเสนอแนวทางในการพัฒนาการตรวจเสนใยธรรมชาติที่มีประสิทธิภาพและแมนยําในงานวิทยาศาสตร์การเกษตร เพื่อการพัฒนาคุณภาพการศึกษาและขยายโอกาสทางการศึกษาอย่างต่อเนื่องและเพื่อใช้ในการวิจัยและการพัฒนาทางด้านเกี่ยวกับพืชเส้นใยและสีย้อมธรรมชาติ และองค์ความรู้ใหม่ทางวิทยาศาสตร์และเทคโนโลยีการเกษตรและวิศวกรรมเกษตร  สนับสนุนการพัฒนานวัตกรรมเกษตรที่สามารถนำไปใช้ประโยชน์เชิงพาณิชย์และชุมชน  ตลอดจนส่งเสริมและสนับสนุนให้เกิดการการสร้างนวัตกรรมเกษตรเพื่อเพิ่มมูลค่าสินค่าสินค้าเกษตร  นอกจากครุภัณฑ์กล่าวนี้จะใช้ในการเรียนการสอนแล้ว ยังสามารถใช้เป็นเครื่องมือในงานวิจัยและนำมาซึ่งผลวิจัยเป็นที่ยอมรับของวงการวิทยาศาสตร์และได้รับการตีพิมพ์ในวารสารวิชาการระดับนานาชาติที่มีผลกระทบสูง (High Impact Factor) และนำมาซึ่งตัวชี้วัดการเป็นมหาวิทยาลัยอันสอดคล้องกับทิศทางและนโยบายของประเทศอีกด้วย ในท้ายที่สุดแล้วจะสามารถช่วยตอบโจทย์การพัฒนานักศึกษาให้เชี่ยวชาญในการปฏิบัติได้ครบทุกมิติในศาสตร์ของวิชาการด้านการเกษตรและทันต่อยุคสมัย โดยผ่านกระบวนการเรียนรู้และการวิจัยร่วมกันระหว่างคณาจารย์และนักศึกษา รวมทั้งชุมชนท้องถิ่นในการค้นหาหรือสร้าง และพัฒนาองค์ความรู้ ส่งผลถึงการพัฒนาทางวิชาการแก่ทั้งนักศึกษาและคณาจารย์ที่ต่อเนื่อง เหมาะสม เป็นปัจจุบัน และเป็นที่พึ่งทางปัญญาให้แก่ชุมชนท้องถิ่นได้</t>
  </si>
  <si>
    <t>ชุดครุภัณฑ์แปรรูปและพัฒนาผลิตภัณฑ์อาหาร</t>
  </si>
  <si>
    <t>ชุดเครื่องปฏิบัติการตรวจวัดคุณภาพไข่และวิจัยด้านสัตว์ปีก</t>
  </si>
  <si>
    <t>ชุดเครื่องตรวจวิเคราะห์คุณภาพทางกายภาพในเนื้อสัตว์</t>
  </si>
  <si>
    <t>ชุดครุภัณฑ์ตรวจวิเคราะห์อายุ
การเก็บรักษาอาหาร</t>
  </si>
  <si>
    <t>ชุดครุภัณฑ์ตรวจวิเคราะห์จุลินทรีย์ในอาหารด้วยเทคนิคสไปรอลเพลต</t>
  </si>
  <si>
    <t>ชุดครุภัณฑ์ตรวจวิเคราะห์คุณสมบัติของแป้ง</t>
  </si>
  <si>
    <t>ชุดครุภัณฑ์ประจำอาคารสารสนเทศทางธุรกิจการเกษตร</t>
  </si>
  <si>
    <t>ชุดครุภัณฑ์ตรวจวิเคราะห์สารตกค้างทางการเกษตร</t>
  </si>
  <si>
    <t xml:space="preserve">ชุดครุภัณฑ์การถ่ายภาพรังสีห้องปฏิบัติการทางเทคนิคการสัตวแพทย์พร้อมใช้ </t>
  </si>
  <si>
    <t>เพื่อใช้ในการเรียนการสอนโดยเฉพาะวิชาการถ่ายภาพรังสีทางเทคนิคการสัตวแพทย์และใช้สำหรับการวิจัยของทั้งอาจรย์และนักศึกษา รวมทั้งการให้บริการวิชาการ ของอาจารย์ สายสนับสนุนทางวิชาการ และนักศึกษา รวมทั้งผู้ที้กี่ยวข้อง โดยมีสถานที่ตั้งคือ ห้องปฏิบัติการสาขาวิชาสัตวศาสตร์ (Ag.307) พื้นที่รองรับครุภัณฑ์ และคลินิกรักษาสัตว์ สาขาวิชาสัตวศาสตร์ คณะเทคโนโลยีการเกษตร</t>
  </si>
  <si>
    <t>ชุดครุภัณฑ์จักรกลเกษตรและระบบชลประทาน</t>
  </si>
  <si>
    <t>ชุดครุภัณฑ์เกษตรกลวิธาน และวิศวกรรมเกษตร</t>
  </si>
  <si>
    <t>ชุครุภัณฑ์ปรับบรรยากาศ และยืดอายุการเก็บรักษา</t>
  </si>
  <si>
    <t>ชุดครุภัณฑ์ปฏิบัติการผลิตภัณฑ์นม</t>
  </si>
  <si>
    <t>ชุดครุภัณฑ์ตรวจวิเคราะห์ใยอาหาร</t>
  </si>
  <si>
    <t xml:space="preserve">ชุดครุภัณฑ์ห้องปฏิบัติการทางเทคนิคการสัตวแพทย์พร้อมใช้ </t>
  </si>
  <si>
    <t>เพื่อใช้ในการเรียนการสอน การวิจัย และการบริการวิชาการ ของอาจารย์ สายสนับสนุนทางวิชาการ และนักศึกษา รวมทั้งผู้ที้กี่ยวข้อง โดยมีสถานที่ตั้งคือ อาคารห้องปฏิบัติการเรียนรวมทางเทคนิคการสัตวแพทย์ พื้นที่รองรับครุภัณฑ์ และคลินิกรักษาสัตว์ สาขาวิชาสัตวศาสตร์ คณะเทคโนโลยีการเกษตร</t>
  </si>
  <si>
    <t xml:space="preserve">ชุดครุภัณฑ์การผ่าตัดและวิสัญญีทางเทคนิคการสัตวแพทย์พร้อมใช้ </t>
  </si>
  <si>
    <t>เพื่อใช้ในการเรียนการสอนโดยเฉพาะวิชาศัลยศาสตร์และวิสัญญีทางเทคนิคการสัตวแพทย์ กายวิภาคศาสตร์และสรีระวิทยาและใช้สำหรับการวิจัยของทั้งอาจรย์และนักศึกษา รวมทั้งการให้บริการวิชาการ ของอาจารย์ สายสนับสนุนทางวิชาการ และนักศึกษา รวมทั้งผู้ที้กี่ยวข้อง โดยมีสถานที่ตั้งคือ โดยมีสถานที่ตั้งคือ อาคารห้องปฏิบัติการเรียนรวมทางเทคนิคการสัตวแพทย์ พื้นที่รองรับครุภัณฑ์ และคลินิกรักษาสัตว์ สาขาวิชาสัตวศาสตร์ คณะเทคโนโลยีการเกษตร</t>
  </si>
  <si>
    <t>เพื่อใช้ในการเรียนการสอนโดยเฉพาะวิชาการถ่ายภาพรังสีทางเทคนิคการสัตวแพทย์และใช้สำหรับการวิจัยของทั้งอาจารย์และนักศึกษา รวมทั้งการให้บริการวิชาการ ของอาจารย์ สายสนับสนุนทางวิชาการ และนักศึกษา รวมทั้งผู้ที้กี่ยวข้อง โดยมีสถานที่ตั้งคือ ห้องปฏิบัติการสาขาวิชาสัตวศาสตร์ (Ag.307) พื้นที่รองรับครุภัณฑ์ และคลินิกรักษาสัตว์ สาขาวิชาสัตวศาสตร์ คณะเทคโนโลยีการเกษตร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</si>
  <si>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</si>
  <si>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</si>
  <si>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</si>
  <si>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</si>
  <si>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</si>
  <si>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</si>
  <si>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</si>
  <si>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</si>
  <si>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</si>
  <si>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>การจัดทำทบทวนแผนความต้องการงบลงทุน : ที่ดินและสิ่งก่อสร้าง  ปี (2565 - 2566)</t>
  </si>
  <si>
    <t>ภาพรวมของมหาวิทยาลัย</t>
  </si>
  <si>
    <t>ลำดับ
ความ
สำคัญ</t>
  </si>
  <si>
    <t>รายการ</t>
  </si>
  <si>
    <t>จำนวน/
หน่วยนับ</t>
  </si>
  <si>
    <t>ราคา
ต่อหน่วย</t>
  </si>
  <si>
    <t xml:space="preserve">ปีงบประมาณ พ.ศ. </t>
  </si>
  <si>
    <t>รวมค่าที่ดินและสิ่งก่อสร้าง</t>
  </si>
  <si>
    <t>1. รายการปีเดียว</t>
  </si>
  <si>
    <t>งาน</t>
  </si>
  <si>
    <t xml:space="preserve">ปรับปรุงภูมิทัศน์อาคารปฏิบัติการเรียนรวมทางเทคนิคการสัตวแพทย์ </t>
  </si>
  <si>
    <t>ก่อสร้างโรงจอดรถหน้าอาคารปฏิบัติการเรียนรวมทางเทคนิคการสัตวแพทย์</t>
  </si>
  <si>
    <t>ก่อสร้างโรงเรือนปลูกพืชอเนกประสงค์หลังคาโค้ง</t>
  </si>
  <si>
    <t xml:space="preserve">อาคารศูนย์ส่งเสริมและถ่ายทอดนวัตกรรมและเทคโนโลยีการเกษตร </t>
  </si>
  <si>
    <t>ปรับปรุงพื้นที่จัดทำโรงจอดรถอาจารย์และนักศึกษาสาขาธุรกิจเกษตรและสัตวศาสตร์</t>
  </si>
  <si>
    <t>ปรับปรุงโรงเรือนเพาะชำและลานจัดการผลผลิตหลังการเก็บเกี่ยว</t>
  </si>
  <si>
    <t>ปรับปรุงห้องปฏิบัติการพืชศาสตร์</t>
  </si>
  <si>
    <t>งานปรับปรุงอาคารและห้องปฏิบัติการโรงงานต้นแบบพัฒนาผลิตภัณฑ์และนวัตกรรมอาหาร</t>
  </si>
  <si>
    <t>ค่าปรับปรุงภูมิทัศน์รอบอาคารปฏิบัติการทางธุรกิจเกษตรและสัตวศาสตร์</t>
  </si>
  <si>
    <t>โรงเรือนโคขุนครบวงจร</t>
  </si>
  <si>
    <t>โรง</t>
  </si>
  <si>
    <t xml:space="preserve">โรงเรือนเพาะเลี้ยงสัตว์น้ำชายฝั่ง  </t>
  </si>
  <si>
    <t>อาคารปฏิบัติการนวัตกรรมการเกษตรและเทคโนโลยีชีวภาพทางพืช</t>
  </si>
  <si>
    <t>หลัง</t>
  </si>
  <si>
    <t>โรงงานผสมอาหารสัตว์ครบวงจร</t>
  </si>
  <si>
    <t>อาคารเกษตรกลวิธานและฟาร์มอัจฉริยะ</t>
  </si>
  <si>
    <t>งานปรับปรุงอาคารโรงงานแปรรูปอาหาร</t>
  </si>
  <si>
    <t>อาคารปฏิบัติการเฉพาะทางธุรกิจการเกษตร</t>
  </si>
  <si>
    <t>อาคารศูนย์ดูแลสุนัขทรงเลี้ยงและดูแลสุขภาพสัตว์</t>
  </si>
  <si>
    <t>ก่อสร้างถนน-ไฟฟ้าเข้าฟาร์มสาธิตคณะเทคโนโลยีการเกษตร</t>
  </si>
  <si>
    <t>ผู้สำเร็จการศึกษาด้านสังคมศาสตร์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</si>
</sst>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Wingdings 2"/>
      <family val="1"/>
      <charset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theme="1"/>
      <name val="Wingdings"/>
      <charset val="2"/>
    </font>
    <font>
      <sz val="16"/>
      <name val="Wingdings"/>
      <charset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Wingdings 2"/>
      <family val="1"/>
      <charset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b/>
      <sz val="16"/>
      <name val="Wingdings"/>
      <charset val="2"/>
    </font>
    <font>
      <sz val="10"/>
      <name val="Arial"/>
      <family val="2"/>
    </font>
    <font>
      <sz val="1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1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87" fontId="4" fillId="0" borderId="0" xfId="1" applyNumberFormat="1" applyFont="1"/>
    <xf numFmtId="43" fontId="4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6" fillId="2" borderId="1" xfId="0" applyFont="1" applyFill="1" applyBorder="1"/>
    <xf numFmtId="187" fontId="6" fillId="2" borderId="1" xfId="0" applyNumberFormat="1" applyFont="1" applyFill="1" applyBorder="1"/>
    <xf numFmtId="187" fontId="3" fillId="2" borderId="1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187" fontId="6" fillId="3" borderId="1" xfId="1" applyNumberFormat="1" applyFont="1" applyFill="1" applyBorder="1"/>
    <xf numFmtId="187" fontId="3" fillId="3" borderId="1" xfId="1" applyNumberFormat="1" applyFont="1" applyFill="1" applyBorder="1"/>
    <xf numFmtId="0" fontId="2" fillId="0" borderId="0" xfId="0" applyFont="1"/>
    <xf numFmtId="0" fontId="6" fillId="4" borderId="1" xfId="0" applyFont="1" applyFill="1" applyBorder="1" applyAlignment="1">
      <alignment horizontal="left"/>
    </xf>
    <xf numFmtId="187" fontId="6" fillId="4" borderId="1" xfId="1" applyNumberFormat="1" applyFont="1" applyFill="1" applyBorder="1" applyAlignment="1">
      <alignment horizontal="left"/>
    </xf>
    <xf numFmtId="187" fontId="3" fillId="4" borderId="1" xfId="1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187" fontId="4" fillId="0" borderId="1" xfId="1" applyNumberFormat="1" applyFont="1" applyBorder="1" applyAlignment="1">
      <alignment horizontal="right" vertical="top"/>
    </xf>
    <xf numFmtId="187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8" fillId="4" borderId="2" xfId="0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center" vertical="top"/>
    </xf>
    <xf numFmtId="43" fontId="9" fillId="0" borderId="1" xfId="1" applyFont="1" applyBorder="1" applyAlignment="1">
      <alignment horizontal="center" vertical="top"/>
    </xf>
    <xf numFmtId="187" fontId="9" fillId="0" borderId="1" xfId="1" applyNumberFormat="1" applyFont="1" applyBorder="1" applyAlignment="1">
      <alignment horizontal="center" vertical="top" wrapText="1"/>
    </xf>
    <xf numFmtId="187" fontId="9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11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/>
    </xf>
    <xf numFmtId="187" fontId="4" fillId="0" borderId="1" xfId="1" applyNumberFormat="1" applyFont="1" applyBorder="1" applyAlignment="1">
      <alignment vertical="top"/>
    </xf>
    <xf numFmtId="0" fontId="12" fillId="5" borderId="1" xfId="0" applyFont="1" applyFill="1" applyBorder="1" applyAlignment="1">
      <alignment vertical="top" wrapText="1"/>
    </xf>
    <xf numFmtId="187" fontId="12" fillId="5" borderId="1" xfId="1" applyNumberFormat="1" applyFont="1" applyFill="1" applyBorder="1" applyAlignment="1">
      <alignment horizontal="center" vertical="top"/>
    </xf>
    <xf numFmtId="187" fontId="4" fillId="5" borderId="1" xfId="1" applyNumberFormat="1" applyFont="1" applyFill="1" applyBorder="1" applyAlignment="1">
      <alignment horizontal="center" vertical="top"/>
    </xf>
    <xf numFmtId="187" fontId="12" fillId="5" borderId="1" xfId="1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/>
    </xf>
    <xf numFmtId="43" fontId="12" fillId="5" borderId="1" xfId="1" applyFont="1" applyFill="1" applyBorder="1" applyAlignment="1">
      <alignment horizontal="left" vertical="top" wrapText="1"/>
    </xf>
    <xf numFmtId="43" fontId="12" fillId="5" borderId="1" xfId="1" applyFont="1" applyFill="1" applyBorder="1" applyAlignment="1">
      <alignment horizontal="center" vertical="top"/>
    </xf>
    <xf numFmtId="43" fontId="12" fillId="5" borderId="1" xfId="1" applyFont="1" applyFill="1" applyBorder="1" applyAlignment="1">
      <alignment horizontal="center" vertical="top" wrapText="1"/>
    </xf>
    <xf numFmtId="187" fontId="4" fillId="5" borderId="1" xfId="1" applyNumberFormat="1" applyFont="1" applyFill="1" applyBorder="1" applyAlignment="1">
      <alignment horizontal="center" vertical="top" wrapText="1"/>
    </xf>
    <xf numFmtId="187" fontId="12" fillId="5" borderId="1" xfId="1" applyNumberFormat="1" applyFont="1" applyFill="1" applyBorder="1" applyAlignment="1">
      <alignment vertical="top" wrapText="1"/>
    </xf>
    <xf numFmtId="43" fontId="12" fillId="0" borderId="1" xfId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187" fontId="12" fillId="0" borderId="1" xfId="1" applyNumberFormat="1" applyFont="1" applyFill="1" applyBorder="1" applyAlignment="1">
      <alignment horizontal="center" vertical="top"/>
    </xf>
    <xf numFmtId="187" fontId="12" fillId="0" borderId="1" xfId="1" applyNumberFormat="1" applyFont="1" applyBorder="1" applyAlignment="1">
      <alignment horizontal="center" vertical="top"/>
    </xf>
    <xf numFmtId="187" fontId="12" fillId="0" borderId="1" xfId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187" fontId="12" fillId="0" borderId="1" xfId="1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center" vertical="top"/>
    </xf>
    <xf numFmtId="43" fontId="12" fillId="0" borderId="1" xfId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187" fontId="4" fillId="0" borderId="1" xfId="1" applyNumberFormat="1" applyFont="1" applyFill="1" applyBorder="1" applyAlignment="1">
      <alignment horizontal="center" vertical="top"/>
    </xf>
    <xf numFmtId="0" fontId="8" fillId="4" borderId="0" xfId="0" applyFont="1" applyFill="1" applyAlignment="1">
      <alignment vertical="top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87" fontId="6" fillId="4" borderId="1" xfId="1" applyNumberFormat="1" applyFont="1" applyFill="1" applyBorder="1"/>
    <xf numFmtId="187" fontId="3" fillId="4" borderId="1" xfId="1" applyNumberFormat="1" applyFont="1" applyFill="1" applyBorder="1"/>
    <xf numFmtId="0" fontId="2" fillId="4" borderId="0" xfId="0" applyFont="1" applyFill="1"/>
    <xf numFmtId="187" fontId="12" fillId="5" borderId="1" xfId="1" applyNumberFormat="1" applyFont="1" applyFill="1" applyBorder="1" applyAlignment="1">
      <alignment horizontal="right" vertical="top" wrapText="1"/>
    </xf>
    <xf numFmtId="43" fontId="12" fillId="0" borderId="1" xfId="1" applyFont="1" applyBorder="1" applyAlignment="1">
      <alignment horizontal="center" vertical="top" wrapText="1"/>
    </xf>
    <xf numFmtId="187" fontId="12" fillId="0" borderId="1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/>
    <xf numFmtId="187" fontId="16" fillId="0" borderId="0" xfId="1" applyNumberFormat="1" applyFont="1"/>
    <xf numFmtId="43" fontId="16" fillId="0" borderId="0" xfId="1" applyFont="1"/>
    <xf numFmtId="0" fontId="13" fillId="0" borderId="0" xfId="0" applyFont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43" fontId="12" fillId="0" borderId="0" xfId="1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7" xfId="0" applyFont="1" applyBorder="1"/>
    <xf numFmtId="43" fontId="13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187" fontId="13" fillId="0" borderId="1" xfId="1" applyNumberFormat="1" applyFont="1" applyBorder="1" applyAlignment="1">
      <alignment horizontal="center"/>
    </xf>
    <xf numFmtId="187" fontId="18" fillId="0" borderId="1" xfId="1" applyNumberFormat="1" applyFont="1" applyBorder="1" applyAlignment="1">
      <alignment horizontal="center"/>
    </xf>
    <xf numFmtId="187" fontId="19" fillId="0" borderId="7" xfId="0" applyNumberFormat="1" applyFont="1" applyBorder="1"/>
    <xf numFmtId="0" fontId="19" fillId="0" borderId="7" xfId="0" applyFont="1" applyBorder="1"/>
    <xf numFmtId="0" fontId="13" fillId="6" borderId="1" xfId="0" applyFont="1" applyFill="1" applyBorder="1" applyAlignment="1">
      <alignment horizontal="left"/>
    </xf>
    <xf numFmtId="0" fontId="12" fillId="6" borderId="1" xfId="0" applyFont="1" applyFill="1" applyBorder="1"/>
    <xf numFmtId="0" fontId="12" fillId="6" borderId="1" xfId="0" applyFont="1" applyFill="1" applyBorder="1" applyAlignment="1">
      <alignment horizontal="center"/>
    </xf>
    <xf numFmtId="187" fontId="13" fillId="6" borderId="1" xfId="1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left"/>
    </xf>
    <xf numFmtId="0" fontId="12" fillId="7" borderId="1" xfId="0" applyFont="1" applyFill="1" applyBorder="1"/>
    <xf numFmtId="0" fontId="12" fillId="7" borderId="1" xfId="0" applyFont="1" applyFill="1" applyBorder="1" applyAlignment="1">
      <alignment horizontal="center"/>
    </xf>
    <xf numFmtId="187" fontId="13" fillId="7" borderId="1" xfId="1" applyNumberFormat="1" applyFont="1" applyFill="1" applyBorder="1" applyAlignment="1">
      <alignment horizontal="center"/>
    </xf>
    <xf numFmtId="0" fontId="17" fillId="7" borderId="7" xfId="0" applyFont="1" applyFill="1" applyBorder="1"/>
    <xf numFmtId="187" fontId="13" fillId="4" borderId="1" xfId="1" applyNumberFormat="1" applyFont="1" applyFill="1" applyBorder="1" applyAlignment="1">
      <alignment horizontal="center"/>
    </xf>
    <xf numFmtId="0" fontId="19" fillId="4" borderId="7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20" fillId="4" borderId="1" xfId="0" applyFont="1" applyFill="1" applyBorder="1"/>
    <xf numFmtId="0" fontId="13" fillId="4" borderId="1" xfId="0" applyFont="1" applyFill="1" applyBorder="1"/>
    <xf numFmtId="0" fontId="11" fillId="0" borderId="1" xfId="0" applyFont="1" applyBorder="1" applyAlignment="1">
      <alignment horizontal="center" vertical="center"/>
    </xf>
    <xf numFmtId="187" fontId="12" fillId="5" borderId="1" xfId="1" applyNumberFormat="1" applyFont="1" applyFill="1" applyBorder="1" applyAlignment="1">
      <alignment horizontal="center"/>
    </xf>
    <xf numFmtId="0" fontId="12" fillId="0" borderId="1" xfId="2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8" fillId="7" borderId="1" xfId="0" applyFont="1" applyFill="1" applyBorder="1" applyAlignment="1">
      <alignment horizontal="left" vertical="top"/>
    </xf>
    <xf numFmtId="0" fontId="20" fillId="7" borderId="1" xfId="0" applyFont="1" applyFill="1" applyBorder="1" applyAlignment="1">
      <alignment horizontal="center" vertical="top"/>
    </xf>
    <xf numFmtId="0" fontId="18" fillId="7" borderId="1" xfId="0" applyFont="1" applyFill="1" applyBorder="1" applyAlignment="1">
      <alignment vertical="top"/>
    </xf>
    <xf numFmtId="0" fontId="18" fillId="7" borderId="1" xfId="0" applyFont="1" applyFill="1" applyBorder="1" applyAlignment="1">
      <alignment horizontal="center" vertical="top"/>
    </xf>
    <xf numFmtId="187" fontId="13" fillId="7" borderId="1" xfId="1" applyNumberFormat="1" applyFont="1" applyFill="1" applyBorder="1" applyAlignment="1">
      <alignment horizontal="center" vertical="top"/>
    </xf>
    <xf numFmtId="187" fontId="18" fillId="7" borderId="1" xfId="1" applyNumberFormat="1" applyFont="1" applyFill="1" applyBorder="1" applyAlignment="1">
      <alignment horizontal="center" vertical="top"/>
    </xf>
    <xf numFmtId="0" fontId="19" fillId="7" borderId="7" xfId="0" applyFont="1" applyFill="1" applyBorder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/>
    <xf numFmtId="43" fontId="22" fillId="0" borderId="0" xfId="1" applyFont="1"/>
  </cellXfs>
  <cellStyles count="3">
    <cellStyle name="Normal 2" xfId="2" xr:uid="{7657066F-A11C-4CD7-8763-A37765B18DAD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F648-508A-41EE-8E55-937B85EFD2C7}">
  <dimension ref="A1:O37"/>
  <sheetViews>
    <sheetView tabSelected="1" view="pageBreakPreview" zoomScaleNormal="100" zoomScaleSheetLayoutView="100" workbookViewId="0">
      <selection activeCell="B27" sqref="B27"/>
    </sheetView>
  </sheetViews>
  <sheetFormatPr defaultRowHeight="18.75" x14ac:dyDescent="0.45"/>
  <cols>
    <col min="1" max="1" width="6" style="133" customWidth="1"/>
    <col min="2" max="2" width="60" style="134" bestFit="1" customWidth="1"/>
    <col min="3" max="4" width="9" style="135"/>
    <col min="5" max="5" width="7.375" style="133" bestFit="1" customWidth="1"/>
    <col min="6" max="6" width="12.125" style="136" bestFit="1" customWidth="1"/>
    <col min="7" max="8" width="12.125" style="136" customWidth="1"/>
    <col min="9" max="9" width="6" style="135" bestFit="1" customWidth="1"/>
    <col min="10" max="10" width="12.125" style="136" bestFit="1" customWidth="1"/>
    <col min="11" max="11" width="6" style="135" bestFit="1" customWidth="1"/>
    <col min="12" max="12" width="11.125" style="136" bestFit="1" customWidth="1"/>
    <col min="13" max="13" width="6" style="135" bestFit="1" customWidth="1"/>
    <col min="14" max="14" width="12.125" style="136" bestFit="1" customWidth="1"/>
    <col min="15" max="15" width="10.875" style="87" bestFit="1" customWidth="1"/>
    <col min="16" max="16384" width="9" style="87"/>
  </cols>
  <sheetData>
    <row r="1" spans="1:15" ht="24" x14ac:dyDescent="0.55000000000000004">
      <c r="A1" s="86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24" x14ac:dyDescent="0.55000000000000004">
      <c r="A2" s="86" t="s">
        <v>108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 ht="24" x14ac:dyDescent="0.55000000000000004">
      <c r="A3" s="88"/>
      <c r="B3" s="89"/>
      <c r="C3" s="90"/>
      <c r="D3" s="90"/>
      <c r="E3" s="88"/>
      <c r="F3" s="91"/>
      <c r="G3" s="91"/>
      <c r="H3" s="91"/>
      <c r="I3" s="90"/>
      <c r="J3" s="91"/>
      <c r="K3" s="90"/>
      <c r="L3" s="91"/>
      <c r="M3" s="90"/>
      <c r="N3" s="91"/>
    </row>
    <row r="4" spans="1:15" s="95" customFormat="1" ht="24" customHeight="1" x14ac:dyDescent="0.2">
      <c r="A4" s="92" t="s">
        <v>109</v>
      </c>
      <c r="B4" s="92" t="s">
        <v>110</v>
      </c>
      <c r="C4" s="93" t="s">
        <v>4</v>
      </c>
      <c r="D4" s="93"/>
      <c r="E4" s="92" t="s">
        <v>111</v>
      </c>
      <c r="F4" s="94" t="s">
        <v>112</v>
      </c>
      <c r="G4" s="5" t="s">
        <v>7</v>
      </c>
      <c r="H4" s="6"/>
      <c r="I4" s="93" t="s">
        <v>113</v>
      </c>
      <c r="J4" s="93"/>
      <c r="K4" s="93"/>
      <c r="L4" s="93"/>
      <c r="M4" s="93"/>
      <c r="N4" s="93"/>
    </row>
    <row r="5" spans="1:15" s="96" customFormat="1" ht="24" x14ac:dyDescent="0.2">
      <c r="A5" s="92"/>
      <c r="B5" s="92"/>
      <c r="C5" s="93" t="s">
        <v>11</v>
      </c>
      <c r="D5" s="93" t="s">
        <v>12</v>
      </c>
      <c r="E5" s="92"/>
      <c r="F5" s="94"/>
      <c r="G5" s="6"/>
      <c r="H5" s="6"/>
      <c r="I5" s="93">
        <v>2565</v>
      </c>
      <c r="J5" s="93"/>
      <c r="K5" s="93">
        <v>2566</v>
      </c>
      <c r="L5" s="93"/>
      <c r="M5" s="93" t="s">
        <v>13</v>
      </c>
      <c r="N5" s="93"/>
    </row>
    <row r="6" spans="1:15" s="96" customFormat="1" ht="14.25" customHeight="1" x14ac:dyDescent="0.2">
      <c r="A6" s="92"/>
      <c r="B6" s="92"/>
      <c r="C6" s="93"/>
      <c r="D6" s="93"/>
      <c r="E6" s="92"/>
      <c r="F6" s="94"/>
      <c r="G6" s="6" t="s">
        <v>14</v>
      </c>
      <c r="H6" s="11" t="s">
        <v>15</v>
      </c>
      <c r="I6" s="93" t="s">
        <v>14</v>
      </c>
      <c r="J6" s="97" t="s">
        <v>15</v>
      </c>
      <c r="K6" s="93" t="s">
        <v>14</v>
      </c>
      <c r="L6" s="97" t="s">
        <v>15</v>
      </c>
      <c r="M6" s="93" t="s">
        <v>14</v>
      </c>
      <c r="N6" s="97" t="s">
        <v>15</v>
      </c>
    </row>
    <row r="7" spans="1:15" s="96" customFormat="1" ht="14.25" x14ac:dyDescent="0.2">
      <c r="A7" s="92"/>
      <c r="B7" s="92"/>
      <c r="C7" s="93"/>
      <c r="D7" s="93"/>
      <c r="E7" s="92"/>
      <c r="F7" s="94"/>
      <c r="G7" s="6"/>
      <c r="H7" s="11"/>
      <c r="I7" s="93"/>
      <c r="J7" s="97"/>
      <c r="K7" s="93"/>
      <c r="L7" s="97"/>
      <c r="M7" s="93"/>
      <c r="N7" s="97"/>
    </row>
    <row r="8" spans="1:15" s="104" customFormat="1" ht="24" hidden="1" x14ac:dyDescent="0.55000000000000004">
      <c r="A8" s="98"/>
      <c r="B8" s="99" t="s">
        <v>114</v>
      </c>
      <c r="C8" s="100"/>
      <c r="D8" s="100"/>
      <c r="E8" s="98"/>
      <c r="F8" s="101" t="e">
        <f>F9</f>
        <v>#REF!</v>
      </c>
      <c r="G8" s="102" t="e">
        <f t="shared" ref="G8:N8" si="0">G9</f>
        <v>#REF!</v>
      </c>
      <c r="H8" s="102" t="e">
        <f t="shared" si="0"/>
        <v>#REF!</v>
      </c>
      <c r="I8" s="102" t="e">
        <f t="shared" si="0"/>
        <v>#REF!</v>
      </c>
      <c r="J8" s="102" t="e">
        <f t="shared" si="0"/>
        <v>#REF!</v>
      </c>
      <c r="K8" s="102" t="e">
        <f t="shared" si="0"/>
        <v>#REF!</v>
      </c>
      <c r="L8" s="102" t="e">
        <f t="shared" si="0"/>
        <v>#REF!</v>
      </c>
      <c r="M8" s="102" t="e">
        <f t="shared" si="0"/>
        <v>#REF!</v>
      </c>
      <c r="N8" s="102" t="e">
        <f t="shared" si="0"/>
        <v>#REF!</v>
      </c>
      <c r="O8" s="103"/>
    </row>
    <row r="9" spans="1:15" s="96" customFormat="1" ht="24" hidden="1" x14ac:dyDescent="0.55000000000000004">
      <c r="A9" s="105" t="s">
        <v>115</v>
      </c>
      <c r="B9" s="105"/>
      <c r="C9" s="106"/>
      <c r="D9" s="106"/>
      <c r="E9" s="107"/>
      <c r="F9" s="108" t="e">
        <f>F10+F31</f>
        <v>#REF!</v>
      </c>
      <c r="G9" s="108" t="e">
        <f>G10+G31</f>
        <v>#REF!</v>
      </c>
      <c r="H9" s="108" t="e">
        <f>H10+H31</f>
        <v>#REF!</v>
      </c>
      <c r="I9" s="108" t="e">
        <f>I10+I31</f>
        <v>#REF!</v>
      </c>
      <c r="J9" s="108" t="e">
        <f>J10+J31</f>
        <v>#REF!</v>
      </c>
      <c r="K9" s="108" t="e">
        <f>K10+K31</f>
        <v>#REF!</v>
      </c>
      <c r="L9" s="108" t="e">
        <f>L10+L31</f>
        <v>#REF!</v>
      </c>
      <c r="M9" s="108" t="e">
        <f>M10+M31</f>
        <v>#REF!</v>
      </c>
      <c r="N9" s="108" t="e">
        <f>N10+N31</f>
        <v>#REF!</v>
      </c>
    </row>
    <row r="10" spans="1:15" s="113" customFormat="1" ht="24" hidden="1" x14ac:dyDescent="0.55000000000000004">
      <c r="A10" s="109" t="s">
        <v>18</v>
      </c>
      <c r="B10" s="109"/>
      <c r="C10" s="110"/>
      <c r="D10" s="110"/>
      <c r="E10" s="111"/>
      <c r="F10" s="112" t="e">
        <f>#REF!+#REF!+F11</f>
        <v>#REF!</v>
      </c>
      <c r="G10" s="112" t="e">
        <f>#REF!+#REF!+G11</f>
        <v>#REF!</v>
      </c>
      <c r="H10" s="112" t="e">
        <f>#REF!+#REF!+H11</f>
        <v>#REF!</v>
      </c>
      <c r="I10" s="112" t="e">
        <f>#REF!+#REF!+I11</f>
        <v>#REF!</v>
      </c>
      <c r="J10" s="112" t="e">
        <f>#REF!+#REF!+J11</f>
        <v>#REF!</v>
      </c>
      <c r="K10" s="112" t="e">
        <f>#REF!+#REF!+K11</f>
        <v>#REF!</v>
      </c>
      <c r="L10" s="112" t="e">
        <f>#REF!+#REF!+L11</f>
        <v>#REF!</v>
      </c>
      <c r="M10" s="112" t="e">
        <f>#REF!+#REF!+M11</f>
        <v>#REF!</v>
      </c>
      <c r="N10" s="112" t="e">
        <f>#REF!+#REF!+N11</f>
        <v>#REF!</v>
      </c>
    </row>
    <row r="11" spans="1:15" s="115" customFormat="1" ht="24" x14ac:dyDescent="0.55000000000000004">
      <c r="A11" s="116"/>
      <c r="B11" s="117" t="s">
        <v>65</v>
      </c>
      <c r="C11" s="118"/>
      <c r="D11" s="119"/>
      <c r="E11" s="116"/>
      <c r="F11" s="114">
        <f>SUM(F12:F30)</f>
        <v>44277200</v>
      </c>
      <c r="G11" s="114">
        <f t="shared" ref="G11:N11" si="1">SUM(G12:G30)</f>
        <v>1</v>
      </c>
      <c r="H11" s="114">
        <f t="shared" si="1"/>
        <v>1500000</v>
      </c>
      <c r="I11" s="114">
        <f t="shared" si="1"/>
        <v>16</v>
      </c>
      <c r="J11" s="114">
        <f t="shared" si="1"/>
        <v>36977200</v>
      </c>
      <c r="K11" s="114">
        <f t="shared" si="1"/>
        <v>7</v>
      </c>
      <c r="L11" s="114">
        <f t="shared" si="1"/>
        <v>13600000</v>
      </c>
      <c r="M11" s="114">
        <f t="shared" si="1"/>
        <v>23</v>
      </c>
      <c r="N11" s="114">
        <f t="shared" si="1"/>
        <v>50577200</v>
      </c>
    </row>
    <row r="12" spans="1:15" s="96" customFormat="1" ht="24" x14ac:dyDescent="0.55000000000000004">
      <c r="A12" s="41">
        <v>1</v>
      </c>
      <c r="B12" s="54" t="s">
        <v>117</v>
      </c>
      <c r="C12" s="120" t="s">
        <v>26</v>
      </c>
      <c r="D12" s="63"/>
      <c r="E12" s="56" t="s">
        <v>116</v>
      </c>
      <c r="F12" s="58">
        <v>1500000</v>
      </c>
      <c r="G12" s="58">
        <v>1</v>
      </c>
      <c r="H12" s="58">
        <f>F12</f>
        <v>1500000</v>
      </c>
      <c r="I12" s="58">
        <v>1</v>
      </c>
      <c r="J12" s="58">
        <v>1500000</v>
      </c>
      <c r="K12" s="58">
        <v>1</v>
      </c>
      <c r="L12" s="58">
        <v>1500000</v>
      </c>
      <c r="M12" s="58">
        <v>2</v>
      </c>
      <c r="N12" s="121">
        <f>L12+J12</f>
        <v>3000000</v>
      </c>
    </row>
    <row r="13" spans="1:15" s="96" customFormat="1" ht="24" x14ac:dyDescent="0.55000000000000004">
      <c r="A13" s="41">
        <v>2</v>
      </c>
      <c r="B13" s="54" t="s">
        <v>118</v>
      </c>
      <c r="C13" s="55" t="s">
        <v>26</v>
      </c>
      <c r="D13" s="63"/>
      <c r="E13" s="56" t="s">
        <v>116</v>
      </c>
      <c r="F13" s="58">
        <v>300000</v>
      </c>
      <c r="G13" s="58"/>
      <c r="H13" s="58"/>
      <c r="I13" s="58">
        <v>1</v>
      </c>
      <c r="J13" s="58">
        <v>300000</v>
      </c>
      <c r="K13" s="58">
        <v>1</v>
      </c>
      <c r="L13" s="58">
        <v>300000</v>
      </c>
      <c r="M13" s="58">
        <v>2</v>
      </c>
      <c r="N13" s="121">
        <f t="shared" ref="N13:N30" si="2">L13+J13</f>
        <v>600000</v>
      </c>
    </row>
    <row r="14" spans="1:15" s="96" customFormat="1" ht="24" x14ac:dyDescent="0.55000000000000004">
      <c r="A14" s="41">
        <v>3</v>
      </c>
      <c r="B14" s="54" t="s">
        <v>119</v>
      </c>
      <c r="C14" s="55" t="s">
        <v>26</v>
      </c>
      <c r="D14" s="63"/>
      <c r="E14" s="56" t="s">
        <v>116</v>
      </c>
      <c r="F14" s="58">
        <v>432000</v>
      </c>
      <c r="G14" s="58"/>
      <c r="H14" s="58"/>
      <c r="I14" s="58">
        <v>1</v>
      </c>
      <c r="J14" s="58">
        <v>432000</v>
      </c>
      <c r="K14" s="58"/>
      <c r="L14" s="58"/>
      <c r="M14" s="58">
        <v>1</v>
      </c>
      <c r="N14" s="121">
        <f t="shared" si="2"/>
        <v>432000</v>
      </c>
    </row>
    <row r="15" spans="1:15" s="96" customFormat="1" ht="24" x14ac:dyDescent="0.55000000000000004">
      <c r="A15" s="41">
        <v>4</v>
      </c>
      <c r="B15" s="54" t="s">
        <v>120</v>
      </c>
      <c r="C15" s="120" t="s">
        <v>26</v>
      </c>
      <c r="D15" s="63"/>
      <c r="E15" s="56" t="s">
        <v>116</v>
      </c>
      <c r="F15" s="58">
        <v>2500000</v>
      </c>
      <c r="G15" s="58"/>
      <c r="H15" s="58"/>
      <c r="I15" s="58">
        <v>1</v>
      </c>
      <c r="J15" s="58">
        <v>2500000</v>
      </c>
      <c r="K15" s="58"/>
      <c r="L15" s="58"/>
      <c r="M15" s="58">
        <v>1</v>
      </c>
      <c r="N15" s="121">
        <f t="shared" si="2"/>
        <v>2500000</v>
      </c>
    </row>
    <row r="16" spans="1:15" s="96" customFormat="1" ht="24" x14ac:dyDescent="0.55000000000000004">
      <c r="A16" s="41">
        <v>5</v>
      </c>
      <c r="B16" s="122" t="s">
        <v>121</v>
      </c>
      <c r="C16" s="120" t="s">
        <v>26</v>
      </c>
      <c r="D16" s="123"/>
      <c r="E16" s="56" t="s">
        <v>116</v>
      </c>
      <c r="F16" s="58">
        <v>1147200</v>
      </c>
      <c r="G16" s="58"/>
      <c r="H16" s="58"/>
      <c r="I16" s="58">
        <v>1</v>
      </c>
      <c r="J16" s="58">
        <v>1147200</v>
      </c>
      <c r="K16" s="58"/>
      <c r="L16" s="58"/>
      <c r="M16" s="58">
        <v>1</v>
      </c>
      <c r="N16" s="121">
        <f t="shared" si="2"/>
        <v>1147200</v>
      </c>
    </row>
    <row r="17" spans="1:14" s="96" customFormat="1" ht="24" x14ac:dyDescent="0.55000000000000004">
      <c r="A17" s="41">
        <v>6</v>
      </c>
      <c r="B17" s="60" t="s">
        <v>122</v>
      </c>
      <c r="C17" s="120" t="s">
        <v>26</v>
      </c>
      <c r="D17" s="56"/>
      <c r="E17" s="56" t="s">
        <v>116</v>
      </c>
      <c r="F17" s="58">
        <v>498000</v>
      </c>
      <c r="G17" s="58"/>
      <c r="H17" s="58"/>
      <c r="I17" s="58">
        <v>1</v>
      </c>
      <c r="J17" s="58">
        <v>498000</v>
      </c>
      <c r="K17" s="58"/>
      <c r="L17" s="58"/>
      <c r="M17" s="58">
        <v>1</v>
      </c>
      <c r="N17" s="121">
        <f t="shared" si="2"/>
        <v>498000</v>
      </c>
    </row>
    <row r="18" spans="1:14" s="96" customFormat="1" ht="24" x14ac:dyDescent="0.55000000000000004">
      <c r="A18" s="41">
        <v>7</v>
      </c>
      <c r="B18" s="60" t="s">
        <v>123</v>
      </c>
      <c r="C18" s="120" t="s">
        <v>26</v>
      </c>
      <c r="D18" s="56"/>
      <c r="E18" s="56" t="s">
        <v>116</v>
      </c>
      <c r="F18" s="58">
        <v>800000</v>
      </c>
      <c r="G18" s="58"/>
      <c r="H18" s="58"/>
      <c r="I18" s="58">
        <v>1</v>
      </c>
      <c r="J18" s="58">
        <v>800000</v>
      </c>
      <c r="K18" s="58"/>
      <c r="L18" s="58"/>
      <c r="M18" s="58">
        <v>1</v>
      </c>
      <c r="N18" s="121">
        <f t="shared" si="2"/>
        <v>800000</v>
      </c>
    </row>
    <row r="19" spans="1:14" s="96" customFormat="1" ht="48" x14ac:dyDescent="0.55000000000000004">
      <c r="A19" s="41">
        <v>8</v>
      </c>
      <c r="B19" s="54" t="s">
        <v>124</v>
      </c>
      <c r="C19" s="120" t="s">
        <v>26</v>
      </c>
      <c r="D19" s="123"/>
      <c r="E19" s="56" t="s">
        <v>116</v>
      </c>
      <c r="F19" s="58">
        <v>1500000</v>
      </c>
      <c r="G19" s="58"/>
      <c r="H19" s="58"/>
      <c r="I19" s="58">
        <v>1</v>
      </c>
      <c r="J19" s="58">
        <v>1500000</v>
      </c>
      <c r="K19" s="58"/>
      <c r="L19" s="58"/>
      <c r="M19" s="58">
        <v>1</v>
      </c>
      <c r="N19" s="121">
        <f t="shared" si="2"/>
        <v>1500000</v>
      </c>
    </row>
    <row r="20" spans="1:14" s="96" customFormat="1" ht="24" x14ac:dyDescent="0.55000000000000004">
      <c r="A20" s="41">
        <v>9</v>
      </c>
      <c r="B20" s="54" t="s">
        <v>125</v>
      </c>
      <c r="C20" s="120" t="s">
        <v>26</v>
      </c>
      <c r="D20" s="56"/>
      <c r="E20" s="56" t="s">
        <v>116</v>
      </c>
      <c r="F20" s="58">
        <v>1500000</v>
      </c>
      <c r="G20" s="58"/>
      <c r="H20" s="58"/>
      <c r="I20" s="58">
        <v>1</v>
      </c>
      <c r="J20" s="58">
        <v>1500000</v>
      </c>
      <c r="K20" s="58"/>
      <c r="L20" s="58"/>
      <c r="M20" s="58">
        <v>1</v>
      </c>
      <c r="N20" s="121">
        <f t="shared" si="2"/>
        <v>1500000</v>
      </c>
    </row>
    <row r="21" spans="1:14" s="96" customFormat="1" ht="24" x14ac:dyDescent="0.55000000000000004">
      <c r="A21" s="41">
        <v>10</v>
      </c>
      <c r="B21" s="54" t="s">
        <v>125</v>
      </c>
      <c r="C21" s="120" t="s">
        <v>26</v>
      </c>
      <c r="D21" s="56"/>
      <c r="E21" s="56" t="s">
        <v>116</v>
      </c>
      <c r="F21" s="58">
        <v>1500000</v>
      </c>
      <c r="G21" s="58"/>
      <c r="H21" s="58"/>
      <c r="I21" s="58">
        <v>1</v>
      </c>
      <c r="J21" s="58">
        <v>1500000</v>
      </c>
      <c r="K21" s="58"/>
      <c r="L21" s="58"/>
      <c r="M21" s="58">
        <v>1</v>
      </c>
      <c r="N21" s="121">
        <f t="shared" si="2"/>
        <v>1500000</v>
      </c>
    </row>
    <row r="22" spans="1:14" s="96" customFormat="1" ht="24" x14ac:dyDescent="0.55000000000000004">
      <c r="A22" s="41">
        <v>11</v>
      </c>
      <c r="B22" s="54" t="s">
        <v>126</v>
      </c>
      <c r="C22" s="120" t="s">
        <v>26</v>
      </c>
      <c r="D22" s="56"/>
      <c r="E22" s="56" t="s">
        <v>127</v>
      </c>
      <c r="F22" s="58">
        <v>3300000</v>
      </c>
      <c r="G22" s="58"/>
      <c r="H22" s="58"/>
      <c r="I22" s="58">
        <v>1</v>
      </c>
      <c r="J22" s="58">
        <v>3300000</v>
      </c>
      <c r="K22" s="58"/>
      <c r="L22" s="58"/>
      <c r="M22" s="58">
        <v>1</v>
      </c>
      <c r="N22" s="121">
        <f t="shared" si="2"/>
        <v>3300000</v>
      </c>
    </row>
    <row r="23" spans="1:14" s="96" customFormat="1" ht="24" x14ac:dyDescent="0.55000000000000004">
      <c r="A23" s="41">
        <v>12</v>
      </c>
      <c r="B23" s="54" t="s">
        <v>128</v>
      </c>
      <c r="C23" s="120" t="s">
        <v>26</v>
      </c>
      <c r="D23" s="61"/>
      <c r="E23" s="56" t="s">
        <v>116</v>
      </c>
      <c r="F23" s="58">
        <v>2500000</v>
      </c>
      <c r="G23" s="58"/>
      <c r="H23" s="58"/>
      <c r="I23" s="59">
        <v>1</v>
      </c>
      <c r="J23" s="59">
        <v>2500000</v>
      </c>
      <c r="K23" s="59"/>
      <c r="L23" s="59"/>
      <c r="M23" s="59">
        <v>1</v>
      </c>
      <c r="N23" s="121">
        <f t="shared" si="2"/>
        <v>2500000</v>
      </c>
    </row>
    <row r="24" spans="1:14" s="96" customFormat="1" ht="24" x14ac:dyDescent="0.55000000000000004">
      <c r="A24" s="41">
        <v>13</v>
      </c>
      <c r="B24" s="124" t="s">
        <v>129</v>
      </c>
      <c r="C24" s="120" t="s">
        <v>26</v>
      </c>
      <c r="D24" s="123"/>
      <c r="E24" s="56" t="s">
        <v>130</v>
      </c>
      <c r="F24" s="58">
        <v>10000000</v>
      </c>
      <c r="G24" s="58"/>
      <c r="H24" s="58"/>
      <c r="I24" s="58">
        <v>1</v>
      </c>
      <c r="J24" s="58">
        <v>10000000</v>
      </c>
      <c r="K24" s="58"/>
      <c r="L24" s="58"/>
      <c r="M24" s="58">
        <v>1</v>
      </c>
      <c r="N24" s="121">
        <f t="shared" si="2"/>
        <v>10000000</v>
      </c>
    </row>
    <row r="25" spans="1:14" s="96" customFormat="1" ht="24" x14ac:dyDescent="0.55000000000000004">
      <c r="A25" s="41">
        <v>14</v>
      </c>
      <c r="B25" s="54" t="s">
        <v>131</v>
      </c>
      <c r="C25" s="120" t="s">
        <v>26</v>
      </c>
      <c r="D25" s="61"/>
      <c r="E25" s="61" t="s">
        <v>127</v>
      </c>
      <c r="F25" s="59">
        <v>5000000</v>
      </c>
      <c r="G25" s="59"/>
      <c r="H25" s="59"/>
      <c r="I25" s="59">
        <v>1</v>
      </c>
      <c r="J25" s="59">
        <v>5000000</v>
      </c>
      <c r="K25" s="59"/>
      <c r="L25" s="59"/>
      <c r="M25" s="59">
        <v>1</v>
      </c>
      <c r="N25" s="121">
        <f t="shared" si="2"/>
        <v>5000000</v>
      </c>
    </row>
    <row r="26" spans="1:14" s="96" customFormat="1" ht="24" x14ac:dyDescent="0.55000000000000004">
      <c r="A26" s="41">
        <v>15</v>
      </c>
      <c r="B26" s="60" t="s">
        <v>132</v>
      </c>
      <c r="C26" s="120" t="s">
        <v>26</v>
      </c>
      <c r="D26" s="56"/>
      <c r="E26" s="56" t="s">
        <v>116</v>
      </c>
      <c r="F26" s="58">
        <v>1800000</v>
      </c>
      <c r="G26" s="58"/>
      <c r="H26" s="58"/>
      <c r="I26" s="58"/>
      <c r="J26" s="58"/>
      <c r="K26" s="58">
        <v>1</v>
      </c>
      <c r="L26" s="58">
        <v>1800000</v>
      </c>
      <c r="M26" s="58">
        <v>1</v>
      </c>
      <c r="N26" s="121">
        <f t="shared" si="2"/>
        <v>1800000</v>
      </c>
    </row>
    <row r="27" spans="1:14" s="96" customFormat="1" ht="24" x14ac:dyDescent="0.55000000000000004">
      <c r="A27" s="41">
        <v>16</v>
      </c>
      <c r="B27" s="54" t="s">
        <v>133</v>
      </c>
      <c r="C27" s="120" t="s">
        <v>26</v>
      </c>
      <c r="D27" s="123"/>
      <c r="E27" s="56" t="s">
        <v>116</v>
      </c>
      <c r="F27" s="58">
        <v>500000</v>
      </c>
      <c r="G27" s="58"/>
      <c r="H27" s="58"/>
      <c r="I27" s="58"/>
      <c r="J27" s="58"/>
      <c r="K27" s="58">
        <v>1</v>
      </c>
      <c r="L27" s="58">
        <v>500000</v>
      </c>
      <c r="M27" s="58">
        <v>1</v>
      </c>
      <c r="N27" s="121">
        <f t="shared" si="2"/>
        <v>500000</v>
      </c>
    </row>
    <row r="28" spans="1:14" s="96" customFormat="1" ht="24" x14ac:dyDescent="0.55000000000000004">
      <c r="A28" s="41">
        <v>17</v>
      </c>
      <c r="B28" s="54" t="s">
        <v>134</v>
      </c>
      <c r="C28" s="120" t="s">
        <v>26</v>
      </c>
      <c r="D28" s="56"/>
      <c r="E28" s="56" t="s">
        <v>116</v>
      </c>
      <c r="F28" s="58">
        <v>5000000</v>
      </c>
      <c r="G28" s="58"/>
      <c r="H28" s="58"/>
      <c r="I28" s="58"/>
      <c r="J28" s="58"/>
      <c r="K28" s="58">
        <v>1</v>
      </c>
      <c r="L28" s="58">
        <v>5000000</v>
      </c>
      <c r="M28" s="58">
        <v>1</v>
      </c>
      <c r="N28" s="121">
        <f t="shared" si="2"/>
        <v>5000000</v>
      </c>
    </row>
    <row r="29" spans="1:14" s="96" customFormat="1" ht="24" x14ac:dyDescent="0.55000000000000004">
      <c r="A29" s="41">
        <v>18</v>
      </c>
      <c r="B29" s="54" t="s">
        <v>135</v>
      </c>
      <c r="C29" s="120" t="s">
        <v>26</v>
      </c>
      <c r="D29" s="63"/>
      <c r="E29" s="56" t="s">
        <v>116</v>
      </c>
      <c r="F29" s="58">
        <v>1500000</v>
      </c>
      <c r="G29" s="58"/>
      <c r="H29" s="58"/>
      <c r="I29" s="58">
        <v>1</v>
      </c>
      <c r="J29" s="58">
        <v>1500000</v>
      </c>
      <c r="K29" s="58">
        <v>1</v>
      </c>
      <c r="L29" s="58">
        <v>1500000</v>
      </c>
      <c r="M29" s="58">
        <v>2</v>
      </c>
      <c r="N29" s="121">
        <f t="shared" si="2"/>
        <v>3000000</v>
      </c>
    </row>
    <row r="30" spans="1:14" s="96" customFormat="1" ht="24" x14ac:dyDescent="0.55000000000000004">
      <c r="A30" s="41">
        <v>19</v>
      </c>
      <c r="B30" s="54" t="s">
        <v>136</v>
      </c>
      <c r="C30" s="55" t="s">
        <v>26</v>
      </c>
      <c r="D30" s="63"/>
      <c r="E30" s="56" t="s">
        <v>116</v>
      </c>
      <c r="F30" s="58">
        <v>3000000</v>
      </c>
      <c r="G30" s="58"/>
      <c r="H30" s="58"/>
      <c r="I30" s="58">
        <v>1</v>
      </c>
      <c r="J30" s="58">
        <v>3000000</v>
      </c>
      <c r="K30" s="58">
        <v>1</v>
      </c>
      <c r="L30" s="58">
        <v>3000000</v>
      </c>
      <c r="M30" s="58">
        <v>2</v>
      </c>
      <c r="N30" s="121">
        <f t="shared" si="2"/>
        <v>6000000</v>
      </c>
    </row>
    <row r="31" spans="1:14" s="131" customFormat="1" ht="24" hidden="1" x14ac:dyDescent="0.2">
      <c r="A31" s="125" t="s">
        <v>137</v>
      </c>
      <c r="B31" s="125"/>
      <c r="C31" s="126"/>
      <c r="D31" s="127"/>
      <c r="E31" s="128"/>
      <c r="F31" s="129" t="e">
        <f>#REF!+#REF!+#REF!+#REF!+#REF!+#REF!+#REF!+#REF!+#REF!</f>
        <v>#REF!</v>
      </c>
      <c r="G31" s="130" t="e">
        <f>#REF!+#REF!+#REF!+#REF!+#REF!+#REF!+#REF!+#REF!+#REF!</f>
        <v>#REF!</v>
      </c>
      <c r="H31" s="130" t="e">
        <f>#REF!+#REF!+#REF!+#REF!+#REF!+#REF!+#REF!+#REF!+#REF!</f>
        <v>#REF!</v>
      </c>
      <c r="I31" s="130" t="e">
        <f>#REF!+#REF!+#REF!+#REF!+#REF!+#REF!+#REF!+#REF!+#REF!</f>
        <v>#REF!</v>
      </c>
      <c r="J31" s="130" t="e">
        <f>#REF!+#REF!+#REF!+#REF!+#REF!+#REF!+#REF!+#REF!+#REF!</f>
        <v>#REF!</v>
      </c>
      <c r="K31" s="130" t="e">
        <f>#REF!+#REF!+#REF!+#REF!+#REF!+#REF!+#REF!+#REF!+#REF!</f>
        <v>#REF!</v>
      </c>
      <c r="L31" s="130" t="e">
        <f>#REF!+#REF!+#REF!+#REF!+#REF!+#REF!+#REF!+#REF!+#REF!</f>
        <v>#REF!</v>
      </c>
      <c r="M31" s="130" t="e">
        <f>#REF!+#REF!+#REF!+#REF!+#REF!+#REF!+#REF!+#REF!+#REF!</f>
        <v>#REF!</v>
      </c>
      <c r="N31" s="130" t="e">
        <f>#REF!+#REF!+#REF!+#REF!+#REF!+#REF!+#REF!+#REF!+#REF!</f>
        <v>#REF!</v>
      </c>
    </row>
    <row r="32" spans="1:14" x14ac:dyDescent="0.4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4" x14ac:dyDescent="0.4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x14ac:dyDescent="0.4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x14ac:dyDescent="0.4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x14ac:dyDescent="0.4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x14ac:dyDescent="0.4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</sheetData>
  <mergeCells count="31">
    <mergeCell ref="A37:N37"/>
    <mergeCell ref="A32:N32"/>
    <mergeCell ref="A33:N33"/>
    <mergeCell ref="A34:N34"/>
    <mergeCell ref="A35:N35"/>
    <mergeCell ref="A36:N36"/>
    <mergeCell ref="M6:M7"/>
    <mergeCell ref="N6:N7"/>
    <mergeCell ref="A9:B9"/>
    <mergeCell ref="A10:B10"/>
    <mergeCell ref="A31:B31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rowBreaks count="2" manualBreakCount="2">
    <brk id="10" max="16383" man="1"/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EC9F-2BC9-4658-BDC2-9BCEAADC9F10}">
  <dimension ref="A1:Q68"/>
  <sheetViews>
    <sheetView view="pageBreakPreview" topLeftCell="B1" zoomScale="84" zoomScaleNormal="100" zoomScaleSheetLayoutView="84" workbookViewId="0">
      <selection activeCell="A21" sqref="A21:P21"/>
    </sheetView>
  </sheetViews>
  <sheetFormatPr defaultRowHeight="18.75" x14ac:dyDescent="0.45"/>
  <cols>
    <col min="1" max="1" width="6" style="83" customWidth="1"/>
    <col min="2" max="2" width="55.375" style="83" bestFit="1" customWidth="1"/>
    <col min="3" max="3" width="9.125" style="83" bestFit="1" customWidth="1"/>
    <col min="4" max="4" width="8" style="83" bestFit="1" customWidth="1"/>
    <col min="5" max="5" width="7.625" style="83" bestFit="1" customWidth="1"/>
    <col min="6" max="6" width="12.875" style="84" bestFit="1" customWidth="1"/>
    <col min="7" max="7" width="6.125" style="83" bestFit="1" customWidth="1"/>
    <col min="8" max="8" width="11.875" style="84" bestFit="1" customWidth="1"/>
    <col min="9" max="9" width="6.875" style="83" bestFit="1" customWidth="1"/>
    <col min="10" max="10" width="14.25" style="85" bestFit="1" customWidth="1"/>
    <col min="11" max="11" width="6.875" style="83" bestFit="1" customWidth="1"/>
    <col min="12" max="12" width="14.25" style="85" bestFit="1" customWidth="1"/>
    <col min="13" max="13" width="7.75" style="83" bestFit="1" customWidth="1"/>
    <col min="14" max="14" width="15.25" style="85" bestFit="1" customWidth="1"/>
    <col min="15" max="15" width="9.375" style="83" customWidth="1"/>
    <col min="16" max="16" width="34" style="83" customWidth="1"/>
  </cols>
  <sheetData>
    <row r="1" spans="1:17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4" x14ac:dyDescent="0.55000000000000004">
      <c r="A3" s="2"/>
      <c r="B3" s="2"/>
      <c r="C3" s="2"/>
      <c r="D3" s="2"/>
      <c r="E3" s="2"/>
      <c r="F3" s="3"/>
      <c r="G3" s="2"/>
      <c r="H3" s="3"/>
      <c r="I3" s="2"/>
      <c r="J3" s="4"/>
      <c r="K3" s="2"/>
      <c r="L3" s="4"/>
      <c r="M3" s="2"/>
      <c r="N3" s="4"/>
      <c r="O3" s="2"/>
      <c r="P3" s="2"/>
    </row>
    <row r="4" spans="1:17" ht="21" customHeight="1" x14ac:dyDescent="0.2">
      <c r="A4" s="5" t="s">
        <v>2</v>
      </c>
      <c r="B4" s="5" t="s">
        <v>3</v>
      </c>
      <c r="C4" s="6" t="s">
        <v>4</v>
      </c>
      <c r="D4" s="6"/>
      <c r="E4" s="5" t="s">
        <v>5</v>
      </c>
      <c r="F4" s="7" t="s">
        <v>6</v>
      </c>
      <c r="G4" s="5" t="s">
        <v>7</v>
      </c>
      <c r="H4" s="6"/>
      <c r="I4" s="6" t="s">
        <v>8</v>
      </c>
      <c r="J4" s="6"/>
      <c r="K4" s="6"/>
      <c r="L4" s="6"/>
      <c r="M4" s="6"/>
      <c r="N4" s="6"/>
      <c r="O4" s="5" t="s">
        <v>9</v>
      </c>
      <c r="P4" s="8" t="s">
        <v>10</v>
      </c>
    </row>
    <row r="5" spans="1:17" ht="24" x14ac:dyDescent="0.2">
      <c r="A5" s="5"/>
      <c r="B5" s="6"/>
      <c r="C5" s="6" t="s">
        <v>11</v>
      </c>
      <c r="D5" s="6" t="s">
        <v>12</v>
      </c>
      <c r="E5" s="6"/>
      <c r="F5" s="9"/>
      <c r="G5" s="6"/>
      <c r="H5" s="6"/>
      <c r="I5" s="6">
        <v>2565</v>
      </c>
      <c r="J5" s="6"/>
      <c r="K5" s="6">
        <v>2566</v>
      </c>
      <c r="L5" s="6"/>
      <c r="M5" s="6" t="s">
        <v>13</v>
      </c>
      <c r="N5" s="6"/>
      <c r="O5" s="6"/>
      <c r="P5" s="10"/>
    </row>
    <row r="6" spans="1:17" ht="14.25" customHeight="1" x14ac:dyDescent="0.2">
      <c r="A6" s="5"/>
      <c r="B6" s="6"/>
      <c r="C6" s="6"/>
      <c r="D6" s="6"/>
      <c r="E6" s="6"/>
      <c r="F6" s="9"/>
      <c r="G6" s="6" t="s">
        <v>14</v>
      </c>
      <c r="H6" s="9" t="s">
        <v>15</v>
      </c>
      <c r="I6" s="6" t="s">
        <v>14</v>
      </c>
      <c r="J6" s="11" t="s">
        <v>15</v>
      </c>
      <c r="K6" s="6" t="s">
        <v>14</v>
      </c>
      <c r="L6" s="11" t="s">
        <v>15</v>
      </c>
      <c r="M6" s="6" t="s">
        <v>14</v>
      </c>
      <c r="N6" s="11" t="s">
        <v>15</v>
      </c>
      <c r="O6" s="6"/>
      <c r="P6" s="10"/>
    </row>
    <row r="7" spans="1:17" ht="26.25" customHeight="1" x14ac:dyDescent="0.2">
      <c r="A7" s="5"/>
      <c r="B7" s="6"/>
      <c r="C7" s="6"/>
      <c r="D7" s="6"/>
      <c r="E7" s="6"/>
      <c r="F7" s="9"/>
      <c r="G7" s="6"/>
      <c r="H7" s="9"/>
      <c r="I7" s="6"/>
      <c r="J7" s="11"/>
      <c r="K7" s="6"/>
      <c r="L7" s="11"/>
      <c r="M7" s="6"/>
      <c r="N7" s="11"/>
      <c r="O7" s="6"/>
      <c r="P7" s="10"/>
    </row>
    <row r="8" spans="1:17" s="15" customFormat="1" ht="24.75" customHeight="1" x14ac:dyDescent="0.55000000000000004">
      <c r="A8" s="12"/>
      <c r="B8" s="12" t="s">
        <v>16</v>
      </c>
      <c r="C8" s="12"/>
      <c r="D8" s="12"/>
      <c r="E8" s="12"/>
      <c r="F8" s="13">
        <f>F9+F35</f>
        <v>65523930</v>
      </c>
      <c r="G8" s="13">
        <f t="shared" ref="G8:N8" si="0">G9+G35</f>
        <v>7</v>
      </c>
      <c r="H8" s="14">
        <f t="shared" si="0"/>
        <v>4906400</v>
      </c>
      <c r="I8" s="13">
        <f t="shared" si="0"/>
        <v>16</v>
      </c>
      <c r="J8" s="13">
        <f t="shared" si="0"/>
        <v>24385980</v>
      </c>
      <c r="K8" s="13">
        <f t="shared" si="0"/>
        <v>34</v>
      </c>
      <c r="L8" s="13">
        <f t="shared" si="0"/>
        <v>48586510</v>
      </c>
      <c r="M8" s="13">
        <f t="shared" si="0"/>
        <v>50</v>
      </c>
      <c r="N8" s="13">
        <f t="shared" si="0"/>
        <v>72972490</v>
      </c>
      <c r="O8" s="12"/>
      <c r="P8" s="12"/>
    </row>
    <row r="9" spans="1:17" s="20" customFormat="1" ht="24" x14ac:dyDescent="0.55000000000000004">
      <c r="A9" s="16" t="s">
        <v>17</v>
      </c>
      <c r="B9" s="16"/>
      <c r="C9" s="17"/>
      <c r="D9" s="17"/>
      <c r="E9" s="17"/>
      <c r="F9" s="18">
        <f>F10</f>
        <v>15181800</v>
      </c>
      <c r="G9" s="18">
        <f t="shared" ref="G9:N10" si="1">G10</f>
        <v>7</v>
      </c>
      <c r="H9" s="19">
        <f t="shared" si="1"/>
        <v>4906400</v>
      </c>
      <c r="I9" s="18">
        <f t="shared" si="1"/>
        <v>7</v>
      </c>
      <c r="J9" s="18">
        <f t="shared" si="1"/>
        <v>4906400</v>
      </c>
      <c r="K9" s="18">
        <f t="shared" si="1"/>
        <v>16</v>
      </c>
      <c r="L9" s="18">
        <f t="shared" si="1"/>
        <v>10275400</v>
      </c>
      <c r="M9" s="18">
        <f t="shared" si="1"/>
        <v>23</v>
      </c>
      <c r="N9" s="18">
        <f t="shared" si="1"/>
        <v>15181800</v>
      </c>
      <c r="O9" s="17"/>
      <c r="P9" s="17"/>
    </row>
    <row r="10" spans="1:17" s="20" customFormat="1" ht="24" x14ac:dyDescent="0.55000000000000004">
      <c r="A10" s="16" t="s">
        <v>18</v>
      </c>
      <c r="B10" s="16"/>
      <c r="C10" s="17"/>
      <c r="D10" s="17"/>
      <c r="E10" s="17"/>
      <c r="F10" s="18">
        <f>F11</f>
        <v>15181800</v>
      </c>
      <c r="G10" s="18">
        <f t="shared" si="1"/>
        <v>7</v>
      </c>
      <c r="H10" s="19">
        <f t="shared" si="1"/>
        <v>4906400</v>
      </c>
      <c r="I10" s="18">
        <f t="shared" si="1"/>
        <v>7</v>
      </c>
      <c r="J10" s="18">
        <f t="shared" si="1"/>
        <v>4906400</v>
      </c>
      <c r="K10" s="18">
        <f t="shared" si="1"/>
        <v>16</v>
      </c>
      <c r="L10" s="18">
        <f t="shared" si="1"/>
        <v>10275400</v>
      </c>
      <c r="M10" s="18">
        <f t="shared" si="1"/>
        <v>23</v>
      </c>
      <c r="N10" s="18">
        <f t="shared" si="1"/>
        <v>15181800</v>
      </c>
      <c r="O10" s="17"/>
      <c r="P10" s="17"/>
    </row>
    <row r="11" spans="1:17" s="24" customFormat="1" ht="24" x14ac:dyDescent="0.55000000000000004">
      <c r="A11" s="21"/>
      <c r="B11" s="21" t="s">
        <v>19</v>
      </c>
      <c r="C11" s="21"/>
      <c r="D11" s="21"/>
      <c r="E11" s="21"/>
      <c r="F11" s="22">
        <f t="shared" ref="F11:H11" si="2">SUM(F12:F34)</f>
        <v>15181800</v>
      </c>
      <c r="G11" s="22">
        <f t="shared" si="2"/>
        <v>7</v>
      </c>
      <c r="H11" s="23">
        <f t="shared" si="2"/>
        <v>4906400</v>
      </c>
      <c r="I11" s="22">
        <f>SUM(I12:I34)</f>
        <v>7</v>
      </c>
      <c r="J11" s="22">
        <f t="shared" ref="J11:N11" si="3">SUM(J12:J34)</f>
        <v>4906400</v>
      </c>
      <c r="K11" s="22">
        <f t="shared" si="3"/>
        <v>16</v>
      </c>
      <c r="L11" s="22">
        <f t="shared" si="3"/>
        <v>10275400</v>
      </c>
      <c r="M11" s="22">
        <f t="shared" si="3"/>
        <v>23</v>
      </c>
      <c r="N11" s="22">
        <f t="shared" si="3"/>
        <v>15181800</v>
      </c>
      <c r="O11" s="21"/>
      <c r="P11" s="21"/>
    </row>
    <row r="12" spans="1:17" s="33" customFormat="1" ht="98.25" customHeight="1" x14ac:dyDescent="0.2">
      <c r="A12" s="25">
        <v>1</v>
      </c>
      <c r="B12" s="26" t="s">
        <v>20</v>
      </c>
      <c r="C12" s="27" t="s">
        <v>21</v>
      </c>
      <c r="D12" s="25" t="s">
        <v>22</v>
      </c>
      <c r="E12" s="25" t="s">
        <v>23</v>
      </c>
      <c r="F12" s="28">
        <v>335400</v>
      </c>
      <c r="G12" s="25">
        <v>1</v>
      </c>
      <c r="H12" s="29">
        <f>F12</f>
        <v>335400</v>
      </c>
      <c r="I12" s="29">
        <v>1</v>
      </c>
      <c r="J12" s="28">
        <f>F12</f>
        <v>335400</v>
      </c>
      <c r="K12" s="29"/>
      <c r="L12" s="29"/>
      <c r="M12" s="29">
        <f>I12+K12</f>
        <v>1</v>
      </c>
      <c r="N12" s="28">
        <f>J12+L12</f>
        <v>335400</v>
      </c>
      <c r="O12" s="30"/>
      <c r="P12" s="31" t="s">
        <v>24</v>
      </c>
      <c r="Q12" s="32"/>
    </row>
    <row r="13" spans="1:17" s="33" customFormat="1" ht="98.25" customHeight="1" x14ac:dyDescent="0.2">
      <c r="A13" s="25">
        <v>2</v>
      </c>
      <c r="B13" s="34" t="s">
        <v>25</v>
      </c>
      <c r="C13" s="35" t="s">
        <v>26</v>
      </c>
      <c r="D13" s="36"/>
      <c r="E13" s="25" t="s">
        <v>23</v>
      </c>
      <c r="F13" s="37">
        <v>841000</v>
      </c>
      <c r="G13" s="25">
        <v>1</v>
      </c>
      <c r="H13" s="29">
        <f t="shared" ref="H13:H18" si="4">F13</f>
        <v>841000</v>
      </c>
      <c r="I13" s="29">
        <v>1</v>
      </c>
      <c r="J13" s="28">
        <f t="shared" ref="J13:J18" si="5">F13</f>
        <v>841000</v>
      </c>
      <c r="K13" s="38"/>
      <c r="L13" s="38"/>
      <c r="M13" s="29">
        <f t="shared" ref="M13:N34" si="6">I13+K13</f>
        <v>1</v>
      </c>
      <c r="N13" s="28">
        <f t="shared" si="6"/>
        <v>841000</v>
      </c>
      <c r="O13" s="39"/>
      <c r="P13" s="31" t="s">
        <v>27</v>
      </c>
      <c r="Q13" s="32"/>
    </row>
    <row r="14" spans="1:17" s="33" customFormat="1" ht="98.25" customHeight="1" x14ac:dyDescent="0.2">
      <c r="A14" s="25">
        <v>3</v>
      </c>
      <c r="B14" s="26" t="s">
        <v>28</v>
      </c>
      <c r="C14" s="27" t="s">
        <v>21</v>
      </c>
      <c r="D14" s="25"/>
      <c r="E14" s="25" t="s">
        <v>23</v>
      </c>
      <c r="F14" s="28">
        <v>926700</v>
      </c>
      <c r="G14" s="25">
        <v>1</v>
      </c>
      <c r="H14" s="29">
        <f t="shared" si="4"/>
        <v>926700</v>
      </c>
      <c r="I14" s="29">
        <v>1</v>
      </c>
      <c r="J14" s="28">
        <f t="shared" si="5"/>
        <v>926700</v>
      </c>
      <c r="K14" s="29"/>
      <c r="L14" s="29"/>
      <c r="M14" s="29">
        <f t="shared" si="6"/>
        <v>1</v>
      </c>
      <c r="N14" s="28">
        <f t="shared" si="6"/>
        <v>926700</v>
      </c>
      <c r="O14" s="30"/>
      <c r="P14" s="31" t="s">
        <v>29</v>
      </c>
      <c r="Q14" s="32"/>
    </row>
    <row r="15" spans="1:17" s="33" customFormat="1" ht="51" customHeight="1" x14ac:dyDescent="0.2">
      <c r="A15" s="25">
        <v>4</v>
      </c>
      <c r="B15" s="34" t="s">
        <v>30</v>
      </c>
      <c r="C15" s="35" t="s">
        <v>26</v>
      </c>
      <c r="D15" s="36"/>
      <c r="E15" s="25" t="s">
        <v>23</v>
      </c>
      <c r="F15" s="37">
        <v>915000</v>
      </c>
      <c r="G15" s="25">
        <v>1</v>
      </c>
      <c r="H15" s="29">
        <f t="shared" si="4"/>
        <v>915000</v>
      </c>
      <c r="I15" s="29">
        <v>1</v>
      </c>
      <c r="J15" s="28">
        <f t="shared" si="5"/>
        <v>915000</v>
      </c>
      <c r="K15" s="38"/>
      <c r="L15" s="38"/>
      <c r="M15" s="29">
        <f t="shared" si="6"/>
        <v>1</v>
      </c>
      <c r="N15" s="28">
        <f t="shared" si="6"/>
        <v>915000</v>
      </c>
      <c r="O15" s="39"/>
      <c r="P15" s="31" t="s">
        <v>31</v>
      </c>
      <c r="Q15" s="32"/>
    </row>
    <row r="16" spans="1:17" s="33" customFormat="1" ht="98.25" customHeight="1" x14ac:dyDescent="0.2">
      <c r="A16" s="25">
        <v>5</v>
      </c>
      <c r="B16" s="34" t="s">
        <v>32</v>
      </c>
      <c r="C16" s="40" t="s">
        <v>26</v>
      </c>
      <c r="D16" s="41"/>
      <c r="E16" s="25" t="s">
        <v>23</v>
      </c>
      <c r="F16" s="37">
        <v>362800</v>
      </c>
      <c r="G16" s="25">
        <v>1</v>
      </c>
      <c r="H16" s="29">
        <f t="shared" si="4"/>
        <v>362800</v>
      </c>
      <c r="I16" s="29">
        <v>1</v>
      </c>
      <c r="J16" s="28">
        <f t="shared" si="5"/>
        <v>362800</v>
      </c>
      <c r="K16" s="38"/>
      <c r="L16" s="38"/>
      <c r="M16" s="29">
        <f t="shared" si="6"/>
        <v>1</v>
      </c>
      <c r="N16" s="28">
        <f t="shared" si="6"/>
        <v>362800</v>
      </c>
      <c r="O16" s="39"/>
      <c r="P16" s="31" t="s">
        <v>33</v>
      </c>
      <c r="Q16" s="32"/>
    </row>
    <row r="17" spans="1:17" s="33" customFormat="1" ht="98.25" customHeight="1" x14ac:dyDescent="0.2">
      <c r="A17" s="25">
        <v>6</v>
      </c>
      <c r="B17" s="31" t="s">
        <v>34</v>
      </c>
      <c r="C17" s="40" t="s">
        <v>26</v>
      </c>
      <c r="D17" s="30"/>
      <c r="E17" s="25" t="s">
        <v>23</v>
      </c>
      <c r="F17" s="42">
        <v>545500</v>
      </c>
      <c r="G17" s="25">
        <v>1</v>
      </c>
      <c r="H17" s="29">
        <f t="shared" si="4"/>
        <v>545500</v>
      </c>
      <c r="I17" s="29">
        <v>1</v>
      </c>
      <c r="J17" s="28">
        <f t="shared" si="5"/>
        <v>545500</v>
      </c>
      <c r="K17" s="38"/>
      <c r="L17" s="38"/>
      <c r="M17" s="29">
        <f t="shared" si="6"/>
        <v>1</v>
      </c>
      <c r="N17" s="28">
        <f t="shared" si="6"/>
        <v>545500</v>
      </c>
      <c r="O17" s="39"/>
      <c r="P17" s="31" t="s">
        <v>35</v>
      </c>
      <c r="Q17" s="32"/>
    </row>
    <row r="18" spans="1:17" s="33" customFormat="1" ht="98.25" customHeight="1" x14ac:dyDescent="0.2">
      <c r="A18" s="25">
        <v>7</v>
      </c>
      <c r="B18" s="31" t="s">
        <v>36</v>
      </c>
      <c r="C18" s="40" t="s">
        <v>26</v>
      </c>
      <c r="D18" s="30"/>
      <c r="E18" s="25" t="s">
        <v>23</v>
      </c>
      <c r="F18" s="42">
        <v>980000</v>
      </c>
      <c r="G18" s="25">
        <v>1</v>
      </c>
      <c r="H18" s="29">
        <f t="shared" si="4"/>
        <v>980000</v>
      </c>
      <c r="I18" s="29">
        <v>1</v>
      </c>
      <c r="J18" s="28">
        <f t="shared" si="5"/>
        <v>980000</v>
      </c>
      <c r="K18" s="38"/>
      <c r="L18" s="38"/>
      <c r="M18" s="29">
        <f t="shared" si="6"/>
        <v>1</v>
      </c>
      <c r="N18" s="28">
        <f t="shared" si="6"/>
        <v>980000</v>
      </c>
      <c r="O18" s="39"/>
      <c r="P18" s="31" t="s">
        <v>37</v>
      </c>
      <c r="Q18" s="32"/>
    </row>
    <row r="19" spans="1:17" s="33" customFormat="1" ht="98.25" customHeight="1" x14ac:dyDescent="0.2">
      <c r="A19" s="25">
        <v>8</v>
      </c>
      <c r="B19" s="43" t="s">
        <v>38</v>
      </c>
      <c r="C19" s="40" t="s">
        <v>26</v>
      </c>
      <c r="D19" s="41"/>
      <c r="E19" s="25" t="s">
        <v>23</v>
      </c>
      <c r="F19" s="44">
        <v>556400</v>
      </c>
      <c r="G19" s="41"/>
      <c r="H19" s="45"/>
      <c r="I19" s="44"/>
      <c r="J19" s="46"/>
      <c r="K19" s="44">
        <v>1</v>
      </c>
      <c r="L19" s="46">
        <v>556400</v>
      </c>
      <c r="M19" s="29">
        <f t="shared" si="6"/>
        <v>1</v>
      </c>
      <c r="N19" s="28">
        <f t="shared" si="6"/>
        <v>556400</v>
      </c>
      <c r="O19" s="47"/>
      <c r="P19" s="43" t="s">
        <v>39</v>
      </c>
      <c r="Q19" s="32"/>
    </row>
    <row r="20" spans="1:17" s="33" customFormat="1" ht="73.150000000000006" customHeight="1" x14ac:dyDescent="0.2">
      <c r="A20" s="25">
        <v>9</v>
      </c>
      <c r="B20" s="43" t="s">
        <v>40</v>
      </c>
      <c r="C20" s="40" t="s">
        <v>26</v>
      </c>
      <c r="D20" s="41"/>
      <c r="E20" s="25" t="s">
        <v>23</v>
      </c>
      <c r="F20" s="44">
        <v>488500</v>
      </c>
      <c r="G20" s="41"/>
      <c r="H20" s="45"/>
      <c r="I20" s="44"/>
      <c r="J20" s="46"/>
      <c r="K20" s="44">
        <v>1</v>
      </c>
      <c r="L20" s="46">
        <v>488500</v>
      </c>
      <c r="M20" s="29">
        <f t="shared" si="6"/>
        <v>1</v>
      </c>
      <c r="N20" s="28">
        <f t="shared" si="6"/>
        <v>488500</v>
      </c>
      <c r="O20" s="47"/>
      <c r="P20" s="43" t="s">
        <v>41</v>
      </c>
      <c r="Q20" s="32"/>
    </row>
    <row r="21" spans="1:17" s="33" customFormat="1" ht="48" x14ac:dyDescent="0.2">
      <c r="A21" s="25">
        <v>10</v>
      </c>
      <c r="B21" s="48" t="s">
        <v>42</v>
      </c>
      <c r="C21" s="40" t="s">
        <v>26</v>
      </c>
      <c r="D21" s="49"/>
      <c r="E21" s="25" t="s">
        <v>23</v>
      </c>
      <c r="F21" s="46">
        <v>839000</v>
      </c>
      <c r="G21" s="50"/>
      <c r="H21" s="51"/>
      <c r="I21" s="46"/>
      <c r="J21" s="46"/>
      <c r="K21" s="44">
        <v>1</v>
      </c>
      <c r="L21" s="52">
        <v>839000</v>
      </c>
      <c r="M21" s="29">
        <f t="shared" si="6"/>
        <v>1</v>
      </c>
      <c r="N21" s="28">
        <f t="shared" si="6"/>
        <v>839000</v>
      </c>
      <c r="O21" s="50"/>
      <c r="P21" s="53" t="s">
        <v>43</v>
      </c>
      <c r="Q21" s="32"/>
    </row>
    <row r="22" spans="1:17" s="33" customFormat="1" ht="97.15" customHeight="1" x14ac:dyDescent="0.2">
      <c r="A22" s="25">
        <v>11</v>
      </c>
      <c r="B22" s="54" t="s">
        <v>44</v>
      </c>
      <c r="C22" s="55" t="s">
        <v>26</v>
      </c>
      <c r="D22" s="56"/>
      <c r="E22" s="25" t="s">
        <v>23</v>
      </c>
      <c r="F22" s="57">
        <v>96000</v>
      </c>
      <c r="G22" s="56"/>
      <c r="H22" s="29"/>
      <c r="I22" s="58"/>
      <c r="J22" s="59"/>
      <c r="K22" s="44">
        <v>1</v>
      </c>
      <c r="L22" s="59">
        <v>96000</v>
      </c>
      <c r="M22" s="29">
        <f t="shared" si="6"/>
        <v>1</v>
      </c>
      <c r="N22" s="28">
        <f t="shared" si="6"/>
        <v>96000</v>
      </c>
      <c r="O22" s="47"/>
      <c r="P22" s="43" t="s">
        <v>45</v>
      </c>
      <c r="Q22" s="32"/>
    </row>
    <row r="23" spans="1:17" s="33" customFormat="1" ht="121.9" customHeight="1" x14ac:dyDescent="0.2">
      <c r="A23" s="25">
        <v>12</v>
      </c>
      <c r="B23" s="31" t="s">
        <v>46</v>
      </c>
      <c r="C23" s="27" t="s">
        <v>21</v>
      </c>
      <c r="D23" s="25" t="s">
        <v>22</v>
      </c>
      <c r="E23" s="25" t="s">
        <v>23</v>
      </c>
      <c r="F23" s="29">
        <v>850000</v>
      </c>
      <c r="G23" s="25" t="s">
        <v>22</v>
      </c>
      <c r="H23" s="29" t="s">
        <v>22</v>
      </c>
      <c r="I23" s="29"/>
      <c r="J23" s="29"/>
      <c r="K23" s="44">
        <v>1</v>
      </c>
      <c r="L23" s="29">
        <v>850000</v>
      </c>
      <c r="M23" s="29">
        <f t="shared" si="6"/>
        <v>1</v>
      </c>
      <c r="N23" s="28">
        <f>J23+L23</f>
        <v>850000</v>
      </c>
      <c r="O23" s="25">
        <v>1</v>
      </c>
      <c r="P23" s="31" t="s">
        <v>47</v>
      </c>
      <c r="Q23" s="32"/>
    </row>
    <row r="24" spans="1:17" s="33" customFormat="1" ht="48" x14ac:dyDescent="0.2">
      <c r="A24" s="25">
        <v>13</v>
      </c>
      <c r="B24" s="60" t="s">
        <v>48</v>
      </c>
      <c r="C24" s="55" t="s">
        <v>26</v>
      </c>
      <c r="D24" s="61"/>
      <c r="E24" s="25" t="s">
        <v>23</v>
      </c>
      <c r="F24" s="59">
        <v>800000</v>
      </c>
      <c r="G24" s="61"/>
      <c r="H24" s="62"/>
      <c r="I24" s="59"/>
      <c r="J24" s="59"/>
      <c r="K24" s="44">
        <v>1</v>
      </c>
      <c r="L24" s="59">
        <v>800000</v>
      </c>
      <c r="M24" s="29">
        <f t="shared" si="6"/>
        <v>1</v>
      </c>
      <c r="N24" s="28">
        <f t="shared" si="6"/>
        <v>800000</v>
      </c>
      <c r="O24" s="63"/>
      <c r="P24" s="54" t="s">
        <v>49</v>
      </c>
      <c r="Q24" s="32"/>
    </row>
    <row r="25" spans="1:17" s="33" customFormat="1" ht="24" x14ac:dyDescent="0.2">
      <c r="A25" s="25">
        <v>14</v>
      </c>
      <c r="B25" s="54" t="s">
        <v>50</v>
      </c>
      <c r="C25" s="55" t="s">
        <v>26</v>
      </c>
      <c r="D25" s="56"/>
      <c r="E25" s="25" t="s">
        <v>23</v>
      </c>
      <c r="F25" s="64">
        <v>960000</v>
      </c>
      <c r="G25" s="56"/>
      <c r="H25" s="29"/>
      <c r="I25" s="58"/>
      <c r="J25" s="58"/>
      <c r="K25" s="44">
        <v>1</v>
      </c>
      <c r="L25" s="64">
        <v>960000</v>
      </c>
      <c r="M25" s="29">
        <f t="shared" si="6"/>
        <v>1</v>
      </c>
      <c r="N25" s="28">
        <f t="shared" si="6"/>
        <v>960000</v>
      </c>
      <c r="O25" s="47"/>
      <c r="P25" s="43"/>
      <c r="Q25" s="32"/>
    </row>
    <row r="26" spans="1:17" s="67" customFormat="1" ht="48" x14ac:dyDescent="0.2">
      <c r="A26" s="25">
        <v>15</v>
      </c>
      <c r="B26" s="54" t="s">
        <v>51</v>
      </c>
      <c r="C26" s="65" t="s">
        <v>21</v>
      </c>
      <c r="D26" s="66"/>
      <c r="E26" s="25" t="s">
        <v>23</v>
      </c>
      <c r="F26" s="59">
        <v>800000</v>
      </c>
      <c r="G26" s="61"/>
      <c r="H26" s="62"/>
      <c r="I26" s="59"/>
      <c r="J26" s="59"/>
      <c r="K26" s="44">
        <v>1</v>
      </c>
      <c r="L26" s="59">
        <v>800000</v>
      </c>
      <c r="M26" s="29">
        <f t="shared" si="6"/>
        <v>1</v>
      </c>
      <c r="N26" s="28">
        <f t="shared" si="6"/>
        <v>800000</v>
      </c>
      <c r="O26" s="54"/>
      <c r="P26" s="54" t="s">
        <v>31</v>
      </c>
    </row>
    <row r="27" spans="1:17" s="67" customFormat="1" ht="48" x14ac:dyDescent="0.2">
      <c r="A27" s="25">
        <v>16</v>
      </c>
      <c r="B27" s="54" t="s">
        <v>52</v>
      </c>
      <c r="C27" s="65" t="s">
        <v>21</v>
      </c>
      <c r="D27" s="66"/>
      <c r="E27" s="25" t="s">
        <v>23</v>
      </c>
      <c r="F27" s="59">
        <v>539000</v>
      </c>
      <c r="G27" s="61"/>
      <c r="H27" s="62"/>
      <c r="I27" s="59"/>
      <c r="J27" s="59"/>
      <c r="K27" s="44">
        <v>1</v>
      </c>
      <c r="L27" s="59">
        <v>539000</v>
      </c>
      <c r="M27" s="29">
        <f t="shared" si="6"/>
        <v>1</v>
      </c>
      <c r="N27" s="28">
        <f t="shared" si="6"/>
        <v>539000</v>
      </c>
      <c r="O27" s="54"/>
      <c r="P27" s="54" t="s">
        <v>43</v>
      </c>
    </row>
    <row r="28" spans="1:17" s="67" customFormat="1" ht="48" x14ac:dyDescent="0.2">
      <c r="A28" s="25">
        <v>17</v>
      </c>
      <c r="B28" s="54" t="s">
        <v>53</v>
      </c>
      <c r="C28" s="65" t="s">
        <v>21</v>
      </c>
      <c r="D28" s="66"/>
      <c r="E28" s="25" t="s">
        <v>23</v>
      </c>
      <c r="F28" s="59">
        <v>388000</v>
      </c>
      <c r="G28" s="61"/>
      <c r="H28" s="62"/>
      <c r="I28" s="59"/>
      <c r="J28" s="59"/>
      <c r="K28" s="44">
        <v>1</v>
      </c>
      <c r="L28" s="59">
        <v>388000</v>
      </c>
      <c r="M28" s="29">
        <f t="shared" si="6"/>
        <v>1</v>
      </c>
      <c r="N28" s="28">
        <f t="shared" si="6"/>
        <v>388000</v>
      </c>
      <c r="O28" s="54"/>
      <c r="P28" s="54" t="s">
        <v>31</v>
      </c>
    </row>
    <row r="29" spans="1:17" s="67" customFormat="1" ht="156.75" customHeight="1" x14ac:dyDescent="0.2">
      <c r="A29" s="25">
        <v>18</v>
      </c>
      <c r="B29" s="54" t="s">
        <v>54</v>
      </c>
      <c r="C29" s="55" t="s">
        <v>26</v>
      </c>
      <c r="D29" s="56"/>
      <c r="E29" s="25" t="s">
        <v>23</v>
      </c>
      <c r="F29" s="58">
        <v>643500</v>
      </c>
      <c r="G29" s="56"/>
      <c r="H29" s="29"/>
      <c r="I29" s="59"/>
      <c r="J29" s="59"/>
      <c r="K29" s="44">
        <v>1</v>
      </c>
      <c r="L29" s="59">
        <v>643500</v>
      </c>
      <c r="M29" s="29">
        <f t="shared" si="6"/>
        <v>1</v>
      </c>
      <c r="N29" s="28">
        <f t="shared" si="6"/>
        <v>643500</v>
      </c>
      <c r="O29" s="63">
        <v>1</v>
      </c>
      <c r="P29" s="54" t="s">
        <v>55</v>
      </c>
    </row>
    <row r="30" spans="1:17" s="67" customFormat="1" ht="168" x14ac:dyDescent="0.2">
      <c r="A30" s="25">
        <v>19</v>
      </c>
      <c r="B30" s="54" t="s">
        <v>56</v>
      </c>
      <c r="C30" s="55" t="s">
        <v>26</v>
      </c>
      <c r="D30" s="56"/>
      <c r="E30" s="25" t="s">
        <v>23</v>
      </c>
      <c r="F30" s="58">
        <v>965000</v>
      </c>
      <c r="G30" s="56"/>
      <c r="H30" s="29"/>
      <c r="I30" s="59"/>
      <c r="J30" s="59"/>
      <c r="K30" s="44">
        <v>1</v>
      </c>
      <c r="L30" s="59">
        <v>965000</v>
      </c>
      <c r="M30" s="29">
        <f t="shared" si="6"/>
        <v>1</v>
      </c>
      <c r="N30" s="28">
        <f t="shared" si="6"/>
        <v>965000</v>
      </c>
      <c r="O30" s="63"/>
      <c r="P30" s="54" t="s">
        <v>57</v>
      </c>
    </row>
    <row r="31" spans="1:17" s="67" customFormat="1" ht="48" x14ac:dyDescent="0.2">
      <c r="A31" s="25">
        <v>20</v>
      </c>
      <c r="B31" s="54" t="s">
        <v>58</v>
      </c>
      <c r="C31" s="65" t="s">
        <v>21</v>
      </c>
      <c r="D31" s="66"/>
      <c r="E31" s="25" t="s">
        <v>23</v>
      </c>
      <c r="F31" s="59">
        <v>700000</v>
      </c>
      <c r="G31" s="61"/>
      <c r="H31" s="62"/>
      <c r="I31" s="59"/>
      <c r="J31" s="59"/>
      <c r="K31" s="44">
        <v>1</v>
      </c>
      <c r="L31" s="59">
        <v>700000</v>
      </c>
      <c r="M31" s="29">
        <f t="shared" si="6"/>
        <v>1</v>
      </c>
      <c r="N31" s="28">
        <f t="shared" si="6"/>
        <v>700000</v>
      </c>
      <c r="O31" s="54"/>
      <c r="P31" s="54" t="s">
        <v>31</v>
      </c>
    </row>
    <row r="32" spans="1:17" s="67" customFormat="1" ht="48" x14ac:dyDescent="0.2">
      <c r="A32" s="25">
        <v>21</v>
      </c>
      <c r="B32" s="54" t="s">
        <v>59</v>
      </c>
      <c r="C32" s="65" t="s">
        <v>21</v>
      </c>
      <c r="D32" s="66"/>
      <c r="E32" s="25" t="s">
        <v>23</v>
      </c>
      <c r="F32" s="59">
        <v>300000</v>
      </c>
      <c r="G32" s="61"/>
      <c r="H32" s="62"/>
      <c r="I32" s="59"/>
      <c r="J32" s="59"/>
      <c r="K32" s="44">
        <v>1</v>
      </c>
      <c r="L32" s="59">
        <v>300000</v>
      </c>
      <c r="M32" s="29">
        <f t="shared" si="6"/>
        <v>1</v>
      </c>
      <c r="N32" s="28">
        <f t="shared" si="6"/>
        <v>300000</v>
      </c>
      <c r="O32" s="54"/>
      <c r="P32" s="54" t="s">
        <v>31</v>
      </c>
    </row>
    <row r="33" spans="1:16" s="67" customFormat="1" ht="48" x14ac:dyDescent="0.2">
      <c r="A33" s="25">
        <v>22</v>
      </c>
      <c r="B33" s="60" t="s">
        <v>60</v>
      </c>
      <c r="C33" s="65" t="s">
        <v>21</v>
      </c>
      <c r="D33" s="56"/>
      <c r="E33" s="25" t="s">
        <v>23</v>
      </c>
      <c r="F33" s="64">
        <v>500000</v>
      </c>
      <c r="G33" s="56"/>
      <c r="H33" s="29"/>
      <c r="I33" s="58"/>
      <c r="J33" s="58"/>
      <c r="K33" s="44">
        <v>1</v>
      </c>
      <c r="L33" s="64">
        <v>500000</v>
      </c>
      <c r="M33" s="29">
        <f t="shared" si="6"/>
        <v>1</v>
      </c>
      <c r="N33" s="28">
        <f t="shared" si="6"/>
        <v>500000</v>
      </c>
      <c r="O33" s="63"/>
      <c r="P33" s="54" t="s">
        <v>61</v>
      </c>
    </row>
    <row r="34" spans="1:16" s="69" customFormat="1" ht="48" x14ac:dyDescent="0.2">
      <c r="A34" s="25">
        <v>23</v>
      </c>
      <c r="B34" s="60" t="s">
        <v>62</v>
      </c>
      <c r="C34" s="65" t="s">
        <v>21</v>
      </c>
      <c r="D34" s="56"/>
      <c r="E34" s="25" t="s">
        <v>23</v>
      </c>
      <c r="F34" s="64">
        <v>850000</v>
      </c>
      <c r="G34" s="56"/>
      <c r="H34" s="68"/>
      <c r="I34" s="58"/>
      <c r="J34" s="58"/>
      <c r="K34" s="44">
        <v>1</v>
      </c>
      <c r="L34" s="64">
        <v>850000</v>
      </c>
      <c r="M34" s="29">
        <f t="shared" si="6"/>
        <v>1</v>
      </c>
      <c r="N34" s="28">
        <f t="shared" si="6"/>
        <v>850000</v>
      </c>
      <c r="O34" s="63"/>
      <c r="P34" s="54" t="s">
        <v>63</v>
      </c>
    </row>
    <row r="35" spans="1:16" s="20" customFormat="1" ht="24" x14ac:dyDescent="0.55000000000000004">
      <c r="A35" s="16" t="s">
        <v>64</v>
      </c>
      <c r="B35" s="16"/>
      <c r="C35" s="17"/>
      <c r="D35" s="17"/>
      <c r="E35" s="17"/>
      <c r="F35" s="18">
        <f>F36</f>
        <v>50342130</v>
      </c>
      <c r="G35" s="18">
        <f t="shared" ref="G35:N35" si="7">G36</f>
        <v>0</v>
      </c>
      <c r="H35" s="19">
        <f t="shared" si="7"/>
        <v>0</v>
      </c>
      <c r="I35" s="18">
        <f t="shared" si="7"/>
        <v>9</v>
      </c>
      <c r="J35" s="18">
        <f t="shared" si="7"/>
        <v>19479580</v>
      </c>
      <c r="K35" s="18">
        <f t="shared" si="7"/>
        <v>18</v>
      </c>
      <c r="L35" s="18">
        <f t="shared" si="7"/>
        <v>38311110</v>
      </c>
      <c r="M35" s="18">
        <f t="shared" si="7"/>
        <v>27</v>
      </c>
      <c r="N35" s="18">
        <f t="shared" si="7"/>
        <v>57790690</v>
      </c>
      <c r="O35" s="17"/>
      <c r="P35" s="17"/>
    </row>
    <row r="36" spans="1:16" s="74" customFormat="1" ht="24" x14ac:dyDescent="0.55000000000000004">
      <c r="A36" s="70"/>
      <c r="B36" s="21" t="s">
        <v>65</v>
      </c>
      <c r="C36" s="71"/>
      <c r="D36" s="71"/>
      <c r="E36" s="71"/>
      <c r="F36" s="72">
        <f t="shared" ref="F36:H36" si="8">SUM(F37:F59)</f>
        <v>50342130</v>
      </c>
      <c r="G36" s="72">
        <f t="shared" si="8"/>
        <v>0</v>
      </c>
      <c r="H36" s="73">
        <f t="shared" si="8"/>
        <v>0</v>
      </c>
      <c r="I36" s="72">
        <f>SUM(I37:I59)</f>
        <v>9</v>
      </c>
      <c r="J36" s="72">
        <f t="shared" ref="J36:N36" si="9">SUM(J37:J59)</f>
        <v>19479580</v>
      </c>
      <c r="K36" s="72">
        <f t="shared" si="9"/>
        <v>18</v>
      </c>
      <c r="L36" s="72">
        <f t="shared" si="9"/>
        <v>38311110</v>
      </c>
      <c r="M36" s="72">
        <f t="shared" si="9"/>
        <v>27</v>
      </c>
      <c r="N36" s="72">
        <f t="shared" si="9"/>
        <v>57790690</v>
      </c>
      <c r="O36" s="71"/>
      <c r="P36" s="71"/>
    </row>
    <row r="37" spans="1:16" s="67" customFormat="1" ht="66.75" customHeight="1" x14ac:dyDescent="0.2">
      <c r="A37" s="41">
        <v>1</v>
      </c>
      <c r="B37" s="54" t="s">
        <v>66</v>
      </c>
      <c r="C37" s="40" t="s">
        <v>26</v>
      </c>
      <c r="D37" s="56"/>
      <c r="E37" s="56" t="s">
        <v>23</v>
      </c>
      <c r="F37" s="64">
        <v>1809520</v>
      </c>
      <c r="G37" s="56"/>
      <c r="H37" s="29"/>
      <c r="I37" s="58">
        <v>1</v>
      </c>
      <c r="J37" s="64">
        <v>1809520</v>
      </c>
      <c r="K37" s="58"/>
      <c r="L37" s="58"/>
      <c r="M37" s="42">
        <f t="shared" ref="M37:N59" si="10">I37+K37</f>
        <v>1</v>
      </c>
      <c r="N37" s="42">
        <f t="shared" si="10"/>
        <v>1809520</v>
      </c>
      <c r="O37" s="63"/>
      <c r="P37" s="54" t="s">
        <v>67</v>
      </c>
    </row>
    <row r="38" spans="1:16" s="67" customFormat="1" ht="66.75" customHeight="1" x14ac:dyDescent="0.2">
      <c r="A38" s="41">
        <v>2</v>
      </c>
      <c r="B38" s="54" t="s">
        <v>68</v>
      </c>
      <c r="C38" s="55" t="s">
        <v>26</v>
      </c>
      <c r="D38" s="56"/>
      <c r="E38" s="56" t="s">
        <v>23</v>
      </c>
      <c r="F38" s="58">
        <v>1921500</v>
      </c>
      <c r="G38" s="56"/>
      <c r="H38" s="29"/>
      <c r="I38" s="58">
        <v>1</v>
      </c>
      <c r="J38" s="58">
        <v>1921500</v>
      </c>
      <c r="K38" s="58"/>
      <c r="L38" s="58"/>
      <c r="M38" s="42">
        <f t="shared" si="10"/>
        <v>1</v>
      </c>
      <c r="N38" s="42">
        <f t="shared" si="10"/>
        <v>1921500</v>
      </c>
      <c r="O38" s="63"/>
      <c r="P38" s="54" t="s">
        <v>69</v>
      </c>
    </row>
    <row r="39" spans="1:16" s="67" customFormat="1" ht="66.75" customHeight="1" x14ac:dyDescent="0.2">
      <c r="A39" s="41">
        <v>3</v>
      </c>
      <c r="B39" s="54" t="s">
        <v>70</v>
      </c>
      <c r="C39" s="40" t="s">
        <v>26</v>
      </c>
      <c r="D39" s="56"/>
      <c r="E39" s="56" t="s">
        <v>23</v>
      </c>
      <c r="F39" s="64">
        <v>1985000</v>
      </c>
      <c r="G39" s="56"/>
      <c r="H39" s="29"/>
      <c r="I39" s="58">
        <v>1</v>
      </c>
      <c r="J39" s="64">
        <v>1985000</v>
      </c>
      <c r="K39" s="58">
        <v>1</v>
      </c>
      <c r="L39" s="58">
        <v>1985000</v>
      </c>
      <c r="M39" s="42">
        <f t="shared" si="10"/>
        <v>2</v>
      </c>
      <c r="N39" s="42">
        <f t="shared" si="10"/>
        <v>3970000</v>
      </c>
      <c r="O39" s="63">
        <v>1</v>
      </c>
      <c r="P39" s="54" t="s">
        <v>71</v>
      </c>
    </row>
    <row r="40" spans="1:16" s="67" customFormat="1" ht="66.75" customHeight="1" x14ac:dyDescent="0.2">
      <c r="A40" s="41">
        <v>4</v>
      </c>
      <c r="B40" s="54" t="s">
        <v>72</v>
      </c>
      <c r="C40" s="40" t="s">
        <v>26</v>
      </c>
      <c r="D40" s="56"/>
      <c r="E40" s="56" t="s">
        <v>23</v>
      </c>
      <c r="F40" s="64">
        <v>2000000</v>
      </c>
      <c r="G40" s="56"/>
      <c r="H40" s="29"/>
      <c r="I40" s="58">
        <v>1</v>
      </c>
      <c r="J40" s="64">
        <v>2000000</v>
      </c>
      <c r="K40" s="58"/>
      <c r="L40" s="58"/>
      <c r="M40" s="42">
        <f t="shared" si="10"/>
        <v>1</v>
      </c>
      <c r="N40" s="42">
        <f t="shared" si="10"/>
        <v>2000000</v>
      </c>
      <c r="O40" s="63"/>
      <c r="P40" s="54" t="s">
        <v>73</v>
      </c>
    </row>
    <row r="41" spans="1:16" s="67" customFormat="1" ht="66.75" customHeight="1" x14ac:dyDescent="0.2">
      <c r="A41" s="41">
        <v>5</v>
      </c>
      <c r="B41" s="54" t="s">
        <v>74</v>
      </c>
      <c r="C41" s="40" t="s">
        <v>26</v>
      </c>
      <c r="D41" s="56"/>
      <c r="E41" s="56" t="s">
        <v>23</v>
      </c>
      <c r="F41" s="64">
        <v>1000000</v>
      </c>
      <c r="G41" s="56"/>
      <c r="H41" s="29"/>
      <c r="I41" s="58">
        <v>1</v>
      </c>
      <c r="J41" s="64">
        <v>1000000</v>
      </c>
      <c r="K41" s="58"/>
      <c r="L41" s="58"/>
      <c r="M41" s="42">
        <f t="shared" si="10"/>
        <v>1</v>
      </c>
      <c r="N41" s="42">
        <f t="shared" si="10"/>
        <v>1000000</v>
      </c>
      <c r="O41" s="63"/>
      <c r="P41" s="54" t="s">
        <v>75</v>
      </c>
    </row>
    <row r="42" spans="1:16" s="67" customFormat="1" ht="66.75" customHeight="1" x14ac:dyDescent="0.2">
      <c r="A42" s="41">
        <v>6</v>
      </c>
      <c r="B42" s="54" t="s">
        <v>76</v>
      </c>
      <c r="C42" s="40" t="s">
        <v>26</v>
      </c>
      <c r="D42" s="56"/>
      <c r="E42" s="56" t="s">
        <v>23</v>
      </c>
      <c r="F42" s="64">
        <v>5300000</v>
      </c>
      <c r="G42" s="56"/>
      <c r="H42" s="29"/>
      <c r="I42" s="58">
        <v>1</v>
      </c>
      <c r="J42" s="64">
        <v>5300000</v>
      </c>
      <c r="K42" s="58"/>
      <c r="L42" s="58"/>
      <c r="M42" s="42">
        <f t="shared" si="10"/>
        <v>1</v>
      </c>
      <c r="N42" s="42">
        <f t="shared" si="10"/>
        <v>5300000</v>
      </c>
      <c r="O42" s="63"/>
      <c r="P42" s="54" t="s">
        <v>77</v>
      </c>
    </row>
    <row r="43" spans="1:16" s="67" customFormat="1" ht="47.25" customHeight="1" x14ac:dyDescent="0.2">
      <c r="A43" s="41">
        <v>7</v>
      </c>
      <c r="B43" s="54" t="s">
        <v>78</v>
      </c>
      <c r="C43" s="40" t="s">
        <v>26</v>
      </c>
      <c r="D43" s="56"/>
      <c r="E43" s="56" t="s">
        <v>23</v>
      </c>
      <c r="F43" s="64">
        <v>1182350</v>
      </c>
      <c r="G43" s="56"/>
      <c r="H43" s="29"/>
      <c r="I43" s="58"/>
      <c r="J43" s="58"/>
      <c r="K43" s="58">
        <v>1</v>
      </c>
      <c r="L43" s="64">
        <v>1182350</v>
      </c>
      <c r="M43" s="42">
        <f t="shared" si="10"/>
        <v>1</v>
      </c>
      <c r="N43" s="42">
        <f t="shared" si="10"/>
        <v>1182350</v>
      </c>
      <c r="O43" s="63"/>
      <c r="P43" s="54"/>
    </row>
    <row r="44" spans="1:16" s="67" customFormat="1" ht="42" customHeight="1" x14ac:dyDescent="0.2">
      <c r="A44" s="41">
        <v>8</v>
      </c>
      <c r="B44" s="43" t="s">
        <v>79</v>
      </c>
      <c r="C44" s="40" t="s">
        <v>26</v>
      </c>
      <c r="D44" s="41"/>
      <c r="E44" s="56" t="s">
        <v>23</v>
      </c>
      <c r="F44" s="44">
        <v>1717000</v>
      </c>
      <c r="G44" s="41"/>
      <c r="H44" s="45"/>
      <c r="I44" s="44"/>
      <c r="J44" s="46"/>
      <c r="K44" s="44">
        <v>1</v>
      </c>
      <c r="L44" s="75">
        <v>1717000</v>
      </c>
      <c r="M44" s="42">
        <f t="shared" si="10"/>
        <v>1</v>
      </c>
      <c r="N44" s="42">
        <f t="shared" si="10"/>
        <v>1717000</v>
      </c>
      <c r="O44" s="63"/>
      <c r="P44" s="54"/>
    </row>
    <row r="45" spans="1:16" s="67" customFormat="1" ht="40.5" customHeight="1" x14ac:dyDescent="0.2">
      <c r="A45" s="41">
        <v>9</v>
      </c>
      <c r="B45" s="54" t="s">
        <v>80</v>
      </c>
      <c r="C45" s="40" t="s">
        <v>26</v>
      </c>
      <c r="D45" s="56"/>
      <c r="E45" s="56" t="s">
        <v>23</v>
      </c>
      <c r="F45" s="64">
        <v>4738200</v>
      </c>
      <c r="G45" s="56"/>
      <c r="H45" s="29"/>
      <c r="I45" s="58"/>
      <c r="J45" s="64"/>
      <c r="K45" s="58">
        <v>1</v>
      </c>
      <c r="L45" s="64">
        <v>4738200</v>
      </c>
      <c r="M45" s="42">
        <f t="shared" si="10"/>
        <v>1</v>
      </c>
      <c r="N45" s="42">
        <f t="shared" si="10"/>
        <v>4738200</v>
      </c>
      <c r="O45" s="63"/>
      <c r="P45" s="54"/>
    </row>
    <row r="46" spans="1:16" s="67" customFormat="1" ht="66.75" customHeight="1" x14ac:dyDescent="0.2">
      <c r="A46" s="41">
        <v>10</v>
      </c>
      <c r="B46" s="54" t="s">
        <v>81</v>
      </c>
      <c r="C46" s="40" t="s">
        <v>26</v>
      </c>
      <c r="D46" s="56"/>
      <c r="E46" s="56" t="s">
        <v>23</v>
      </c>
      <c r="F46" s="64">
        <v>2000000</v>
      </c>
      <c r="G46" s="56"/>
      <c r="H46" s="29"/>
      <c r="I46" s="58"/>
      <c r="J46" s="64"/>
      <c r="K46" s="58">
        <v>1</v>
      </c>
      <c r="L46" s="64">
        <v>2000000</v>
      </c>
      <c r="M46" s="42">
        <f t="shared" si="10"/>
        <v>1</v>
      </c>
      <c r="N46" s="42">
        <f t="shared" si="10"/>
        <v>2000000</v>
      </c>
      <c r="O46" s="63"/>
      <c r="P46" s="54" t="s">
        <v>49</v>
      </c>
    </row>
    <row r="47" spans="1:16" s="67" customFormat="1" ht="64.5" customHeight="1" x14ac:dyDescent="0.2">
      <c r="A47" s="41">
        <v>11</v>
      </c>
      <c r="B47" s="54" t="s">
        <v>82</v>
      </c>
      <c r="C47" s="40" t="s">
        <v>26</v>
      </c>
      <c r="D47" s="56"/>
      <c r="E47" s="56" t="s">
        <v>23</v>
      </c>
      <c r="F47" s="64">
        <v>2100000</v>
      </c>
      <c r="G47" s="56"/>
      <c r="H47" s="29"/>
      <c r="I47" s="58"/>
      <c r="J47" s="64"/>
      <c r="K47" s="58">
        <v>1</v>
      </c>
      <c r="L47" s="64">
        <v>2100000</v>
      </c>
      <c r="M47" s="42">
        <f t="shared" si="10"/>
        <v>1</v>
      </c>
      <c r="N47" s="42">
        <f t="shared" si="10"/>
        <v>2100000</v>
      </c>
      <c r="O47" s="63"/>
      <c r="P47" s="54" t="s">
        <v>49</v>
      </c>
    </row>
    <row r="48" spans="1:16" s="67" customFormat="1" ht="43.5" customHeight="1" x14ac:dyDescent="0.2">
      <c r="A48" s="41">
        <v>12</v>
      </c>
      <c r="B48" s="54" t="s">
        <v>83</v>
      </c>
      <c r="C48" s="40" t="s">
        <v>26</v>
      </c>
      <c r="D48" s="56"/>
      <c r="E48" s="56" t="s">
        <v>23</v>
      </c>
      <c r="F48" s="64">
        <v>2000000</v>
      </c>
      <c r="G48" s="56"/>
      <c r="H48" s="29"/>
      <c r="I48" s="58"/>
      <c r="J48" s="64"/>
      <c r="K48" s="58">
        <v>1</v>
      </c>
      <c r="L48" s="64">
        <v>2000000</v>
      </c>
      <c r="M48" s="42">
        <f t="shared" si="10"/>
        <v>1</v>
      </c>
      <c r="N48" s="42">
        <f t="shared" si="10"/>
        <v>2000000</v>
      </c>
      <c r="O48" s="63"/>
      <c r="P48" s="54" t="s">
        <v>49</v>
      </c>
    </row>
    <row r="49" spans="1:16" s="67" customFormat="1" ht="44.25" customHeight="1" x14ac:dyDescent="0.2">
      <c r="A49" s="41">
        <v>13</v>
      </c>
      <c r="B49" s="54" t="s">
        <v>84</v>
      </c>
      <c r="C49" s="65" t="s">
        <v>21</v>
      </c>
      <c r="D49" s="56"/>
      <c r="E49" s="56" t="s">
        <v>23</v>
      </c>
      <c r="F49" s="64">
        <v>1125000</v>
      </c>
      <c r="G49" s="56"/>
      <c r="H49" s="29"/>
      <c r="I49" s="58"/>
      <c r="J49" s="64"/>
      <c r="K49" s="58">
        <v>1</v>
      </c>
      <c r="L49" s="64">
        <v>1125000</v>
      </c>
      <c r="M49" s="42">
        <f t="shared" si="10"/>
        <v>1</v>
      </c>
      <c r="N49" s="42">
        <f t="shared" si="10"/>
        <v>1125000</v>
      </c>
      <c r="O49" s="63"/>
      <c r="P49" s="54" t="s">
        <v>61</v>
      </c>
    </row>
    <row r="50" spans="1:16" s="67" customFormat="1" ht="40.5" customHeight="1" x14ac:dyDescent="0.2">
      <c r="A50" s="41">
        <v>14</v>
      </c>
      <c r="B50" s="54" t="s">
        <v>85</v>
      </c>
      <c r="C50" s="65" t="s">
        <v>21</v>
      </c>
      <c r="D50" s="76"/>
      <c r="E50" s="56" t="s">
        <v>23</v>
      </c>
      <c r="F50" s="59">
        <v>1500000</v>
      </c>
      <c r="G50" s="61"/>
      <c r="H50" s="62"/>
      <c r="I50" s="59"/>
      <c r="J50" s="59"/>
      <c r="K50" s="59">
        <v>1</v>
      </c>
      <c r="L50" s="59">
        <v>1500000</v>
      </c>
      <c r="M50" s="42">
        <f t="shared" si="10"/>
        <v>1</v>
      </c>
      <c r="N50" s="42">
        <f t="shared" si="10"/>
        <v>1500000</v>
      </c>
      <c r="O50" s="54"/>
      <c r="P50" s="54" t="s">
        <v>31</v>
      </c>
    </row>
    <row r="51" spans="1:16" s="67" customFormat="1" ht="40.5" customHeight="1" x14ac:dyDescent="0.2">
      <c r="A51" s="41">
        <v>15</v>
      </c>
      <c r="B51" s="54" t="s">
        <v>86</v>
      </c>
      <c r="C51" s="65" t="s">
        <v>21</v>
      </c>
      <c r="D51" s="56"/>
      <c r="E51" s="56" t="s">
        <v>23</v>
      </c>
      <c r="F51" s="64">
        <v>1900000</v>
      </c>
      <c r="G51" s="56"/>
      <c r="H51" s="29"/>
      <c r="I51" s="58"/>
      <c r="J51" s="59"/>
      <c r="K51" s="58">
        <v>1</v>
      </c>
      <c r="L51" s="77">
        <v>1900000</v>
      </c>
      <c r="M51" s="42">
        <f t="shared" si="10"/>
        <v>1</v>
      </c>
      <c r="N51" s="42">
        <f t="shared" si="10"/>
        <v>1900000</v>
      </c>
      <c r="O51" s="63">
        <v>1</v>
      </c>
      <c r="P51" s="54" t="s">
        <v>87</v>
      </c>
    </row>
    <row r="52" spans="1:16" s="67" customFormat="1" ht="44.25" customHeight="1" x14ac:dyDescent="0.2">
      <c r="A52" s="41">
        <v>16</v>
      </c>
      <c r="B52" s="54" t="s">
        <v>88</v>
      </c>
      <c r="C52" s="65" t="s">
        <v>21</v>
      </c>
      <c r="D52" s="76"/>
      <c r="E52" s="56" t="s">
        <v>23</v>
      </c>
      <c r="F52" s="59">
        <v>1200000</v>
      </c>
      <c r="G52" s="61"/>
      <c r="H52" s="62"/>
      <c r="I52" s="59"/>
      <c r="J52" s="59"/>
      <c r="K52" s="59">
        <v>1</v>
      </c>
      <c r="L52" s="59">
        <v>1200000</v>
      </c>
      <c r="M52" s="42">
        <f t="shared" si="10"/>
        <v>1</v>
      </c>
      <c r="N52" s="42">
        <f t="shared" si="10"/>
        <v>1200000</v>
      </c>
      <c r="O52" s="54"/>
      <c r="P52" s="54" t="s">
        <v>31</v>
      </c>
    </row>
    <row r="53" spans="1:16" s="67" customFormat="1" ht="43.5" customHeight="1" x14ac:dyDescent="0.2">
      <c r="A53" s="41">
        <v>17</v>
      </c>
      <c r="B53" s="54" t="s">
        <v>89</v>
      </c>
      <c r="C53" s="65" t="s">
        <v>21</v>
      </c>
      <c r="D53" s="76"/>
      <c r="E53" s="56" t="s">
        <v>23</v>
      </c>
      <c r="F53" s="59">
        <v>3000000</v>
      </c>
      <c r="G53" s="61"/>
      <c r="H53" s="62"/>
      <c r="I53" s="59"/>
      <c r="J53" s="59"/>
      <c r="K53" s="59">
        <v>1</v>
      </c>
      <c r="L53" s="59">
        <v>3000000</v>
      </c>
      <c r="M53" s="42">
        <f t="shared" si="10"/>
        <v>1</v>
      </c>
      <c r="N53" s="42">
        <f t="shared" si="10"/>
        <v>3000000</v>
      </c>
      <c r="O53" s="54"/>
      <c r="P53" s="54" t="s">
        <v>31</v>
      </c>
    </row>
    <row r="54" spans="1:16" s="67" customFormat="1" ht="45.75" customHeight="1" x14ac:dyDescent="0.2">
      <c r="A54" s="41">
        <v>18</v>
      </c>
      <c r="B54" s="54" t="s">
        <v>90</v>
      </c>
      <c r="C54" s="65" t="s">
        <v>21</v>
      </c>
      <c r="D54" s="76"/>
      <c r="E54" s="56" t="s">
        <v>23</v>
      </c>
      <c r="F54" s="59">
        <v>2000000</v>
      </c>
      <c r="G54" s="61"/>
      <c r="H54" s="62"/>
      <c r="I54" s="59"/>
      <c r="J54" s="59"/>
      <c r="K54" s="59">
        <v>1</v>
      </c>
      <c r="L54" s="59">
        <v>2000000</v>
      </c>
      <c r="M54" s="42">
        <f t="shared" si="10"/>
        <v>1</v>
      </c>
      <c r="N54" s="42">
        <f t="shared" si="10"/>
        <v>2000000</v>
      </c>
      <c r="O54" s="54"/>
      <c r="P54" s="54" t="s">
        <v>31</v>
      </c>
    </row>
    <row r="55" spans="1:16" s="67" customFormat="1" ht="44.25" customHeight="1" x14ac:dyDescent="0.2">
      <c r="A55" s="41">
        <v>19</v>
      </c>
      <c r="B55" s="54" t="s">
        <v>91</v>
      </c>
      <c r="C55" s="65" t="s">
        <v>21</v>
      </c>
      <c r="D55" s="56"/>
      <c r="E55" s="56" t="s">
        <v>23</v>
      </c>
      <c r="F55" s="64">
        <v>4000000</v>
      </c>
      <c r="G55" s="56"/>
      <c r="H55" s="29"/>
      <c r="I55" s="58"/>
      <c r="J55" s="58"/>
      <c r="K55" s="58">
        <v>1</v>
      </c>
      <c r="L55" s="64">
        <v>4000000</v>
      </c>
      <c r="M55" s="42">
        <f t="shared" si="10"/>
        <v>1</v>
      </c>
      <c r="N55" s="42">
        <f t="shared" si="10"/>
        <v>4000000</v>
      </c>
      <c r="O55" s="63"/>
      <c r="P55" s="54" t="s">
        <v>49</v>
      </c>
    </row>
    <row r="56" spans="1:16" s="67" customFormat="1" ht="45" customHeight="1" x14ac:dyDescent="0.2">
      <c r="A56" s="41">
        <v>20</v>
      </c>
      <c r="B56" s="54" t="s">
        <v>92</v>
      </c>
      <c r="C56" s="65" t="s">
        <v>21</v>
      </c>
      <c r="D56" s="56"/>
      <c r="E56" s="56" t="s">
        <v>23</v>
      </c>
      <c r="F56" s="64">
        <v>2400000</v>
      </c>
      <c r="G56" s="56"/>
      <c r="H56" s="29"/>
      <c r="I56" s="58"/>
      <c r="J56" s="58"/>
      <c r="K56" s="58">
        <v>1</v>
      </c>
      <c r="L56" s="58">
        <v>2400000</v>
      </c>
      <c r="M56" s="42">
        <f t="shared" si="10"/>
        <v>1</v>
      </c>
      <c r="N56" s="42">
        <f t="shared" si="10"/>
        <v>2400000</v>
      </c>
      <c r="O56" s="63"/>
      <c r="P56" s="54" t="s">
        <v>49</v>
      </c>
    </row>
    <row r="57" spans="1:16" s="67" customFormat="1" ht="68.25" customHeight="1" x14ac:dyDescent="0.2">
      <c r="A57" s="41">
        <v>21</v>
      </c>
      <c r="B57" s="54" t="s">
        <v>93</v>
      </c>
      <c r="C57" s="65" t="s">
        <v>21</v>
      </c>
      <c r="D57" s="56"/>
      <c r="E57" s="56" t="s">
        <v>23</v>
      </c>
      <c r="F57" s="64">
        <v>2469560</v>
      </c>
      <c r="G57" s="56"/>
      <c r="H57" s="29"/>
      <c r="I57" s="58">
        <v>1</v>
      </c>
      <c r="J57" s="64">
        <v>2469560</v>
      </c>
      <c r="K57" s="58">
        <v>1</v>
      </c>
      <c r="L57" s="64">
        <v>2469560</v>
      </c>
      <c r="M57" s="42">
        <f t="shared" si="10"/>
        <v>2</v>
      </c>
      <c r="N57" s="42">
        <f t="shared" si="10"/>
        <v>4939120</v>
      </c>
      <c r="O57" s="63">
        <v>1</v>
      </c>
      <c r="P57" s="54" t="s">
        <v>94</v>
      </c>
    </row>
    <row r="58" spans="1:16" s="67" customFormat="1" ht="66.75" customHeight="1" x14ac:dyDescent="0.2">
      <c r="A58" s="41">
        <v>22</v>
      </c>
      <c r="B58" s="54" t="s">
        <v>95</v>
      </c>
      <c r="C58" s="65" t="s">
        <v>21</v>
      </c>
      <c r="D58" s="56"/>
      <c r="E58" s="56" t="s">
        <v>23</v>
      </c>
      <c r="F58" s="64">
        <v>1094000</v>
      </c>
      <c r="G58" s="56"/>
      <c r="H58" s="29"/>
      <c r="I58" s="58">
        <v>1</v>
      </c>
      <c r="J58" s="64">
        <v>1094000</v>
      </c>
      <c r="K58" s="59">
        <v>1</v>
      </c>
      <c r="L58" s="77">
        <v>1094000</v>
      </c>
      <c r="M58" s="42">
        <f t="shared" si="10"/>
        <v>2</v>
      </c>
      <c r="N58" s="42">
        <f t="shared" si="10"/>
        <v>2188000</v>
      </c>
      <c r="O58" s="63">
        <v>1</v>
      </c>
      <c r="P58" s="54" t="s">
        <v>96</v>
      </c>
    </row>
    <row r="59" spans="1:16" s="67" customFormat="1" ht="69" customHeight="1" x14ac:dyDescent="0.2">
      <c r="A59" s="41">
        <v>23</v>
      </c>
      <c r="B59" s="54" t="s">
        <v>86</v>
      </c>
      <c r="C59" s="65" t="s">
        <v>21</v>
      </c>
      <c r="D59" s="56"/>
      <c r="E59" s="56" t="s">
        <v>23</v>
      </c>
      <c r="F59" s="64">
        <v>1900000</v>
      </c>
      <c r="G59" s="56"/>
      <c r="H59" s="29"/>
      <c r="I59" s="58">
        <v>1</v>
      </c>
      <c r="J59" s="77">
        <v>1900000</v>
      </c>
      <c r="K59" s="58">
        <v>1</v>
      </c>
      <c r="L59" s="77">
        <v>1900000</v>
      </c>
      <c r="M59" s="42">
        <f t="shared" si="10"/>
        <v>2</v>
      </c>
      <c r="N59" s="42">
        <f t="shared" si="10"/>
        <v>3800000</v>
      </c>
      <c r="O59" s="63">
        <v>1</v>
      </c>
      <c r="P59" s="54" t="s">
        <v>97</v>
      </c>
    </row>
    <row r="60" spans="1:16" ht="24" x14ac:dyDescent="0.55000000000000004">
      <c r="A60" s="78" t="s">
        <v>98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</row>
    <row r="61" spans="1:16" ht="24" x14ac:dyDescent="0.55000000000000004">
      <c r="A61" s="78" t="s">
        <v>99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80"/>
    </row>
    <row r="62" spans="1:16" ht="24" x14ac:dyDescent="0.55000000000000004">
      <c r="A62" s="78" t="s">
        <v>100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</row>
    <row r="63" spans="1:16" ht="24" x14ac:dyDescent="0.55000000000000004">
      <c r="A63" s="81" t="s">
        <v>101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4" x14ac:dyDescent="0.55000000000000004">
      <c r="A64" s="82" t="s">
        <v>102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24" x14ac:dyDescent="0.55000000000000004">
      <c r="A65" s="82" t="s">
        <v>103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1:16" ht="24" x14ac:dyDescent="0.55000000000000004">
      <c r="A66" s="82" t="s">
        <v>104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1:16" ht="24" x14ac:dyDescent="0.55000000000000004">
      <c r="A67" s="82" t="s">
        <v>105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1:16" ht="24" x14ac:dyDescent="0.55000000000000004">
      <c r="A68" s="82" t="s">
        <v>106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</sheetData>
  <mergeCells count="36">
    <mergeCell ref="A65:P65"/>
    <mergeCell ref="A66:P66"/>
    <mergeCell ref="A67:P67"/>
    <mergeCell ref="A68:P68"/>
    <mergeCell ref="A35:B35"/>
    <mergeCell ref="A60:P60"/>
    <mergeCell ref="A61:P61"/>
    <mergeCell ref="A62:P62"/>
    <mergeCell ref="A63:P63"/>
    <mergeCell ref="A64:P64"/>
    <mergeCell ref="K6:K7"/>
    <mergeCell ref="L6:L7"/>
    <mergeCell ref="M6:M7"/>
    <mergeCell ref="N6:N7"/>
    <mergeCell ref="A9:B9"/>
    <mergeCell ref="A10:B10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แผนสิ่งก่อสร้าง 64-66 (3)</vt:lpstr>
      <vt:lpstr>คณะเกษตร</vt:lpstr>
      <vt:lpstr>คณะเกษตร!Print_Area</vt:lpstr>
      <vt:lpstr>'แผนสิ่งก่อสร้าง 64-66 (3)'!Print_Area</vt:lpstr>
      <vt:lpstr>คณะเกษตร!Print_Titles</vt:lpstr>
      <vt:lpstr>'แผนสิ่งก่อสร้าง 64-66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2021-10-04T07:45:50Z</dcterms:created>
  <dcterms:modified xsi:type="dcterms:W3CDTF">2021-10-04T07:46:56Z</dcterms:modified>
</cp:coreProperties>
</file>