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ข้อมูล ไดร์ H\งานประจำปีงบประมาณ 2565\แผนความต้องการงบลงทุน ประจำปี 2566 -2568\New folder\"/>
    </mc:Choice>
  </mc:AlternateContent>
  <xr:revisionPtr revIDLastSave="0" documentId="13_ncr:1_{8CF426C7-4D7F-40DA-807A-350D0DDFE7BF}" xr6:coauthVersionLast="45" xr6:coauthVersionMax="45" xr10:uidLastSave="{00000000-0000-0000-0000-000000000000}"/>
  <bookViews>
    <workbookView xWindow="-120" yWindow="-120" windowWidth="24240" windowHeight="13140" activeTab="1" xr2:uid="{AC2067E8-79C3-4D8A-B771-C2AF8F7A8DAF}"/>
  </bookViews>
  <sheets>
    <sheet name="แผนสิ่งก่อสร้าง 64-66 (3)" sheetId="2" r:id="rId1"/>
    <sheet name="คณะวิทย์" sheetId="1" r:id="rId2"/>
  </sheets>
  <externalReferences>
    <externalReference r:id="rId3"/>
  </externalReferences>
  <definedNames>
    <definedName name="_xlnm.Print_Area" localSheetId="1">คณะวิทย์!$A$1:$P$35</definedName>
    <definedName name="_xlnm.Print_Area" localSheetId="0">'แผนสิ่งก่อสร้าง 64-66 (3)'!$A$1:$N$13</definedName>
    <definedName name="_xlnm.Print_Titles" localSheetId="1">คณะวิทย์!$4:$7</definedName>
    <definedName name="_xlnm.Print_Titles" localSheetId="0">'แผนสิ่งก่อสร้าง 64-66 (3)'!$1:$7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9" i="2" s="1"/>
  <c r="M8" i="2" s="1"/>
  <c r="N13" i="2"/>
  <c r="N12" i="2"/>
  <c r="H12" i="2"/>
  <c r="H11" i="2" s="1"/>
  <c r="M11" i="2"/>
  <c r="L11" i="2"/>
  <c r="L10" i="2" s="1"/>
  <c r="L9" i="2" s="1"/>
  <c r="L8" i="2" s="1"/>
  <c r="K11" i="2"/>
  <c r="J11" i="2"/>
  <c r="I11" i="2"/>
  <c r="I10" i="2" s="1"/>
  <c r="I9" i="2" s="1"/>
  <c r="I8" i="2" s="1"/>
  <c r="G11" i="2"/>
  <c r="G10" i="2" s="1"/>
  <c r="F11" i="2"/>
  <c r="F10" i="2" s="1"/>
  <c r="K10" i="2"/>
  <c r="K9" i="2" s="1"/>
  <c r="K8" i="2" s="1"/>
  <c r="J10" i="2"/>
  <c r="N35" i="1"/>
  <c r="M35" i="1"/>
  <c r="N34" i="1"/>
  <c r="N27" i="1" s="1"/>
  <c r="N26" i="1" s="1"/>
  <c r="M34" i="1"/>
  <c r="N33" i="1"/>
  <c r="M33" i="1"/>
  <c r="N32" i="1"/>
  <c r="M32" i="1"/>
  <c r="N31" i="1"/>
  <c r="M31" i="1"/>
  <c r="N30" i="1"/>
  <c r="M30" i="1"/>
  <c r="N29" i="1"/>
  <c r="M29" i="1"/>
  <c r="H29" i="1"/>
  <c r="H27" i="1" s="1"/>
  <c r="H26" i="1" s="1"/>
  <c r="N28" i="1"/>
  <c r="M28" i="1"/>
  <c r="M27" i="1" s="1"/>
  <c r="M26" i="1" s="1"/>
  <c r="H28" i="1"/>
  <c r="L27" i="1"/>
  <c r="L26" i="1" s="1"/>
  <c r="K27" i="1"/>
  <c r="J27" i="1"/>
  <c r="J26" i="1" s="1"/>
  <c r="I27" i="1"/>
  <c r="G27" i="1"/>
  <c r="G26" i="1" s="1"/>
  <c r="F27" i="1"/>
  <c r="F26" i="1" s="1"/>
  <c r="K26" i="1"/>
  <c r="I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H11" i="1" s="1"/>
  <c r="H10" i="1" s="1"/>
  <c r="H9" i="1" s="1"/>
  <c r="N13" i="1"/>
  <c r="M13" i="1"/>
  <c r="M11" i="1" s="1"/>
  <c r="M10" i="1" s="1"/>
  <c r="M9" i="1" s="1"/>
  <c r="M8" i="1" s="1"/>
  <c r="H13" i="1"/>
  <c r="N12" i="1"/>
  <c r="N11" i="1" s="1"/>
  <c r="N10" i="1" s="1"/>
  <c r="N9" i="1" s="1"/>
  <c r="M12" i="1"/>
  <c r="H12" i="1"/>
  <c r="L11" i="1"/>
  <c r="L10" i="1" s="1"/>
  <c r="L9" i="1" s="1"/>
  <c r="L8" i="1" s="1"/>
  <c r="K11" i="1"/>
  <c r="K10" i="1" s="1"/>
  <c r="K9" i="1" s="1"/>
  <c r="K8" i="1" s="1"/>
  <c r="J11" i="1"/>
  <c r="I11" i="1"/>
  <c r="I10" i="1" s="1"/>
  <c r="I9" i="1" s="1"/>
  <c r="I8" i="1" s="1"/>
  <c r="G11" i="1"/>
  <c r="G10" i="1" s="1"/>
  <c r="G9" i="1" s="1"/>
  <c r="G8" i="1" s="1"/>
  <c r="F11" i="1"/>
  <c r="J10" i="1"/>
  <c r="J9" i="1" s="1"/>
  <c r="J8" i="1" s="1"/>
  <c r="F10" i="1"/>
  <c r="F9" i="1"/>
  <c r="N11" i="2" l="1"/>
  <c r="N10" i="2" s="1"/>
  <c r="F9" i="2"/>
  <c r="F8" i="2" s="1"/>
  <c r="G9" i="2"/>
  <c r="G8" i="2" s="1"/>
  <c r="H10" i="2"/>
  <c r="H9" i="2" s="1"/>
  <c r="N8" i="1"/>
  <c r="F8" i="1"/>
  <c r="H8" i="1"/>
  <c r="J9" i="2" l="1"/>
  <c r="J8" i="2" s="1"/>
  <c r="O13" i="2"/>
  <c r="H8" i="2"/>
  <c r="N9" i="2"/>
  <c r="N8" i="2" s="1"/>
</calcChain>
</file>

<file path=xl/sharedStrings.xml><?xml version="1.0" encoding="utf-8"?>
<sst xmlns="http://schemas.openxmlformats.org/spreadsheetml/2006/main" count="153" uniqueCount="87">
  <si>
    <t>การจัดทำแผนความต้องการงบลงทุน : ครุภัณฑ์  (2565 - 2566)</t>
  </si>
  <si>
    <t>คณะ/สถาบัน/สำนัก/คณะวิทยาศาสตร์และเทคโนโลยี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</si>
  <si>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</si>
  <si>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</si>
  <si>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</si>
  <si>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</si>
  <si>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</si>
  <si>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2565</t>
  </si>
  <si>
    <t>แผนความต้องการงบลงทุน (5)</t>
  </si>
  <si>
    <t>ระบุ
หมายเลข
สถานภาพ
(6)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</si>
  <si>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(รายละเอียดเพิ่มเติมโปรดทำเป็นเอกสารรแนบ
(7)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</si>
  <si>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</si>
  <si>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</si>
  <si>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</si>
  <si>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</si>
  <si>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</si>
  <si>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รวมค่าครุภัณฑ์</t>
  </si>
  <si>
    <t>1. ครุภัณฑ์มีราคาต่อหน่วยต่ำกว่า 1 ล้านบาท</t>
  </si>
  <si>
    <t>ผู้สำเร็จการศึกษาด้านวิทยาศาสตร์และเทคโนโลยี</t>
  </si>
  <si>
    <t>คณะวิทยาศาสตร์และเทคโนโลยี</t>
  </si>
  <si>
    <t>ชุดการตรวจสอบวิเคราะห์ด้านพลังงาน</t>
  </si>
  <si>
    <t>ü</t>
  </si>
  <si>
    <t xml:space="preserve"> ชุด</t>
  </si>
  <si>
    <t>เพื่อเป็นการจัดหาครุภัณฑ์เพื่อใช้ในการจัดการเรียนการสอนสาขาวิชาฟิสิกส์</t>
  </si>
  <si>
    <t>ชุดปฎิบัติการฟิสิกส์ขั้นสูง</t>
  </si>
  <si>
    <t>เพื่อใช้ในกระบวนการจัดการเรียนการสอนสาขาฟิสิกส์</t>
  </si>
  <si>
    <t>ชุดครุภัณฑ์ประกอบอาคารศูนย์เทคโนโลยีสิ่งแวดล้อมเพื่อการพัฒนาท้องถิ่น</t>
  </si>
  <si>
    <t>เพื่อจัดหาครุภัณฑ์ประกอบศูนย์การเรียนรู้เทคโนโลยีสิ่งแวดล้อม สำหรับการบริการวิชาการด้านสิ่งแวดล้อมในท้องถิ่น</t>
  </si>
  <si>
    <t>ชุดครุภัณฑ์เครื่องกลั่นสารตัวอย่างอัตโนมัติ ห้องปฏิบัติการตรวจวิเคราะห์ศูนย์วิทยาศาสตร์</t>
  </si>
  <si>
    <t>P</t>
  </si>
  <si>
    <t>เป็นการจัดหาทดแทนครุภัณฑ์ที่มีอยู่เดิม ซึ่งอายุใช้งานมากว่า 10 ปี เพื่อเพิ่มประสิทธิภาพการบริการวิชา การเรียนการสอนด้านเคมี และการวิจัย</t>
  </si>
  <si>
    <t>ชุดครุภัณฑ์เครื่องย่อยตัวอย่างด้านสิ่งแวดล้อม ศูนย์วิทยาศาสตร์</t>
  </si>
  <si>
    <t>เครื่อง</t>
  </si>
  <si>
    <t>ชุดปฏิบัติการถ่ายภาพโครโมโซมอัตโนมัติพร้อมโปรแกรมวิเคราะห์จัดเรียงโครโมโซม</t>
  </si>
  <si>
    <t>ชุด</t>
  </si>
  <si>
    <t>1. เพื่อใช้สำหรับการจัดการเรียนการสอน หลักสูตรวิทยาศาสตรบัณฑิต สาขาวิชาชีววิทยา
2. เพื่อใช้สนับสนุน  ส่งเสริมการวิจัยของคณาจารย์  นักศึกษา คณะวิทยาศาสตร์และเทคโนโลยี</t>
  </si>
  <si>
    <t xml:space="preserve">ชุดครุภัณฑ์ปฏิบัติการอาชีวอนามัยและสิ่งแวดล้อม สาขาวิชาวิทยาศาสตร์สุขภาพ </t>
  </si>
  <si>
    <t>เพื่อให้อาคารศูนย์ปฏิบัติการสร้างเสริมสุขภาพทุกช่วงวัยมีความพร้อมต่อการเป็นแหล่งเรียนรู้ และแหล่งสร้างเสริมสุขภาวะ พร้อมทั้งให้บริการอบรมหลักสูตรระยะสั้น เป็นศูนย์ฝึกอบรมพัฒนาศักยภาพนักศึกษา บุคลากร ประชาชนทั่วไป และหน่วยงานด้านสาธารณสุข</t>
  </si>
  <si>
    <t>ชุดครุภัณฑ์ประกอบอาคารเรียนและฝึกทักษะตามมาตรฐานวิชาชีพสาธารณสุขชุมชน สาขาวิชาวิทยาศาสตร์สุขภาพ</t>
  </si>
  <si>
    <t>เพื่อทดแทนของเดิมที่ชำรุด ในสาขาวิชาวิทยาศาสตร์สุขภาพ คณะวิทยาศาสตร์และเทคโนโลยี และใช้ประกอบฝึกทักษะตามมาตรฐานวิชาชีพสาธารณสุขชุมชน</t>
  </si>
  <si>
    <t>ชุดครุภัณฑ์ปฏิบัติการตรวจวิเคราะห์ด้านจุลชีววิทยา ศูนย์วิทยาศาสตร์</t>
  </si>
  <si>
    <t>-</t>
  </si>
  <si>
    <t>ชุดต้นแบบเทคโนโลยีพลังงานทดแทน</t>
  </si>
  <si>
    <t xml:space="preserve">เพื่อใช้ในกระบวนการจัดการเรียนการสอนศาสตร์ทางด้านฟิสิกส์ในรายวิชาเทคโนโลยีพลังงาน, ฟิสิกส์พลังงาน, ฟิสิกส์เซลล์สุริยะ, ฟิสิกส์กับเทคโนโลยีที่เหมาะสม, พลังงานแสงอาทิตย์, การผลิตอุปกรณ์การสอนฟิสิกส์, สัมมนาทางฟิสิกส์, โครงงานฟิสิกส์ และการวิจัยทางฟิสิกส์ สำหรับนักศึกษาหลักสูตรวิทยาศาสตรบัณฑิต สาขาวิชาฟิสิกส์ และนักศึกษาหลักสูตรครุศาสตรบัณฑิต สาขาวิชาฟิสิกส์ การให้บริการวิชาการกับนักเรียน/ครู จากโรงเรียนที่ทำ MOU/ไม่ทำ MOU กับคณะวิทยาศาสตร์และเทคโนโลยี (Sci camp) การจัดแสดงนิทรรศการในงานสัปดาห์วันวิทยาศาสตร์และกิจกรรมการออกค่ายหรือแนะแนวศึกษาต่อ และสามารถเป็นต้นแบบสำหรับต่อยอดในการทำงานวิจัยของนักศึกษาและอาจารย์ เป็น สิ่งประดิษฐ์ โครงงาน นวัตกรรมเกี่ยวกับฟิสิกส์ที่เหมาะสมกับชุมชนด้านพลังงานสะอาด และสอดคล้องกับการเรียนรู้ในศตวรรษที่ 21 </t>
  </si>
  <si>
    <t>ตู้เก็บสารเคมี</t>
  </si>
  <si>
    <t>ตู้</t>
  </si>
  <si>
    <t>เพื่อจัดหาครุภัณฑ์ใช้ในการจัดเก็บสารเคมี</t>
  </si>
  <si>
    <t>ชุดครุภัณฑ์ปฏิบัติการด้านฟิสิกส์ ศูนย์วิทยาศาสตร์</t>
  </si>
  <si>
    <t>เพื่อเป็นการจัดหาครุภัณฑ์ใช้ในการบริการการเรียนการสอนด้านฟิสิกส์ และการวิจัย</t>
  </si>
  <si>
    <t>เครื่องวัดค่าการดูดแสงในช่วงคลื่น UV และ Visible (UV-Visible spectrophotometer)</t>
  </si>
  <si>
    <t>1. เพื่อทดแทนครุภัณฑ์เก่าที่เสื่อมสภาพและไม่ทันสมัย
2. เพื่อสนับสนุนการเรียนการสอน และการวิจัยของนักศึกษาและบุคลากรจากหลายคณะในมหาวิทยาลัย 
3. เพื่อเพิ่มประสิทธิภาพการให้บริการวิชาการ</t>
  </si>
  <si>
    <t>ชุดทดสอบเอนกประสงค์</t>
  </si>
  <si>
    <t>2. ครุภัณฑ์มีราคาต่อหน่วยสูงกว่า 1 ล้านบาท</t>
  </si>
  <si>
    <t>ชุดครุภัณฑ์สำหรับวิเคราะห์ไขมันและน้ำมัน ศูนย์วิทยาศาสตร์</t>
  </si>
  <si>
    <t>ครุภัณฑ์เดิมมีการใช้งาน พ.ศ 2540 ซึ่งมีอายุการใช้งานมากว่า 10 ปี และปัจจุบันอยู่ในสภาพการงานอย่างไม่มีประสิทธิภาพ จึงมีความจำเป็นอย่างมากที่ต้องใช้งาน ในการวิจัยชั้นสูง การรองรับงานวิเคราะห์กลุ่มสารต่างๆ จากผู้ขอรับบริการ และสนับสนุนการเรียนการสอน เพื่อทดแทนเครื่องเดิมและเพิมประสิทธิภาพในการทำงานให้ได้มาตรฐานสากล</t>
  </si>
  <si>
    <t>ชุดครุภัณฑ์ห้องปฏิบัติการตรวจวิเคราะห์และวิจัย ศูนย์วิทยาศาสตร์</t>
  </si>
  <si>
    <t>ชุดเครื่องมือวัดทดสอบสมบัติเชิงแสง</t>
  </si>
  <si>
    <t>เพื่อนำมาใช้ในการเพิ่มศักยภาพการวิจัยฟิล์มบางให้สามารถผลิต พัฒนางานวิจัยและตีพิมิพ์เผยแพร่ผลงานวิจัยในระดับนานาชาติได้โดยการพึ่งพาตนเองเป็นหลัก และรองรับการเรียนการสอนและวิทยานิพนธ์ของนักศึกษาสาขาวิฟิสิกส์ จึงมีความจำเป็นที่จะต้องใช้เครื่องมือวัดและวิเคราะห์มาตรฐานสากล</t>
  </si>
  <si>
    <t>ชุดครุภัณฑ์ปฏิบัติการด้านชีววิทยาระดับเซลล์ขั้นสูง</t>
  </si>
  <si>
    <t xml:space="preserve">  - เป็นครุภัณฑ์ใหม่ ไม่เคยมีมาก่อน ซึ่งจะนำมาใช้ในการเรียนการสอนปฏิบัติการขั้นสูง
  - เพื่อเป็นการเพิ่มพูนทักษะการเรียนรู้ทางวิชาการ สนับสนุนและ ส่งเสริมการวิจัยของอาจารย์  นักศึกษา   ตลอดจนใช้ในการจัดการเรียน การสอนของสาขาวิชาและ การพัฒนางานในหน่วยงานให้เกิดประสิทธิภาพสูงสุดทั้งในปัจจุบันและอนาคต ดังนั้นสาขาวิชาชีววิทยาจึงมี ความจำเป็นที่ต้องจัดหาชุดครุภัณฑ์ที่มีความทันสมัยและมีศักยภาพสูง เพื่อใช้ในการดำเนินกิจกรรมดังกล่าว ให้เกิดประสิทธิภาพสูงสุดและยังเป็นส่วนสำคัญของการปรับปรุงและพัฒนาคุณภาพ การศึกษาให้มีคุณภาพสูงยิ่งขึ้น</t>
  </si>
  <si>
    <t>ชุดครุภัณฑ์ทำแห้งและห่อหุ้มตัวอย่างสำหรับงานสมุนไพรและสีย้อมธรรมชาติ</t>
  </si>
  <si>
    <t>ชุดครุภัณฑ์ประกอบการเรียนการสอนและการวิจัยชั้นสูง</t>
  </si>
  <si>
    <t>เครื่อง Freeze dry และ pre freeze dry system</t>
  </si>
  <si>
    <t>1. เพื่อทดแทนครุภัณฑ์เก่าที่เสื่อมสภาพและไม่ทันสมัย
2. เพื่อสามารถสนับสนุนการเรียนการสอน และการวิจัยของนักศึกษาและบุคลากรจากหลายคณะในมหาวิทยาลัย 
3. เพื่อเพิ่มประสิทธิภาพการให้บริการของหน่วยงานศูนย์วิทยาศาสตร์ให้หลากหลายมากยิ่งขึ้น</t>
  </si>
  <si>
    <t>ชุดครุภัณฑ์ดาราศาสตร์ขั้นสูงครบวงจร</t>
  </si>
  <si>
    <t>เพื่อสำรวจสภาพทางภูมิศาสตร์ของจังหวัดสกลนครมีเทือกเขาภูพานเป็นภูเขาสูงในเขตภาคตะวันออกเฉียงเหนือตอนบน มีสภาพอากาศดี ท้องฟ้าแจ่มใส โดยเฉพาะช่าวเดือนตุลาคมถึงเดือนกุมภาพันธ์ ของทุกปี ท้องฟ้าแจ่มใสสามารถมองเห็นกลุ่มดาวและดวงดาวบนท้องฟ้าได้อย่างชัดเจนและสวยงามเหมาะที่จะมีกิจกรรมทางดาราศาสตร์เป็นอย่างยิ่ง หากจะกล่าวเปรียบเปรยว่าดวงตาคือหน้าต่างของหัวใจแล้ว ดาราศาสตร์ก็เปรียบเสมือนหน้าต่างของโลกวิทยาศาสตร์ทั้งมวลของเยาวชนได้เช่นกัน ดังจะเห็นได้จากความต้องการของเยาวชนที่เป็นนักเรียนระดับการศึกษาขั้นพื้นฐาน ประถมและมัธยมศึกษา ตามโรงเรียนต่างๆ ที่มีการติดประสานกับทางคณะวิทยาศาสตร์และเทคโนโลยี มหาวิทยาลัยราชภัฏสกลนคร ให้จัดกิจกรรมทางดาราศาสตร์ทั้งระดับวิจัย ระดับบริการถ่ายทอดองค์ความรู้ระดับสูง  บริการสนับสนุนปรากฏการณ์ทางดาราศาสตร์ และกิจกรรมค่ายดาราศาสตร์ในโรงเรียน นอกจากนี้ยังชุดครุภัณฑ์ดาราศาสตร์ขั้นสูงยังสามารถมีส่วนสนับสนุนนักศึกษาที่สังกัดสาขาวิชาฟิสิกส์ ทั้งหลักสูตร ค.บ.ฟิสิกส์ (4 ชั้นปี)และหลักสูตร วท.บ.ฟิสิกส์ ให้ได้มีความสามารถร่วมกิจกรรมทางดาราศาสตร์ระดับชาติ เช่น การประชุมวิชาการและนำเสนอผลงานวิจัยทางดาราศาสตร์ระดับชาติที่จัดขึ้นเป็นประจำในช่วงเดือนกุมภาพันธ์ของทุกปี โดยสาขาวิชาฟิสิกส์ มหาวิทยาลัยราชภัฏสกลนคร เป็นเจ้าภาพร่วม ดังนั้นสาขาวิชาฟิสิกส์ และคณะวิทยาศาสตร์และเทคโนโลยีจึงควรมีชุดครุภัณฑ์ดาราศาสตร์ขั้นสูงครบวงจร ไว้เป็นเครื่องมือที่ทรงพลังและอิทธิพลทางด้านวิทยาศาสตร์ไว้สนับสนุนกิจการของคณะต่อไป</t>
  </si>
  <si>
    <r>
      <rPr>
        <b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: 1. ครุภัณฑ์การเรียนการสอนและการวิจัย </t>
    </r>
    <r>
      <rPr>
        <b/>
        <u/>
        <sz val="16"/>
        <color theme="1"/>
        <rFont val="TH SarabunPSK"/>
        <family val="2"/>
      </rPr>
      <t>ไม่รวมถึง</t>
    </r>
    <r>
      <rPr>
        <sz val="16"/>
        <color theme="1"/>
        <rFont val="TH SarabunPSK"/>
        <family val="2"/>
      </rPr>
      <t xml:space="preserve"> ครุภัณฑ์ทางด้าน ICT และครุภัณฑ์สำนักงาน เช่นโต๊ะ ตู้ เก้าอี้ เป็นต้น</t>
    </r>
  </si>
  <si>
    <t xml:space="preserve">              2. ช่องที่ (6) "ระบุหมายเลขสถานภาพ" ให้ระบุหมายเลขกำกับสถานภาพรายการ ดังนี้</t>
  </si>
  <si>
    <r>
      <t xml:space="preserve">                   </t>
    </r>
    <r>
      <rPr>
        <b/>
        <sz val="16"/>
        <color theme="1"/>
        <rFont val="TH SarabunPSK"/>
        <family val="2"/>
      </rPr>
      <t>(1) ครุภัณฑ์ใหม่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และซี้แจงเหตุผลความจำเป็นและประโยชน์ การใช้งานที่ต้องจัดซื้อ</t>
    </r>
  </si>
  <si>
    <r>
      <t xml:space="preserve">                   </t>
    </r>
    <r>
      <rPr>
        <b/>
        <sz val="16"/>
        <color theme="1"/>
        <rFont val="TH SarabunPSK"/>
        <family val="2"/>
      </rPr>
      <t>(2)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(การหาครุภัณฑ์เพื่อทดแทนครุภัณฑ์ที่เสื่อมสภาพ </t>
    </r>
  </si>
  <si>
    <t xml:space="preserve">                                            ต้องแสดงสภาพการใช้งานของครุภัณฑ์เดิม ความจำเป็นที่ต้องจัดหาใหม่แทนการซ่อมของเดิม และคาดการณ์ผู้ใช้งาน/ผู้ใช้ประโยชน์ภายหลังจากการจัดหาเสร็จสิ้น)</t>
  </si>
  <si>
    <r>
      <t xml:space="preserve">                   </t>
    </r>
    <r>
      <rPr>
        <b/>
        <sz val="16"/>
        <color theme="1"/>
        <rFont val="TH SarabunPSK"/>
        <family val="2"/>
      </rPr>
      <t>(3) ครุภัณฑ์ทดแทน</t>
    </r>
    <r>
      <rPr>
        <sz val="16"/>
        <color theme="1"/>
        <rFont val="TH SarabunPSK"/>
        <family val="2"/>
      </rPr>
      <t xml:space="preserve"> : เป็นการจัดซื้อหรือจัดหาสิ่งของมาเพื่อประกอบ ดัดแปลง ต่อเติม หรือปรับปรุงรายการเดิมที่มีอยู่แล้วให้สามารถทำงานได้มีประสิทธิภาพยิ่งขึ้น</t>
    </r>
  </si>
  <si>
    <r>
      <t xml:space="preserve">                   </t>
    </r>
    <r>
      <rPr>
        <b/>
        <sz val="16"/>
        <color theme="1"/>
        <rFont val="TH SarabunPSK"/>
        <family val="2"/>
      </rPr>
      <t>(4) ครุภัณฑ์ประจำอาคารใหม่</t>
    </r>
    <r>
      <rPr>
        <sz val="16"/>
        <color theme="1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</t>
    </r>
  </si>
  <si>
    <r>
      <t xml:space="preserve">              3. ครุภัณฑที่เสนอขอตามแผนงบลงทุน ปี พ.ศ. 2564 </t>
    </r>
    <r>
      <rPr>
        <b/>
        <sz val="16"/>
        <color theme="1"/>
        <rFont val="TH SarabunPSK"/>
        <family val="2"/>
      </rPr>
      <t>ขอให้จัดเตรียมใบเสนอราคา อย่างน้อย 3 บริษัท และ Specification ให้ยืดตามรายการของครุภัณฑ์</t>
    </r>
  </si>
  <si>
    <t xml:space="preserve">              4. งบประมาณแผ่นดิน (1. งบ FUNction คือ แผนงานพื้นฐาน 2. งบ Agenda คือ งบบูรณาการ แผนงานยุทธศาสตร์ 3. งบ Area คือ งบประมาณจังหวัด)</t>
  </si>
  <si>
    <t>การจัดทำทบทวนแผนความต้องการงบลงทุน : ที่ดินและสิ่งก่อสร้าง  ปี (2565 - 2566)</t>
  </si>
  <si>
    <t>ภาพรวมของมหาวิทยาลัย</t>
  </si>
  <si>
    <t>ลำดับ
ความ
สำคัญ</t>
  </si>
  <si>
    <t>รายการ</t>
  </si>
  <si>
    <t>จำนวน/
หน่วยนับ</t>
  </si>
  <si>
    <t>ราคา
ต่อหน่วย</t>
  </si>
  <si>
    <t xml:space="preserve">ปีงบประมาณ พ.ศ. </t>
  </si>
  <si>
    <t>รวมค่าที่ดินและสิ่งก่อสร้าง</t>
  </si>
  <si>
    <t>1. รายการปีเดียว</t>
  </si>
  <si>
    <t xml:space="preserve">ค่าปรับปรุงอาคารคณะวิทยาศาสตร์และเทคโนโลยี อาคาร 7 </t>
  </si>
  <si>
    <t>งาน</t>
  </si>
  <si>
    <t xml:space="preserve">ปรับปรุงห้องน้ำและภูมิทัศน์รอบศูนย์ Wellness Center SNRU ตามแนวคิดการออกแบบเพื่อทุกคน (Universal Design)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</si>
</sst>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4"/>
      <color theme="1"/>
      <name val="Wingdings"/>
      <charset val="2"/>
    </font>
    <font>
      <sz val="10"/>
      <name val="Arial"/>
      <family val="2"/>
    </font>
    <font>
      <sz val="14"/>
      <name val="Wingdings 2"/>
      <family val="1"/>
      <charset val="2"/>
    </font>
    <font>
      <sz val="14"/>
      <name val="TH SarabunPSK"/>
      <family val="2"/>
    </font>
    <font>
      <sz val="13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1"/>
      <name val="Tahoma"/>
      <family val="2"/>
      <charset val="222"/>
      <scheme val="minor"/>
    </font>
    <font>
      <b/>
      <sz val="16"/>
      <name val="TH SarabunPSK"/>
      <family val="2"/>
      <charset val="222"/>
    </font>
    <font>
      <b/>
      <sz val="11"/>
      <name val="Tahoma"/>
      <family val="2"/>
      <charset val="222"/>
      <scheme val="minor"/>
    </font>
    <font>
      <sz val="16"/>
      <name val="Wingdings"/>
      <charset val="2"/>
    </font>
    <font>
      <sz val="12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</cellStyleXfs>
  <cellXfs count="11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87" fontId="4" fillId="0" borderId="0" xfId="1" applyNumberFormat="1" applyFont="1"/>
    <xf numFmtId="43" fontId="4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87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6" fillId="2" borderId="1" xfId="0" applyFont="1" applyFill="1" applyBorder="1"/>
    <xf numFmtId="187" fontId="6" fillId="2" borderId="1" xfId="0" applyNumberFormat="1" applyFont="1" applyFill="1" applyBorder="1"/>
    <xf numFmtId="0" fontId="2" fillId="2" borderId="0" xfId="0" applyFont="1" applyFill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187" fontId="6" fillId="3" borderId="1" xfId="1" applyNumberFormat="1" applyFont="1" applyFill="1" applyBorder="1"/>
    <xf numFmtId="0" fontId="2" fillId="0" borderId="0" xfId="0" applyFont="1"/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187" fontId="6" fillId="4" borderId="1" xfId="1" applyNumberFormat="1" applyFont="1" applyFill="1" applyBorder="1"/>
    <xf numFmtId="0" fontId="2" fillId="4" borderId="0" xfId="0" applyFont="1" applyFill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187" fontId="4" fillId="0" borderId="1" xfId="1" applyNumberFormat="1" applyFont="1" applyBorder="1" applyAlignment="1">
      <alignment vertical="top"/>
    </xf>
    <xf numFmtId="187" fontId="4" fillId="0" borderId="1" xfId="1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3" fontId="4" fillId="0" borderId="1" xfId="1" applyFont="1" applyBorder="1" applyAlignment="1">
      <alignment horizontal="center" vertical="top"/>
    </xf>
    <xf numFmtId="187" fontId="9" fillId="0" borderId="1" xfId="2" applyNumberFormat="1" applyFont="1" applyFill="1" applyBorder="1" applyAlignment="1">
      <alignment horizontal="center" vertical="top"/>
    </xf>
    <xf numFmtId="187" fontId="4" fillId="0" borderId="1" xfId="1" applyNumberFormat="1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187" fontId="10" fillId="5" borderId="1" xfId="1" applyNumberFormat="1" applyFont="1" applyFill="1" applyBorder="1" applyAlignment="1">
      <alignment horizontal="left" vertical="top" wrapText="1"/>
    </xf>
    <xf numFmtId="187" fontId="9" fillId="5" borderId="1" xfId="2" applyNumberFormat="1" applyFont="1" applyFill="1" applyBorder="1" applyAlignment="1">
      <alignment horizontal="center" vertical="top"/>
    </xf>
    <xf numFmtId="187" fontId="10" fillId="5" borderId="1" xfId="1" applyNumberFormat="1" applyFont="1" applyFill="1" applyBorder="1" applyAlignment="1">
      <alignment horizontal="center" vertical="top"/>
    </xf>
    <xf numFmtId="187" fontId="5" fillId="5" borderId="1" xfId="1" applyNumberFormat="1" applyFont="1" applyFill="1" applyBorder="1" applyAlignment="1">
      <alignment horizontal="center" vertical="top"/>
    </xf>
    <xf numFmtId="3" fontId="10" fillId="5" borderId="1" xfId="1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87" fontId="4" fillId="0" borderId="1" xfId="1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/>
    <xf numFmtId="187" fontId="4" fillId="0" borderId="1" xfId="1" applyNumberFormat="1" applyFont="1" applyBorder="1"/>
    <xf numFmtId="0" fontId="13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/>
    <xf numFmtId="187" fontId="4" fillId="4" borderId="1" xfId="1" applyNumberFormat="1" applyFont="1" applyFill="1" applyBorder="1"/>
    <xf numFmtId="0" fontId="0" fillId="4" borderId="0" xfId="0" applyFill="1"/>
    <xf numFmtId="187" fontId="5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13" fillId="0" borderId="1" xfId="1" applyNumberFormat="1" applyFont="1" applyBorder="1" applyAlignment="1">
      <alignment vertical="top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187" fontId="15" fillId="0" borderId="0" xfId="1" applyNumberFormat="1" applyFont="1"/>
    <xf numFmtId="43" fontId="15" fillId="0" borderId="0" xfId="1" applyFont="1"/>
    <xf numFmtId="0" fontId="16" fillId="0" borderId="0" xfId="0" applyFont="1" applyAlignment="1">
      <alignment horizontal="center"/>
    </xf>
    <xf numFmtId="0" fontId="17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43" fontId="13" fillId="0" borderId="0" xfId="1" applyFont="1"/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3" fontId="16" fillId="0" borderId="1" xfId="1" applyFont="1" applyBorder="1" applyAlignment="1">
      <alignment horizontal="center" vertical="center" wrapText="1"/>
    </xf>
    <xf numFmtId="0" fontId="17" fillId="0" borderId="6" xfId="0" applyFont="1" applyBorder="1"/>
    <xf numFmtId="0" fontId="17" fillId="0" borderId="7" xfId="0" applyFont="1" applyBorder="1"/>
    <xf numFmtId="43" fontId="16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187" fontId="16" fillId="0" borderId="1" xfId="1" applyNumberFormat="1" applyFont="1" applyBorder="1" applyAlignment="1">
      <alignment horizontal="center"/>
    </xf>
    <xf numFmtId="187" fontId="18" fillId="0" borderId="1" xfId="1" applyNumberFormat="1" applyFont="1" applyBorder="1" applyAlignment="1">
      <alignment horizontal="center"/>
    </xf>
    <xf numFmtId="187" fontId="19" fillId="0" borderId="7" xfId="0" applyNumberFormat="1" applyFont="1" applyBorder="1"/>
    <xf numFmtId="0" fontId="19" fillId="0" borderId="7" xfId="0" applyFont="1" applyBorder="1"/>
    <xf numFmtId="0" fontId="16" fillId="6" borderId="1" xfId="0" applyFont="1" applyFill="1" applyBorder="1" applyAlignment="1">
      <alignment horizontal="left"/>
    </xf>
    <xf numFmtId="0" fontId="13" fillId="6" borderId="1" xfId="0" applyFont="1" applyFill="1" applyBorder="1"/>
    <xf numFmtId="0" fontId="13" fillId="6" borderId="1" xfId="0" applyFont="1" applyFill="1" applyBorder="1" applyAlignment="1">
      <alignment horizontal="center"/>
    </xf>
    <xf numFmtId="187" fontId="16" fillId="6" borderId="1" xfId="1" applyNumberFormat="1" applyFont="1" applyFill="1" applyBorder="1" applyAlignment="1">
      <alignment horizontal="center"/>
    </xf>
    <xf numFmtId="0" fontId="16" fillId="7" borderId="1" xfId="0" applyFont="1" applyFill="1" applyBorder="1" applyAlignment="1">
      <alignment horizontal="left"/>
    </xf>
    <xf numFmtId="0" fontId="13" fillId="7" borderId="1" xfId="0" applyFont="1" applyFill="1" applyBorder="1"/>
    <xf numFmtId="0" fontId="13" fillId="7" borderId="1" xfId="0" applyFont="1" applyFill="1" applyBorder="1" applyAlignment="1">
      <alignment horizontal="center"/>
    </xf>
    <xf numFmtId="187" fontId="16" fillId="7" borderId="1" xfId="1" applyNumberFormat="1" applyFont="1" applyFill="1" applyBorder="1" applyAlignment="1">
      <alignment horizontal="center"/>
    </xf>
    <xf numFmtId="0" fontId="17" fillId="7" borderId="7" xfId="0" applyFont="1" applyFill="1" applyBorder="1"/>
    <xf numFmtId="0" fontId="18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wrapText="1"/>
    </xf>
    <xf numFmtId="0" fontId="18" fillId="4" borderId="1" xfId="0" applyFont="1" applyFill="1" applyBorder="1"/>
    <xf numFmtId="187" fontId="16" fillId="4" borderId="1" xfId="1" applyNumberFormat="1" applyFont="1" applyFill="1" applyBorder="1" applyAlignment="1">
      <alignment horizontal="center"/>
    </xf>
    <xf numFmtId="187" fontId="18" fillId="4" borderId="1" xfId="1" applyNumberFormat="1" applyFont="1" applyFill="1" applyBorder="1" applyAlignment="1">
      <alignment horizontal="center"/>
    </xf>
    <xf numFmtId="0" fontId="19" fillId="4" borderId="7" xfId="0" applyFont="1" applyFill="1" applyBorder="1"/>
    <xf numFmtId="0" fontId="13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187" fontId="13" fillId="0" borderId="1" xfId="1" applyNumberFormat="1" applyFont="1" applyBorder="1" applyAlignment="1">
      <alignment horizontal="center" vertical="top"/>
    </xf>
    <xf numFmtId="187" fontId="13" fillId="8" borderId="1" xfId="1" applyNumberFormat="1" applyFont="1" applyFill="1" applyBorder="1" applyAlignment="1">
      <alignment horizontal="center" vertical="top"/>
    </xf>
    <xf numFmtId="0" fontId="13" fillId="0" borderId="7" xfId="0" applyFont="1" applyBorder="1"/>
    <xf numFmtId="0" fontId="13" fillId="0" borderId="1" xfId="0" applyFont="1" applyBorder="1" applyAlignment="1">
      <alignment horizontal="left" vertical="top" wrapText="1"/>
    </xf>
    <xf numFmtId="0" fontId="20" fillId="0" borderId="1" xfId="0" applyFont="1" applyBorder="1"/>
    <xf numFmtId="0" fontId="13" fillId="0" borderId="1" xfId="0" applyFont="1" applyBorder="1"/>
    <xf numFmtId="187" fontId="13" fillId="0" borderId="1" xfId="1" applyNumberFormat="1" applyFont="1" applyBorder="1" applyAlignment="1">
      <alignment horizontal="center"/>
    </xf>
    <xf numFmtId="43" fontId="13" fillId="0" borderId="7" xfId="0" applyNumberFormat="1" applyFont="1" applyBorder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/>
    <xf numFmtId="43" fontId="21" fillId="0" borderId="0" xfId="1" applyFont="1"/>
  </cellXfs>
  <cellStyles count="4">
    <cellStyle name="Normal 2" xfId="3" xr:uid="{24CF2861-0CF0-4A53-AD89-36B302513756}"/>
    <cellStyle name="เครื่องหมายจุลภาค 2" xfId="2" xr:uid="{AA3DD06B-DA0C-4EAE-8793-0667E11EDEE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91;&#3634;&#3609;&#3611;&#3619;&#3632;&#3592;&#3635;&#3611;&#3637;&#3591;&#3610;&#3611;&#3619;&#3632;&#3617;&#3634;&#3603;%202564\&#3619;&#3634;&#3618;&#3621;&#3632;&#3648;&#3629;&#3637;&#3618;&#3604;&#3619;&#3634;&#3618;&#3585;&#3634;&#3619;&#3588;&#3619;&#3640;&#3616;&#3633;&#3603;&#3601;&#3660;%202565%20&#3611;&#3619;&#3633;&#3610;&#3621;&#3604;&#3591;&#3610;&#3611;&#3619;&#3632;&#3617;&#3634;&#36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งบลงทุน (2)"/>
      <sheetName val="สรุปงบลงทุน"/>
      <sheetName val="รายละเอียด (5)"/>
    </sheetNames>
    <sheetDataSet>
      <sheetData sheetId="0"/>
      <sheetData sheetId="1">
        <row r="8">
          <cell r="F8">
            <v>59236700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F9A2-3ADB-4AE0-A70F-43A2C31BC28F}">
  <dimension ref="A1:O19"/>
  <sheetViews>
    <sheetView view="pageBreakPreview" zoomScaleNormal="100" zoomScaleSheetLayoutView="100" workbookViewId="0">
      <selection activeCell="A16" sqref="A16:N16"/>
    </sheetView>
  </sheetViews>
  <sheetFormatPr defaultRowHeight="18.75" x14ac:dyDescent="0.45"/>
  <cols>
    <col min="1" max="1" width="6" style="109" customWidth="1"/>
    <col min="2" max="2" width="60" style="110" bestFit="1" customWidth="1"/>
    <col min="3" max="4" width="9" style="111"/>
    <col min="5" max="5" width="7.375" style="109" bestFit="1" customWidth="1"/>
    <col min="6" max="6" width="12.125" style="112" bestFit="1" customWidth="1"/>
    <col min="7" max="8" width="12.125" style="112" customWidth="1"/>
    <col min="9" max="9" width="6" style="111" bestFit="1" customWidth="1"/>
    <col min="10" max="10" width="12.125" style="112" bestFit="1" customWidth="1"/>
    <col min="11" max="11" width="6" style="111" bestFit="1" customWidth="1"/>
    <col min="12" max="12" width="11.125" style="112" bestFit="1" customWidth="1"/>
    <col min="13" max="13" width="6" style="111" bestFit="1" customWidth="1"/>
    <col min="14" max="14" width="12.125" style="112" bestFit="1" customWidth="1"/>
    <col min="15" max="15" width="10.875" style="64" bestFit="1" customWidth="1"/>
    <col min="16" max="16384" width="9" style="64"/>
  </cols>
  <sheetData>
    <row r="1" spans="1:15" ht="24" x14ac:dyDescent="0.55000000000000004">
      <c r="A1" s="63" t="s">
        <v>75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5" ht="24" x14ac:dyDescent="0.55000000000000004">
      <c r="A2" s="63" t="s">
        <v>76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5" ht="24" x14ac:dyDescent="0.55000000000000004">
      <c r="A3" s="65"/>
      <c r="B3" s="66"/>
      <c r="C3" s="67"/>
      <c r="D3" s="67"/>
      <c r="E3" s="65"/>
      <c r="F3" s="68"/>
      <c r="G3" s="68"/>
      <c r="H3" s="68"/>
      <c r="I3" s="67"/>
      <c r="J3" s="68"/>
      <c r="K3" s="67"/>
      <c r="L3" s="68"/>
      <c r="M3" s="67"/>
      <c r="N3" s="68"/>
    </row>
    <row r="4" spans="1:15" s="72" customFormat="1" ht="24" customHeight="1" x14ac:dyDescent="0.2">
      <c r="A4" s="69" t="s">
        <v>77</v>
      </c>
      <c r="B4" s="69" t="s">
        <v>78</v>
      </c>
      <c r="C4" s="70" t="s">
        <v>4</v>
      </c>
      <c r="D4" s="70"/>
      <c r="E4" s="69" t="s">
        <v>79</v>
      </c>
      <c r="F4" s="71" t="s">
        <v>80</v>
      </c>
      <c r="G4" s="5" t="s">
        <v>7</v>
      </c>
      <c r="H4" s="6"/>
      <c r="I4" s="70" t="s">
        <v>81</v>
      </c>
      <c r="J4" s="70"/>
      <c r="K4" s="70"/>
      <c r="L4" s="70"/>
      <c r="M4" s="70"/>
      <c r="N4" s="70"/>
    </row>
    <row r="5" spans="1:15" s="73" customFormat="1" ht="24" x14ac:dyDescent="0.2">
      <c r="A5" s="69"/>
      <c r="B5" s="69"/>
      <c r="C5" s="70" t="s">
        <v>11</v>
      </c>
      <c r="D5" s="70" t="s">
        <v>12</v>
      </c>
      <c r="E5" s="69"/>
      <c r="F5" s="71"/>
      <c r="G5" s="6"/>
      <c r="H5" s="6"/>
      <c r="I5" s="70">
        <v>2565</v>
      </c>
      <c r="J5" s="70"/>
      <c r="K5" s="70">
        <v>2566</v>
      </c>
      <c r="L5" s="70"/>
      <c r="M5" s="70" t="s">
        <v>13</v>
      </c>
      <c r="N5" s="70"/>
    </row>
    <row r="6" spans="1:15" s="73" customFormat="1" ht="14.25" customHeight="1" x14ac:dyDescent="0.2">
      <c r="A6" s="69"/>
      <c r="B6" s="69"/>
      <c r="C6" s="70"/>
      <c r="D6" s="70"/>
      <c r="E6" s="69"/>
      <c r="F6" s="71"/>
      <c r="G6" s="6" t="s">
        <v>14</v>
      </c>
      <c r="H6" s="11" t="s">
        <v>15</v>
      </c>
      <c r="I6" s="70" t="s">
        <v>14</v>
      </c>
      <c r="J6" s="74" t="s">
        <v>15</v>
      </c>
      <c r="K6" s="70" t="s">
        <v>14</v>
      </c>
      <c r="L6" s="74" t="s">
        <v>15</v>
      </c>
      <c r="M6" s="70" t="s">
        <v>14</v>
      </c>
      <c r="N6" s="74" t="s">
        <v>15</v>
      </c>
    </row>
    <row r="7" spans="1:15" s="73" customFormat="1" ht="14.25" x14ac:dyDescent="0.2">
      <c r="A7" s="69"/>
      <c r="B7" s="69"/>
      <c r="C7" s="70"/>
      <c r="D7" s="70"/>
      <c r="E7" s="69"/>
      <c r="F7" s="71"/>
      <c r="G7" s="6"/>
      <c r="H7" s="11"/>
      <c r="I7" s="70"/>
      <c r="J7" s="74"/>
      <c r="K7" s="70"/>
      <c r="L7" s="74"/>
      <c r="M7" s="70"/>
      <c r="N7" s="74"/>
    </row>
    <row r="8" spans="1:15" s="81" customFormat="1" ht="24" hidden="1" x14ac:dyDescent="0.55000000000000004">
      <c r="A8" s="75"/>
      <c r="B8" s="76" t="s">
        <v>82</v>
      </c>
      <c r="C8" s="77"/>
      <c r="D8" s="77"/>
      <c r="E8" s="75"/>
      <c r="F8" s="78" t="e">
        <f>F9</f>
        <v>#REF!</v>
      </c>
      <c r="G8" s="79" t="e">
        <f t="shared" ref="G8:N8" si="0">G9</f>
        <v>#REF!</v>
      </c>
      <c r="H8" s="79" t="e">
        <f t="shared" si="0"/>
        <v>#REF!</v>
      </c>
      <c r="I8" s="79" t="e">
        <f t="shared" si="0"/>
        <v>#REF!</v>
      </c>
      <c r="J8" s="79" t="e">
        <f t="shared" si="0"/>
        <v>#REF!</v>
      </c>
      <c r="K8" s="79" t="e">
        <f t="shared" si="0"/>
        <v>#REF!</v>
      </c>
      <c r="L8" s="79" t="e">
        <f t="shared" si="0"/>
        <v>#REF!</v>
      </c>
      <c r="M8" s="79" t="e">
        <f t="shared" si="0"/>
        <v>#REF!</v>
      </c>
      <c r="N8" s="79" t="e">
        <f t="shared" si="0"/>
        <v>#REF!</v>
      </c>
      <c r="O8" s="80"/>
    </row>
    <row r="9" spans="1:15" s="73" customFormat="1" ht="24" hidden="1" x14ac:dyDescent="0.55000000000000004">
      <c r="A9" s="82" t="s">
        <v>83</v>
      </c>
      <c r="B9" s="82"/>
      <c r="C9" s="83"/>
      <c r="D9" s="83"/>
      <c r="E9" s="84"/>
      <c r="F9" s="85" t="e">
        <f>F10+#REF!</f>
        <v>#REF!</v>
      </c>
      <c r="G9" s="85" t="e">
        <f>G10+#REF!</f>
        <v>#REF!</v>
      </c>
      <c r="H9" s="85" t="e">
        <f>H10+#REF!</f>
        <v>#REF!</v>
      </c>
      <c r="I9" s="85" t="e">
        <f>I10+#REF!</f>
        <v>#REF!</v>
      </c>
      <c r="J9" s="85" t="e">
        <f>J10+#REF!</f>
        <v>#REF!</v>
      </c>
      <c r="K9" s="85" t="e">
        <f>K10+#REF!</f>
        <v>#REF!</v>
      </c>
      <c r="L9" s="85" t="e">
        <f>L10+#REF!</f>
        <v>#REF!</v>
      </c>
      <c r="M9" s="85" t="e">
        <f>M10+#REF!</f>
        <v>#REF!</v>
      </c>
      <c r="N9" s="85" t="e">
        <f>N10+#REF!</f>
        <v>#REF!</v>
      </c>
    </row>
    <row r="10" spans="1:15" s="90" customFormat="1" ht="24" hidden="1" x14ac:dyDescent="0.55000000000000004">
      <c r="A10" s="86" t="s">
        <v>18</v>
      </c>
      <c r="B10" s="86"/>
      <c r="C10" s="87"/>
      <c r="D10" s="87"/>
      <c r="E10" s="88"/>
      <c r="F10" s="89" t="e">
        <f>F11+#REF!+#REF!</f>
        <v>#REF!</v>
      </c>
      <c r="G10" s="89" t="e">
        <f>G11+#REF!+#REF!</f>
        <v>#REF!</v>
      </c>
      <c r="H10" s="89" t="e">
        <f>H11+#REF!+#REF!</f>
        <v>#REF!</v>
      </c>
      <c r="I10" s="89" t="e">
        <f>I11+#REF!+#REF!</f>
        <v>#REF!</v>
      </c>
      <c r="J10" s="89" t="e">
        <f>J11+#REF!+#REF!</f>
        <v>#REF!</v>
      </c>
      <c r="K10" s="89" t="e">
        <f>K11+#REF!+#REF!</f>
        <v>#REF!</v>
      </c>
      <c r="L10" s="89" t="e">
        <f>L11+#REF!+#REF!</f>
        <v>#REF!</v>
      </c>
      <c r="M10" s="89" t="e">
        <f>M11+#REF!+#REF!</f>
        <v>#REF!</v>
      </c>
      <c r="N10" s="89" t="e">
        <f>N11+#REF!+#REF!</f>
        <v>#REF!</v>
      </c>
    </row>
    <row r="11" spans="1:15" s="96" customFormat="1" ht="24" x14ac:dyDescent="0.55000000000000004">
      <c r="A11" s="91"/>
      <c r="B11" s="92" t="s">
        <v>19</v>
      </c>
      <c r="C11" s="93"/>
      <c r="D11" s="93"/>
      <c r="E11" s="91"/>
      <c r="F11" s="94">
        <f>SUM(F12:F13)</f>
        <v>3024000</v>
      </c>
      <c r="G11" s="95">
        <f t="shared" ref="G11:N11" si="1">SUM(G12:G13)</f>
        <v>1</v>
      </c>
      <c r="H11" s="95">
        <f t="shared" si="1"/>
        <v>2200000</v>
      </c>
      <c r="I11" s="95">
        <f t="shared" si="1"/>
        <v>2</v>
      </c>
      <c r="J11" s="95">
        <f t="shared" si="1"/>
        <v>3024000</v>
      </c>
      <c r="K11" s="95">
        <f t="shared" si="1"/>
        <v>1</v>
      </c>
      <c r="L11" s="95">
        <f t="shared" si="1"/>
        <v>0</v>
      </c>
      <c r="M11" s="95">
        <f t="shared" si="1"/>
        <v>0</v>
      </c>
      <c r="N11" s="95">
        <f t="shared" si="1"/>
        <v>3024000</v>
      </c>
    </row>
    <row r="12" spans="1:15" s="102" customFormat="1" ht="24" x14ac:dyDescent="0.55000000000000004">
      <c r="A12" s="97">
        <v>1</v>
      </c>
      <c r="B12" s="46" t="s">
        <v>84</v>
      </c>
      <c r="C12" s="98" t="s">
        <v>21</v>
      </c>
      <c r="D12" s="99"/>
      <c r="E12" s="97" t="s">
        <v>85</v>
      </c>
      <c r="F12" s="100">
        <v>2200000</v>
      </c>
      <c r="G12" s="100">
        <v>1</v>
      </c>
      <c r="H12" s="100">
        <f>F12</f>
        <v>2200000</v>
      </c>
      <c r="I12" s="100">
        <v>1</v>
      </c>
      <c r="J12" s="100">
        <v>2200000</v>
      </c>
      <c r="K12" s="100">
        <v>1</v>
      </c>
      <c r="L12" s="100"/>
      <c r="M12" s="100"/>
      <c r="N12" s="101">
        <f>L12+J12</f>
        <v>2200000</v>
      </c>
    </row>
    <row r="13" spans="1:15" s="102" customFormat="1" ht="48" x14ac:dyDescent="0.55000000000000004">
      <c r="A13" s="97">
        <v>2</v>
      </c>
      <c r="B13" s="103" t="s">
        <v>86</v>
      </c>
      <c r="C13" s="104"/>
      <c r="D13" s="105"/>
      <c r="E13" s="97" t="s">
        <v>85</v>
      </c>
      <c r="F13" s="100">
        <v>824000</v>
      </c>
      <c r="G13" s="100"/>
      <c r="H13" s="100"/>
      <c r="I13" s="100">
        <v>1</v>
      </c>
      <c r="J13" s="100">
        <v>824000</v>
      </c>
      <c r="K13" s="106"/>
      <c r="L13" s="106"/>
      <c r="M13" s="100"/>
      <c r="N13" s="101">
        <f>L13+J13</f>
        <v>824000</v>
      </c>
      <c r="O13" s="107" t="e">
        <f>[1]สรุปงบลงทุน!$F$8-H9</f>
        <v>#REF!</v>
      </c>
    </row>
    <row r="14" spans="1:15" x14ac:dyDescent="0.4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5" x14ac:dyDescent="0.45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</row>
    <row r="16" spans="1:15" x14ac:dyDescent="0.4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1:14" x14ac:dyDescent="0.4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</row>
    <row r="18" spans="1:14" x14ac:dyDescent="0.4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</row>
    <row r="19" spans="1:14" x14ac:dyDescent="0.4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</row>
  </sheetData>
  <mergeCells count="30">
    <mergeCell ref="A19:N19"/>
    <mergeCell ref="A14:N14"/>
    <mergeCell ref="A15:N15"/>
    <mergeCell ref="A16:N16"/>
    <mergeCell ref="A17:N17"/>
    <mergeCell ref="A18:N18"/>
    <mergeCell ref="M6:M7"/>
    <mergeCell ref="N6:N7"/>
    <mergeCell ref="A9:B9"/>
    <mergeCell ref="A10:B10"/>
    <mergeCell ref="D5:D7"/>
    <mergeCell ref="I5:J5"/>
    <mergeCell ref="K5:L5"/>
    <mergeCell ref="M5:N5"/>
    <mergeCell ref="G6:G7"/>
    <mergeCell ref="H6:H7"/>
    <mergeCell ref="I6:I7"/>
    <mergeCell ref="J6:J7"/>
    <mergeCell ref="K6:K7"/>
    <mergeCell ref="L6:L7"/>
    <mergeCell ref="A1:N1"/>
    <mergeCell ref="A2:N2"/>
    <mergeCell ref="A4:A7"/>
    <mergeCell ref="B4:B7"/>
    <mergeCell ref="C4:D4"/>
    <mergeCell ref="E4:E7"/>
    <mergeCell ref="F4:F7"/>
    <mergeCell ref="G4:H5"/>
    <mergeCell ref="I4:N4"/>
    <mergeCell ref="C5:C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D5F2-2FA2-4861-828D-AFF967715E66}">
  <dimension ref="A1:P44"/>
  <sheetViews>
    <sheetView tabSelected="1" view="pageBreakPreview" topLeftCell="A4" zoomScale="85" zoomScaleNormal="100" zoomScaleSheetLayoutView="85" workbookViewId="0">
      <selection activeCell="C16" sqref="C16"/>
    </sheetView>
  </sheetViews>
  <sheetFormatPr defaultRowHeight="18.75" x14ac:dyDescent="0.45"/>
  <cols>
    <col min="1" max="1" width="6" style="60" customWidth="1"/>
    <col min="2" max="2" width="55.375" style="60" bestFit="1" customWidth="1"/>
    <col min="3" max="3" width="9.125" style="60" bestFit="1" customWidth="1"/>
    <col min="4" max="4" width="8" style="60" bestFit="1" customWidth="1"/>
    <col min="5" max="5" width="7.625" style="60" bestFit="1" customWidth="1"/>
    <col min="6" max="6" width="12.875" style="61" bestFit="1" customWidth="1"/>
    <col min="7" max="7" width="6.125" style="60" bestFit="1" customWidth="1"/>
    <col min="8" max="8" width="12.875" style="61" bestFit="1" customWidth="1"/>
    <col min="9" max="9" width="6.875" style="60" bestFit="1" customWidth="1"/>
    <col min="10" max="10" width="14.25" style="62" bestFit="1" customWidth="1"/>
    <col min="11" max="11" width="6.875" style="60" bestFit="1" customWidth="1"/>
    <col min="12" max="12" width="14.25" style="62" bestFit="1" customWidth="1"/>
    <col min="13" max="13" width="7.75" style="60" bestFit="1" customWidth="1"/>
    <col min="14" max="14" width="15.25" style="62" bestFit="1" customWidth="1"/>
    <col min="15" max="15" width="9.375" style="60" customWidth="1"/>
    <col min="16" max="16" width="34" style="60" customWidth="1"/>
  </cols>
  <sheetData>
    <row r="1" spans="1:16" ht="24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4" x14ac:dyDescent="0.55000000000000004">
      <c r="A3" s="2"/>
      <c r="B3" s="2"/>
      <c r="C3" s="2"/>
      <c r="D3" s="2"/>
      <c r="E3" s="2"/>
      <c r="F3" s="3"/>
      <c r="G3" s="2"/>
      <c r="H3" s="3"/>
      <c r="I3" s="2"/>
      <c r="J3" s="4"/>
      <c r="K3" s="2"/>
      <c r="L3" s="4"/>
      <c r="M3" s="2"/>
      <c r="N3" s="4"/>
      <c r="O3" s="2"/>
      <c r="P3" s="2"/>
    </row>
    <row r="4" spans="1:16" ht="21" customHeight="1" x14ac:dyDescent="0.2">
      <c r="A4" s="5" t="s">
        <v>2</v>
      </c>
      <c r="B4" s="5" t="s">
        <v>3</v>
      </c>
      <c r="C4" s="6" t="s">
        <v>4</v>
      </c>
      <c r="D4" s="6"/>
      <c r="E4" s="5" t="s">
        <v>5</v>
      </c>
      <c r="F4" s="7" t="s">
        <v>6</v>
      </c>
      <c r="G4" s="5" t="s">
        <v>7</v>
      </c>
      <c r="H4" s="6"/>
      <c r="I4" s="6" t="s">
        <v>8</v>
      </c>
      <c r="J4" s="6"/>
      <c r="K4" s="6"/>
      <c r="L4" s="6"/>
      <c r="M4" s="6"/>
      <c r="N4" s="6"/>
      <c r="O4" s="5" t="s">
        <v>9</v>
      </c>
      <c r="P4" s="8" t="s">
        <v>10</v>
      </c>
    </row>
    <row r="5" spans="1:16" ht="24" x14ac:dyDescent="0.2">
      <c r="A5" s="5"/>
      <c r="B5" s="6"/>
      <c r="C5" s="6" t="s">
        <v>11</v>
      </c>
      <c r="D5" s="6" t="s">
        <v>12</v>
      </c>
      <c r="E5" s="6"/>
      <c r="F5" s="9"/>
      <c r="G5" s="6"/>
      <c r="H5" s="6"/>
      <c r="I5" s="6">
        <v>2565</v>
      </c>
      <c r="J5" s="6"/>
      <c r="K5" s="6">
        <v>2566</v>
      </c>
      <c r="L5" s="6"/>
      <c r="M5" s="6" t="s">
        <v>13</v>
      </c>
      <c r="N5" s="6"/>
      <c r="O5" s="6"/>
      <c r="P5" s="10"/>
    </row>
    <row r="6" spans="1:16" ht="14.25" customHeight="1" x14ac:dyDescent="0.2">
      <c r="A6" s="5"/>
      <c r="B6" s="6"/>
      <c r="C6" s="6"/>
      <c r="D6" s="6"/>
      <c r="E6" s="6"/>
      <c r="F6" s="9"/>
      <c r="G6" s="6" t="s">
        <v>14</v>
      </c>
      <c r="H6" s="9" t="s">
        <v>15</v>
      </c>
      <c r="I6" s="6" t="s">
        <v>14</v>
      </c>
      <c r="J6" s="11" t="s">
        <v>15</v>
      </c>
      <c r="K6" s="6" t="s">
        <v>14</v>
      </c>
      <c r="L6" s="11" t="s">
        <v>15</v>
      </c>
      <c r="M6" s="6" t="s">
        <v>14</v>
      </c>
      <c r="N6" s="11" t="s">
        <v>15</v>
      </c>
      <c r="O6" s="6"/>
      <c r="P6" s="10"/>
    </row>
    <row r="7" spans="1:16" ht="26.25" customHeight="1" x14ac:dyDescent="0.2">
      <c r="A7" s="5"/>
      <c r="B7" s="6"/>
      <c r="C7" s="6"/>
      <c r="D7" s="6"/>
      <c r="E7" s="6"/>
      <c r="F7" s="9"/>
      <c r="G7" s="6"/>
      <c r="H7" s="9"/>
      <c r="I7" s="6"/>
      <c r="J7" s="11"/>
      <c r="K7" s="6"/>
      <c r="L7" s="11"/>
      <c r="M7" s="6"/>
      <c r="N7" s="11"/>
      <c r="O7" s="6"/>
      <c r="P7" s="10"/>
    </row>
    <row r="8" spans="1:16" s="14" customFormat="1" ht="24.75" customHeight="1" x14ac:dyDescent="0.55000000000000004">
      <c r="A8" s="12"/>
      <c r="B8" s="12" t="s">
        <v>16</v>
      </c>
      <c r="C8" s="12"/>
      <c r="D8" s="12"/>
      <c r="E8" s="12"/>
      <c r="F8" s="13">
        <f t="shared" ref="F8:N8" si="0">F9+F26</f>
        <v>31557470</v>
      </c>
      <c r="G8" s="13">
        <f t="shared" si="0"/>
        <v>7</v>
      </c>
      <c r="H8" s="13">
        <f t="shared" si="0"/>
        <v>9454100</v>
      </c>
      <c r="I8" s="13">
        <f t="shared" si="0"/>
        <v>12</v>
      </c>
      <c r="J8" s="13">
        <f t="shared" si="0"/>
        <v>16192100</v>
      </c>
      <c r="K8" s="13">
        <f t="shared" si="0"/>
        <v>11</v>
      </c>
      <c r="L8" s="13">
        <f t="shared" si="0"/>
        <v>15365370</v>
      </c>
      <c r="M8" s="13">
        <f t="shared" si="0"/>
        <v>23</v>
      </c>
      <c r="N8" s="13">
        <f t="shared" si="0"/>
        <v>31557470</v>
      </c>
      <c r="O8" s="12"/>
      <c r="P8" s="12"/>
    </row>
    <row r="9" spans="1:16" s="18" customFormat="1" ht="24" x14ac:dyDescent="0.55000000000000004">
      <c r="A9" s="15" t="s">
        <v>17</v>
      </c>
      <c r="B9" s="15"/>
      <c r="C9" s="16"/>
      <c r="D9" s="16"/>
      <c r="E9" s="16"/>
      <c r="F9" s="17">
        <f>F10</f>
        <v>10629470</v>
      </c>
      <c r="G9" s="17">
        <f t="shared" ref="G9:N10" si="1">G10</f>
        <v>7</v>
      </c>
      <c r="H9" s="17">
        <f t="shared" si="1"/>
        <v>5004100</v>
      </c>
      <c r="I9" s="17">
        <f t="shared" si="1"/>
        <v>7</v>
      </c>
      <c r="J9" s="17">
        <f t="shared" si="1"/>
        <v>5004100</v>
      </c>
      <c r="K9" s="17">
        <f t="shared" si="1"/>
        <v>8</v>
      </c>
      <c r="L9" s="17">
        <f t="shared" si="1"/>
        <v>5625370</v>
      </c>
      <c r="M9" s="17">
        <f t="shared" si="1"/>
        <v>15</v>
      </c>
      <c r="N9" s="17">
        <f t="shared" si="1"/>
        <v>10629470</v>
      </c>
      <c r="O9" s="16"/>
      <c r="P9" s="16"/>
    </row>
    <row r="10" spans="1:16" s="18" customFormat="1" ht="24" x14ac:dyDescent="0.55000000000000004">
      <c r="A10" s="15" t="s">
        <v>18</v>
      </c>
      <c r="B10" s="15"/>
      <c r="C10" s="16"/>
      <c r="D10" s="16"/>
      <c r="E10" s="16"/>
      <c r="F10" s="17">
        <f>F11</f>
        <v>10629470</v>
      </c>
      <c r="G10" s="17">
        <f t="shared" si="1"/>
        <v>7</v>
      </c>
      <c r="H10" s="17">
        <f t="shared" si="1"/>
        <v>5004100</v>
      </c>
      <c r="I10" s="17">
        <f t="shared" si="1"/>
        <v>7</v>
      </c>
      <c r="J10" s="17">
        <f t="shared" si="1"/>
        <v>5004100</v>
      </c>
      <c r="K10" s="17">
        <f t="shared" si="1"/>
        <v>8</v>
      </c>
      <c r="L10" s="17">
        <f t="shared" si="1"/>
        <v>5625370</v>
      </c>
      <c r="M10" s="17">
        <f t="shared" si="1"/>
        <v>15</v>
      </c>
      <c r="N10" s="17">
        <f t="shared" si="1"/>
        <v>10629470</v>
      </c>
      <c r="O10" s="16"/>
      <c r="P10" s="16"/>
    </row>
    <row r="11" spans="1:16" s="22" customFormat="1" ht="24" x14ac:dyDescent="0.55000000000000004">
      <c r="A11" s="19"/>
      <c r="B11" s="19" t="s">
        <v>19</v>
      </c>
      <c r="C11" s="20"/>
      <c r="D11" s="20"/>
      <c r="E11" s="20"/>
      <c r="F11" s="21">
        <f t="shared" ref="F11:N11" si="2">SUM(F12:F25)</f>
        <v>10629470</v>
      </c>
      <c r="G11" s="21">
        <f t="shared" si="2"/>
        <v>7</v>
      </c>
      <c r="H11" s="21">
        <f t="shared" si="2"/>
        <v>5004100</v>
      </c>
      <c r="I11" s="21">
        <f t="shared" si="2"/>
        <v>7</v>
      </c>
      <c r="J11" s="21">
        <f t="shared" si="2"/>
        <v>5004100</v>
      </c>
      <c r="K11" s="21">
        <f t="shared" si="2"/>
        <v>8</v>
      </c>
      <c r="L11" s="21">
        <f t="shared" si="2"/>
        <v>5625370</v>
      </c>
      <c r="M11" s="21">
        <f t="shared" si="2"/>
        <v>15</v>
      </c>
      <c r="N11" s="21">
        <f t="shared" si="2"/>
        <v>10629470</v>
      </c>
      <c r="O11" s="20"/>
      <c r="P11" s="20"/>
    </row>
    <row r="12" spans="1:16" ht="48" x14ac:dyDescent="0.2">
      <c r="A12" s="23">
        <v>1</v>
      </c>
      <c r="B12" s="24" t="s">
        <v>20</v>
      </c>
      <c r="C12" s="25" t="s">
        <v>21</v>
      </c>
      <c r="D12" s="24"/>
      <c r="E12" s="24" t="s">
        <v>22</v>
      </c>
      <c r="F12" s="26">
        <v>999000</v>
      </c>
      <c r="G12" s="24">
        <v>1</v>
      </c>
      <c r="H12" s="26">
        <f>F12</f>
        <v>999000</v>
      </c>
      <c r="I12" s="27">
        <v>1</v>
      </c>
      <c r="J12" s="26">
        <v>999000</v>
      </c>
      <c r="K12" s="26"/>
      <c r="L12" s="26"/>
      <c r="M12" s="26">
        <f>I12+K12</f>
        <v>1</v>
      </c>
      <c r="N12" s="26">
        <f>J12+L12</f>
        <v>999000</v>
      </c>
      <c r="O12" s="24"/>
      <c r="P12" s="28" t="s">
        <v>23</v>
      </c>
    </row>
    <row r="13" spans="1:16" ht="48" x14ac:dyDescent="0.2">
      <c r="A13" s="23">
        <v>2</v>
      </c>
      <c r="B13" s="24" t="s">
        <v>24</v>
      </c>
      <c r="C13" s="25" t="s">
        <v>21</v>
      </c>
      <c r="D13" s="24"/>
      <c r="E13" s="24" t="s">
        <v>22</v>
      </c>
      <c r="F13" s="26">
        <v>430000</v>
      </c>
      <c r="G13" s="24">
        <v>1</v>
      </c>
      <c r="H13" s="26">
        <f>F13</f>
        <v>430000</v>
      </c>
      <c r="I13" s="27">
        <v>1</v>
      </c>
      <c r="J13" s="26">
        <v>430000</v>
      </c>
      <c r="K13" s="26"/>
      <c r="L13" s="26"/>
      <c r="M13" s="26">
        <f t="shared" ref="M13:N25" si="3">I13+K13</f>
        <v>1</v>
      </c>
      <c r="N13" s="26">
        <f t="shared" si="3"/>
        <v>430000</v>
      </c>
      <c r="O13" s="24"/>
      <c r="P13" s="28" t="s">
        <v>25</v>
      </c>
    </row>
    <row r="14" spans="1:16" ht="72" x14ac:dyDescent="0.2">
      <c r="A14" s="23">
        <v>3</v>
      </c>
      <c r="B14" s="28" t="s">
        <v>26</v>
      </c>
      <c r="C14" s="25" t="s">
        <v>21</v>
      </c>
      <c r="D14" s="24"/>
      <c r="E14" s="24" t="s">
        <v>22</v>
      </c>
      <c r="F14" s="26">
        <v>300000</v>
      </c>
      <c r="G14" s="24">
        <v>1</v>
      </c>
      <c r="H14" s="26">
        <f t="shared" ref="H14:H15" si="4">F14</f>
        <v>300000</v>
      </c>
      <c r="I14" s="27">
        <v>1</v>
      </c>
      <c r="J14" s="27">
        <v>300000</v>
      </c>
      <c r="K14" s="27"/>
      <c r="L14" s="27"/>
      <c r="M14" s="26">
        <f t="shared" si="3"/>
        <v>1</v>
      </c>
      <c r="N14" s="26">
        <f t="shared" si="3"/>
        <v>300000</v>
      </c>
      <c r="O14" s="29">
        <v>4</v>
      </c>
      <c r="P14" s="28" t="s">
        <v>27</v>
      </c>
    </row>
    <row r="15" spans="1:16" ht="65.25" x14ac:dyDescent="0.2">
      <c r="A15" s="23">
        <v>4</v>
      </c>
      <c r="B15" s="28" t="s">
        <v>28</v>
      </c>
      <c r="C15" s="30" t="s">
        <v>29</v>
      </c>
      <c r="D15" s="24"/>
      <c r="E15" s="24" t="s">
        <v>22</v>
      </c>
      <c r="F15" s="31">
        <v>575600</v>
      </c>
      <c r="G15" s="23">
        <v>1</v>
      </c>
      <c r="H15" s="26">
        <f t="shared" si="4"/>
        <v>575600</v>
      </c>
      <c r="I15" s="27">
        <v>1</v>
      </c>
      <c r="J15" s="31">
        <v>575600</v>
      </c>
      <c r="K15" s="26"/>
      <c r="L15" s="26"/>
      <c r="M15" s="26">
        <f t="shared" si="3"/>
        <v>1</v>
      </c>
      <c r="N15" s="26">
        <f t="shared" si="3"/>
        <v>575600</v>
      </c>
      <c r="O15" s="23">
        <v>2</v>
      </c>
      <c r="P15" s="32" t="s">
        <v>30</v>
      </c>
    </row>
    <row r="16" spans="1:16" ht="65.25" x14ac:dyDescent="0.2">
      <c r="A16" s="23">
        <v>5</v>
      </c>
      <c r="B16" s="28" t="s">
        <v>31</v>
      </c>
      <c r="C16" s="30" t="s">
        <v>29</v>
      </c>
      <c r="D16" s="24"/>
      <c r="E16" s="24" t="s">
        <v>32</v>
      </c>
      <c r="F16" s="31">
        <v>711800</v>
      </c>
      <c r="G16" s="24">
        <v>1</v>
      </c>
      <c r="H16" s="26">
        <f>F16</f>
        <v>711800</v>
      </c>
      <c r="I16" s="27">
        <v>1</v>
      </c>
      <c r="J16" s="31">
        <v>711800</v>
      </c>
      <c r="K16" s="26"/>
      <c r="L16" s="26"/>
      <c r="M16" s="26">
        <f t="shared" si="3"/>
        <v>1</v>
      </c>
      <c r="N16" s="26">
        <f t="shared" si="3"/>
        <v>711800</v>
      </c>
      <c r="O16" s="23"/>
      <c r="P16" s="32" t="s">
        <v>30</v>
      </c>
    </row>
    <row r="17" spans="1:16" ht="78" x14ac:dyDescent="0.2">
      <c r="A17" s="23">
        <v>6</v>
      </c>
      <c r="B17" s="33" t="s">
        <v>33</v>
      </c>
      <c r="C17" s="34" t="s">
        <v>29</v>
      </c>
      <c r="D17" s="35"/>
      <c r="E17" s="35" t="s">
        <v>34</v>
      </c>
      <c r="F17" s="36">
        <v>990000</v>
      </c>
      <c r="G17" s="37">
        <v>1</v>
      </c>
      <c r="H17" s="35">
        <f>F17</f>
        <v>990000</v>
      </c>
      <c r="I17" s="27">
        <v>1</v>
      </c>
      <c r="J17" s="36">
        <v>990000</v>
      </c>
      <c r="K17" s="36"/>
      <c r="L17" s="36"/>
      <c r="M17" s="26">
        <f t="shared" si="3"/>
        <v>1</v>
      </c>
      <c r="N17" s="26">
        <f t="shared" si="3"/>
        <v>990000</v>
      </c>
      <c r="O17" s="38"/>
      <c r="P17" s="39" t="s">
        <v>35</v>
      </c>
    </row>
    <row r="18" spans="1:16" ht="144" x14ac:dyDescent="0.2">
      <c r="A18" s="23">
        <v>7</v>
      </c>
      <c r="B18" s="28" t="s">
        <v>36</v>
      </c>
      <c r="C18" s="40" t="s">
        <v>29</v>
      </c>
      <c r="D18" s="24"/>
      <c r="E18" s="35" t="s">
        <v>34</v>
      </c>
      <c r="F18" s="26">
        <v>997700</v>
      </c>
      <c r="G18" s="23">
        <v>1</v>
      </c>
      <c r="H18" s="35">
        <f>F18</f>
        <v>997700</v>
      </c>
      <c r="I18" s="26">
        <v>1</v>
      </c>
      <c r="J18" s="26">
        <v>997700</v>
      </c>
      <c r="K18" s="26"/>
      <c r="L18" s="26"/>
      <c r="M18" s="26">
        <f t="shared" si="3"/>
        <v>1</v>
      </c>
      <c r="N18" s="26">
        <f t="shared" si="3"/>
        <v>997700</v>
      </c>
      <c r="O18" s="23">
        <v>1</v>
      </c>
      <c r="P18" s="28" t="s">
        <v>37</v>
      </c>
    </row>
    <row r="19" spans="1:16" ht="96" x14ac:dyDescent="0.55000000000000004">
      <c r="A19" s="23">
        <v>8</v>
      </c>
      <c r="B19" s="28" t="s">
        <v>38</v>
      </c>
      <c r="C19" s="40" t="s">
        <v>29</v>
      </c>
      <c r="D19" s="24"/>
      <c r="E19" s="35" t="s">
        <v>34</v>
      </c>
      <c r="F19" s="26">
        <v>998370</v>
      </c>
      <c r="G19" s="24"/>
      <c r="H19" s="26"/>
      <c r="I19" s="26"/>
      <c r="J19" s="26"/>
      <c r="K19" s="26">
        <v>1</v>
      </c>
      <c r="L19" s="26">
        <v>998370</v>
      </c>
      <c r="M19" s="26">
        <f t="shared" si="3"/>
        <v>1</v>
      </c>
      <c r="N19" s="26">
        <f t="shared" si="3"/>
        <v>998370</v>
      </c>
      <c r="O19" s="23">
        <v>2</v>
      </c>
      <c r="P19" s="41" t="s">
        <v>39</v>
      </c>
    </row>
    <row r="20" spans="1:16" ht="65.25" x14ac:dyDescent="0.2">
      <c r="A20" s="23">
        <v>9</v>
      </c>
      <c r="B20" s="28" t="s">
        <v>40</v>
      </c>
      <c r="C20" s="30" t="s">
        <v>29</v>
      </c>
      <c r="D20" s="24"/>
      <c r="E20" s="35" t="s">
        <v>34</v>
      </c>
      <c r="F20" s="31">
        <v>820000</v>
      </c>
      <c r="G20" s="23" t="s">
        <v>41</v>
      </c>
      <c r="H20" s="42" t="s">
        <v>41</v>
      </c>
      <c r="I20" s="31"/>
      <c r="J20" s="31"/>
      <c r="K20" s="31">
        <v>1</v>
      </c>
      <c r="L20" s="31">
        <v>820000</v>
      </c>
      <c r="M20" s="26">
        <f t="shared" si="3"/>
        <v>1</v>
      </c>
      <c r="N20" s="26">
        <f t="shared" si="3"/>
        <v>820000</v>
      </c>
      <c r="O20" s="23">
        <v>2</v>
      </c>
      <c r="P20" s="43" t="s">
        <v>30</v>
      </c>
    </row>
    <row r="21" spans="1:16" ht="409.5" x14ac:dyDescent="0.2">
      <c r="A21" s="23">
        <v>10</v>
      </c>
      <c r="B21" s="24" t="s">
        <v>42</v>
      </c>
      <c r="C21" s="30" t="s">
        <v>29</v>
      </c>
      <c r="D21" s="24"/>
      <c r="E21" s="35" t="s">
        <v>34</v>
      </c>
      <c r="F21" s="26">
        <v>980000</v>
      </c>
      <c r="G21" s="24"/>
      <c r="H21" s="26"/>
      <c r="I21" s="26"/>
      <c r="J21" s="26"/>
      <c r="K21" s="26">
        <v>1</v>
      </c>
      <c r="L21" s="26">
        <v>980000</v>
      </c>
      <c r="M21" s="26">
        <f t="shared" si="3"/>
        <v>1</v>
      </c>
      <c r="N21" s="26">
        <f t="shared" si="3"/>
        <v>980000</v>
      </c>
      <c r="O21" s="24"/>
      <c r="P21" s="28" t="s">
        <v>43</v>
      </c>
    </row>
    <row r="22" spans="1:16" ht="24" x14ac:dyDescent="0.55000000000000004">
      <c r="A22" s="23">
        <v>11</v>
      </c>
      <c r="B22" s="44" t="s">
        <v>44</v>
      </c>
      <c r="C22" s="30" t="s">
        <v>29</v>
      </c>
      <c r="D22" s="44"/>
      <c r="E22" s="44" t="s">
        <v>45</v>
      </c>
      <c r="F22" s="45">
        <v>80000</v>
      </c>
      <c r="G22" s="44"/>
      <c r="H22" s="45"/>
      <c r="I22" s="26"/>
      <c r="J22" s="45"/>
      <c r="K22" s="45">
        <v>2</v>
      </c>
      <c r="L22" s="45">
        <v>80000</v>
      </c>
      <c r="M22" s="26">
        <f t="shared" si="3"/>
        <v>2</v>
      </c>
      <c r="N22" s="26">
        <f t="shared" si="3"/>
        <v>80000</v>
      </c>
      <c r="O22" s="23">
        <v>2</v>
      </c>
      <c r="P22" s="32" t="s">
        <v>46</v>
      </c>
    </row>
    <row r="23" spans="1:16" ht="43.5" x14ac:dyDescent="0.2">
      <c r="A23" s="23">
        <v>12</v>
      </c>
      <c r="B23" s="28" t="s">
        <v>47</v>
      </c>
      <c r="C23" s="30" t="s">
        <v>29</v>
      </c>
      <c r="D23" s="24"/>
      <c r="E23" s="24" t="s">
        <v>34</v>
      </c>
      <c r="F23" s="26">
        <v>996000</v>
      </c>
      <c r="G23" s="24"/>
      <c r="H23" s="26"/>
      <c r="I23" s="26"/>
      <c r="J23" s="26"/>
      <c r="K23" s="26">
        <v>1</v>
      </c>
      <c r="L23" s="26">
        <v>996000</v>
      </c>
      <c r="M23" s="26">
        <f t="shared" si="3"/>
        <v>1</v>
      </c>
      <c r="N23" s="26">
        <f t="shared" si="3"/>
        <v>996000</v>
      </c>
      <c r="O23" s="23">
        <v>2</v>
      </c>
      <c r="P23" s="43" t="s">
        <v>48</v>
      </c>
    </row>
    <row r="24" spans="1:16" ht="108.75" x14ac:dyDescent="0.55000000000000004">
      <c r="A24" s="23">
        <v>13</v>
      </c>
      <c r="B24" s="46" t="s">
        <v>49</v>
      </c>
      <c r="C24" s="30" t="s">
        <v>29</v>
      </c>
      <c r="D24" s="24"/>
      <c r="E24" s="24" t="s">
        <v>32</v>
      </c>
      <c r="F24" s="26">
        <v>900000</v>
      </c>
      <c r="G24" s="44"/>
      <c r="H24" s="45"/>
      <c r="I24" s="26"/>
      <c r="J24" s="31"/>
      <c r="K24" s="26">
        <v>1</v>
      </c>
      <c r="L24" s="26">
        <v>900000</v>
      </c>
      <c r="M24" s="26">
        <f t="shared" si="3"/>
        <v>1</v>
      </c>
      <c r="N24" s="26">
        <f t="shared" si="3"/>
        <v>900000</v>
      </c>
      <c r="O24" s="23">
        <v>2</v>
      </c>
      <c r="P24" s="43" t="s">
        <v>50</v>
      </c>
    </row>
    <row r="25" spans="1:16" ht="24" x14ac:dyDescent="0.2">
      <c r="A25" s="23">
        <v>14</v>
      </c>
      <c r="B25" s="24" t="s">
        <v>51</v>
      </c>
      <c r="C25" s="30" t="s">
        <v>29</v>
      </c>
      <c r="D25" s="24"/>
      <c r="E25" s="24" t="s">
        <v>34</v>
      </c>
      <c r="F25" s="26">
        <v>851000</v>
      </c>
      <c r="G25" s="24"/>
      <c r="H25" s="26"/>
      <c r="I25" s="26"/>
      <c r="J25" s="26"/>
      <c r="K25" s="26">
        <v>1</v>
      </c>
      <c r="L25" s="26">
        <v>851000</v>
      </c>
      <c r="M25" s="26">
        <f t="shared" si="3"/>
        <v>1</v>
      </c>
      <c r="N25" s="26">
        <f t="shared" si="3"/>
        <v>851000</v>
      </c>
      <c r="O25" s="24"/>
      <c r="P25" s="24"/>
    </row>
    <row r="26" spans="1:16" s="18" customFormat="1" ht="24" x14ac:dyDescent="0.55000000000000004">
      <c r="A26" s="15" t="s">
        <v>52</v>
      </c>
      <c r="B26" s="15"/>
      <c r="C26" s="16"/>
      <c r="D26" s="16"/>
      <c r="E26" s="16"/>
      <c r="F26" s="17">
        <f>F27</f>
        <v>20928000</v>
      </c>
      <c r="G26" s="17">
        <f t="shared" ref="G26:N26" si="5">G27</f>
        <v>0</v>
      </c>
      <c r="H26" s="17">
        <f t="shared" si="5"/>
        <v>4450000</v>
      </c>
      <c r="I26" s="17">
        <f t="shared" si="5"/>
        <v>5</v>
      </c>
      <c r="J26" s="17">
        <f t="shared" si="5"/>
        <v>11188000</v>
      </c>
      <c r="K26" s="17">
        <f t="shared" si="5"/>
        <v>3</v>
      </c>
      <c r="L26" s="17">
        <f t="shared" si="5"/>
        <v>9740000</v>
      </c>
      <c r="M26" s="17">
        <f t="shared" si="5"/>
        <v>8</v>
      </c>
      <c r="N26" s="17">
        <f t="shared" si="5"/>
        <v>20928000</v>
      </c>
      <c r="O26" s="17"/>
      <c r="P26" s="16"/>
    </row>
    <row r="27" spans="1:16" s="50" customFormat="1" ht="24" x14ac:dyDescent="0.55000000000000004">
      <c r="A27" s="47"/>
      <c r="B27" s="47" t="s">
        <v>19</v>
      </c>
      <c r="C27" s="48"/>
      <c r="D27" s="48"/>
      <c r="E27" s="48"/>
      <c r="F27" s="49">
        <f t="shared" ref="F27:N27" si="6">SUM(F28:F35)</f>
        <v>20928000</v>
      </c>
      <c r="G27" s="49">
        <f t="shared" si="6"/>
        <v>0</v>
      </c>
      <c r="H27" s="49">
        <f t="shared" si="6"/>
        <v>4450000</v>
      </c>
      <c r="I27" s="49">
        <f t="shared" si="6"/>
        <v>5</v>
      </c>
      <c r="J27" s="49">
        <f t="shared" si="6"/>
        <v>11188000</v>
      </c>
      <c r="K27" s="49">
        <f t="shared" si="6"/>
        <v>3</v>
      </c>
      <c r="L27" s="49">
        <f t="shared" si="6"/>
        <v>9740000</v>
      </c>
      <c r="M27" s="49">
        <f t="shared" si="6"/>
        <v>8</v>
      </c>
      <c r="N27" s="49">
        <f t="shared" si="6"/>
        <v>20928000</v>
      </c>
      <c r="O27" s="49"/>
      <c r="P27" s="48"/>
    </row>
    <row r="28" spans="1:16" ht="174" x14ac:dyDescent="0.2">
      <c r="A28" s="23">
        <v>1</v>
      </c>
      <c r="B28" s="28" t="s">
        <v>53</v>
      </c>
      <c r="C28" s="30" t="s">
        <v>29</v>
      </c>
      <c r="D28" s="24"/>
      <c r="E28" s="24" t="s">
        <v>34</v>
      </c>
      <c r="F28" s="26">
        <v>1350000</v>
      </c>
      <c r="G28" s="24"/>
      <c r="H28" s="26">
        <f>F28</f>
        <v>1350000</v>
      </c>
      <c r="I28" s="26">
        <v>1</v>
      </c>
      <c r="J28" s="26">
        <v>1350000</v>
      </c>
      <c r="K28" s="26"/>
      <c r="L28" s="31"/>
      <c r="M28" s="26">
        <f t="shared" ref="M28:N35" si="7">I28+K28</f>
        <v>1</v>
      </c>
      <c r="N28" s="26">
        <f t="shared" si="7"/>
        <v>1350000</v>
      </c>
      <c r="O28" s="23">
        <v>2</v>
      </c>
      <c r="P28" s="43" t="s">
        <v>54</v>
      </c>
    </row>
    <row r="29" spans="1:16" ht="174" x14ac:dyDescent="0.2">
      <c r="A29" s="23">
        <v>2</v>
      </c>
      <c r="B29" s="28" t="s">
        <v>55</v>
      </c>
      <c r="C29" s="30" t="s">
        <v>29</v>
      </c>
      <c r="D29" s="24"/>
      <c r="E29" s="24" t="s">
        <v>34</v>
      </c>
      <c r="F29" s="31">
        <v>3100000</v>
      </c>
      <c r="G29" s="24"/>
      <c r="H29" s="26">
        <f>F29</f>
        <v>3100000</v>
      </c>
      <c r="I29" s="26">
        <v>1</v>
      </c>
      <c r="J29" s="31">
        <v>3100000</v>
      </c>
      <c r="K29" s="26"/>
      <c r="L29" s="26"/>
      <c r="M29" s="26">
        <f t="shared" si="7"/>
        <v>1</v>
      </c>
      <c r="N29" s="26">
        <f t="shared" si="7"/>
        <v>3100000</v>
      </c>
      <c r="O29" s="23">
        <v>2</v>
      </c>
      <c r="P29" s="43" t="s">
        <v>54</v>
      </c>
    </row>
    <row r="30" spans="1:16" ht="168" x14ac:dyDescent="0.2">
      <c r="A30" s="23">
        <v>3</v>
      </c>
      <c r="B30" s="24" t="s">
        <v>56</v>
      </c>
      <c r="C30" s="30" t="s">
        <v>29</v>
      </c>
      <c r="D30" s="24"/>
      <c r="E30" s="24" t="s">
        <v>34</v>
      </c>
      <c r="F30" s="26">
        <v>1300000</v>
      </c>
      <c r="G30" s="24"/>
      <c r="H30" s="26"/>
      <c r="I30" s="51">
        <v>1</v>
      </c>
      <c r="J30" s="26">
        <v>1300000</v>
      </c>
      <c r="K30" s="51"/>
      <c r="L30" s="26"/>
      <c r="M30" s="26">
        <f t="shared" si="7"/>
        <v>1</v>
      </c>
      <c r="N30" s="26">
        <f t="shared" si="7"/>
        <v>1300000</v>
      </c>
      <c r="O30" s="24"/>
      <c r="P30" s="28" t="s">
        <v>57</v>
      </c>
    </row>
    <row r="31" spans="1:16" ht="282.75" x14ac:dyDescent="0.55000000000000004">
      <c r="A31" s="23">
        <v>4</v>
      </c>
      <c r="B31" s="43" t="s">
        <v>58</v>
      </c>
      <c r="C31" s="34" t="s">
        <v>29</v>
      </c>
      <c r="D31" s="35"/>
      <c r="E31" s="35" t="s">
        <v>34</v>
      </c>
      <c r="F31" s="27">
        <v>1800000</v>
      </c>
      <c r="G31" s="52"/>
      <c r="H31" s="53"/>
      <c r="I31" s="27">
        <v>1</v>
      </c>
      <c r="J31" s="27">
        <v>1800000</v>
      </c>
      <c r="K31" s="53"/>
      <c r="L31" s="53"/>
      <c r="M31" s="26">
        <f t="shared" si="7"/>
        <v>1</v>
      </c>
      <c r="N31" s="26">
        <f t="shared" si="7"/>
        <v>1800000</v>
      </c>
      <c r="O31" s="44"/>
      <c r="P31" s="32" t="s">
        <v>59</v>
      </c>
    </row>
    <row r="32" spans="1:16" ht="48" customHeight="1" x14ac:dyDescent="0.2">
      <c r="A32" s="23">
        <v>5</v>
      </c>
      <c r="B32" s="28" t="s">
        <v>60</v>
      </c>
      <c r="C32" s="24"/>
      <c r="D32" s="24"/>
      <c r="E32" s="24" t="s">
        <v>34</v>
      </c>
      <c r="F32" s="54">
        <v>3638000</v>
      </c>
      <c r="G32" s="24"/>
      <c r="H32" s="26"/>
      <c r="I32" s="26">
        <v>1</v>
      </c>
      <c r="J32" s="31">
        <v>3638000</v>
      </c>
      <c r="K32" s="26"/>
      <c r="L32" s="26"/>
      <c r="M32" s="26">
        <f t="shared" si="7"/>
        <v>1</v>
      </c>
      <c r="N32" s="26">
        <f t="shared" si="7"/>
        <v>3638000</v>
      </c>
      <c r="O32" s="23"/>
      <c r="P32" s="28"/>
    </row>
    <row r="33" spans="1:16" ht="174" x14ac:dyDescent="0.2">
      <c r="A33" s="23">
        <v>6</v>
      </c>
      <c r="B33" s="28" t="s">
        <v>61</v>
      </c>
      <c r="C33" s="30" t="s">
        <v>29</v>
      </c>
      <c r="D33" s="24"/>
      <c r="E33" s="24" t="s">
        <v>34</v>
      </c>
      <c r="F33" s="26">
        <v>6740000</v>
      </c>
      <c r="G33" s="24"/>
      <c r="H33" s="26"/>
      <c r="I33" s="26"/>
      <c r="J33" s="31"/>
      <c r="K33" s="26">
        <v>1</v>
      </c>
      <c r="L33" s="26">
        <v>6740000</v>
      </c>
      <c r="M33" s="26">
        <f t="shared" si="7"/>
        <v>1</v>
      </c>
      <c r="N33" s="26">
        <f t="shared" si="7"/>
        <v>6740000</v>
      </c>
      <c r="O33" s="23">
        <v>2</v>
      </c>
      <c r="P33" s="43" t="s">
        <v>54</v>
      </c>
    </row>
    <row r="34" spans="1:16" ht="152.25" x14ac:dyDescent="0.2">
      <c r="A34" s="23">
        <v>7</v>
      </c>
      <c r="B34" s="28" t="s">
        <v>62</v>
      </c>
      <c r="C34" s="30" t="s">
        <v>29</v>
      </c>
      <c r="D34" s="24"/>
      <c r="E34" s="24" t="s">
        <v>32</v>
      </c>
      <c r="F34" s="26">
        <v>1000000</v>
      </c>
      <c r="G34" s="24"/>
      <c r="H34" s="26"/>
      <c r="I34" s="26"/>
      <c r="J34" s="26"/>
      <c r="K34" s="26">
        <v>1</v>
      </c>
      <c r="L34" s="26">
        <v>1000000</v>
      </c>
      <c r="M34" s="26">
        <f t="shared" si="7"/>
        <v>1</v>
      </c>
      <c r="N34" s="26">
        <f t="shared" si="7"/>
        <v>1000000</v>
      </c>
      <c r="O34" s="23">
        <v>2</v>
      </c>
      <c r="P34" s="43" t="s">
        <v>63</v>
      </c>
    </row>
    <row r="35" spans="1:16" ht="409.5" x14ac:dyDescent="0.2">
      <c r="A35" s="23">
        <v>8</v>
      </c>
      <c r="B35" s="24" t="s">
        <v>64</v>
      </c>
      <c r="C35" s="30" t="s">
        <v>29</v>
      </c>
      <c r="D35" s="24"/>
      <c r="E35" s="24" t="s">
        <v>34</v>
      </c>
      <c r="F35" s="26">
        <v>2000000</v>
      </c>
      <c r="G35" s="24"/>
      <c r="H35" s="26"/>
      <c r="I35" s="26"/>
      <c r="J35" s="26"/>
      <c r="K35" s="26">
        <v>1</v>
      </c>
      <c r="L35" s="26">
        <v>2000000</v>
      </c>
      <c r="M35" s="26">
        <f t="shared" si="7"/>
        <v>1</v>
      </c>
      <c r="N35" s="26">
        <f t="shared" si="7"/>
        <v>2000000</v>
      </c>
      <c r="O35" s="24"/>
      <c r="P35" s="28" t="s">
        <v>65</v>
      </c>
    </row>
    <row r="36" spans="1:16" ht="24" x14ac:dyDescent="0.55000000000000004">
      <c r="A36" s="55" t="s">
        <v>66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ht="24" x14ac:dyDescent="0.55000000000000004">
      <c r="A37" s="55" t="s">
        <v>67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7"/>
    </row>
    <row r="38" spans="1:16" ht="24" x14ac:dyDescent="0.55000000000000004">
      <c r="A38" s="55" t="s">
        <v>68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7"/>
    </row>
    <row r="39" spans="1:16" ht="24" x14ac:dyDescent="0.55000000000000004">
      <c r="A39" s="58" t="s">
        <v>69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</row>
    <row r="40" spans="1:16" ht="24" x14ac:dyDescent="0.55000000000000004">
      <c r="A40" s="59" t="s">
        <v>70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</row>
    <row r="41" spans="1:16" ht="24" x14ac:dyDescent="0.55000000000000004">
      <c r="A41" s="59" t="s">
        <v>71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24" x14ac:dyDescent="0.55000000000000004">
      <c r="A42" s="59" t="s">
        <v>72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24" x14ac:dyDescent="0.55000000000000004">
      <c r="A43" s="59" t="s">
        <v>73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24" x14ac:dyDescent="0.55000000000000004">
      <c r="A44" s="59" t="s">
        <v>74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</sheetData>
  <mergeCells count="36">
    <mergeCell ref="A41:P41"/>
    <mergeCell ref="A42:P42"/>
    <mergeCell ref="A43:P43"/>
    <mergeCell ref="A44:P44"/>
    <mergeCell ref="A26:B26"/>
    <mergeCell ref="A36:P36"/>
    <mergeCell ref="A37:P37"/>
    <mergeCell ref="A38:P38"/>
    <mergeCell ref="A39:P39"/>
    <mergeCell ref="A40:P40"/>
    <mergeCell ref="K6:K7"/>
    <mergeCell ref="L6:L7"/>
    <mergeCell ref="M6:M7"/>
    <mergeCell ref="N6:N7"/>
    <mergeCell ref="A9:B9"/>
    <mergeCell ref="A10:B10"/>
    <mergeCell ref="P4:P7"/>
    <mergeCell ref="C5:C7"/>
    <mergeCell ref="D5:D7"/>
    <mergeCell ref="I5:J5"/>
    <mergeCell ref="K5:L5"/>
    <mergeCell ref="M5:N5"/>
    <mergeCell ref="G6:G7"/>
    <mergeCell ref="H6:H7"/>
    <mergeCell ref="I6:I7"/>
    <mergeCell ref="J6:J7"/>
    <mergeCell ref="A1:P1"/>
    <mergeCell ref="A2:P2"/>
    <mergeCell ref="A4:A7"/>
    <mergeCell ref="B4:B7"/>
    <mergeCell ref="C4:D4"/>
    <mergeCell ref="E4:E7"/>
    <mergeCell ref="F4:F7"/>
    <mergeCell ref="G4:H5"/>
    <mergeCell ref="I4:N4"/>
    <mergeCell ref="O4:O7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1" manualBreakCount="1">
    <brk id="2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แผนสิ่งก่อสร้าง 64-66 (3)</vt:lpstr>
      <vt:lpstr>คณะวิทย์</vt:lpstr>
      <vt:lpstr>คณะวิทย์!Print_Area</vt:lpstr>
      <vt:lpstr>'แผนสิ่งก่อสร้าง 64-66 (3)'!Print_Area</vt:lpstr>
      <vt:lpstr>คณะวิทย์!Print_Titles</vt:lpstr>
      <vt:lpstr>'แผนสิ่งก่อสร้าง 64-66 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2021-10-04T07:44:32Z</dcterms:created>
  <dcterms:modified xsi:type="dcterms:W3CDTF">2021-10-04T07:45:33Z</dcterms:modified>
</cp:coreProperties>
</file>