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13_ncr:1_{81A5DD36-728F-4D3B-97E2-3E8D023FD193}" xr6:coauthVersionLast="45" xr6:coauthVersionMax="45" xr10:uidLastSave="{00000000-0000-0000-0000-000000000000}"/>
  <bookViews>
    <workbookView xWindow="-120" yWindow="-120" windowWidth="24240" windowHeight="13140" activeTab="1" xr2:uid="{B82C5B3E-5574-4E1C-A37A-DF96AFD3BABD}"/>
  </bookViews>
  <sheets>
    <sheet name="คณะมนุษย" sheetId="2" r:id="rId1"/>
    <sheet name="แผนสิ่งก่อสร้าง 64-66 (3)" sheetId="1" r:id="rId2"/>
  </sheets>
  <definedNames>
    <definedName name="_xlnm.Print_Area" localSheetId="0">คณะมนุษย!$A$1:$P$17</definedName>
    <definedName name="_xlnm.Print_Area" localSheetId="1">'แผนสิ่งก่อสร้าง 64-66 (3)'!$A$1:$N$15</definedName>
    <definedName name="_xlnm.Print_Titles" localSheetId="0">คณะมนุษย!$4:$7</definedName>
    <definedName name="_xlnm.Print_Titles" localSheetId="1">'แผนสิ่งก่อสร้าง 64-66 (3)'!$1:$7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M17" i="2"/>
  <c r="N16" i="2"/>
  <c r="M16" i="2"/>
  <c r="M13" i="2" s="1"/>
  <c r="M12" i="2" s="1"/>
  <c r="N15" i="2"/>
  <c r="M15" i="2"/>
  <c r="N14" i="2"/>
  <c r="M14" i="2"/>
  <c r="N13" i="2"/>
  <c r="N12" i="2" s="1"/>
  <c r="L13" i="2"/>
  <c r="L12" i="2" s="1"/>
  <c r="L8" i="2" s="1"/>
  <c r="K13" i="2"/>
  <c r="K12" i="2" s="1"/>
  <c r="J13" i="2"/>
  <c r="I13" i="2"/>
  <c r="H13" i="2"/>
  <c r="G13" i="2"/>
  <c r="G12" i="2" s="1"/>
  <c r="F13" i="2"/>
  <c r="J12" i="2"/>
  <c r="I12" i="2"/>
  <c r="H12" i="2"/>
  <c r="F12" i="2"/>
  <c r="M11" i="2"/>
  <c r="M10" i="2" s="1"/>
  <c r="M9" i="2" s="1"/>
  <c r="J11" i="2"/>
  <c r="N11" i="2" s="1"/>
  <c r="N10" i="2" s="1"/>
  <c r="N9" i="2" s="1"/>
  <c r="N8" i="2" s="1"/>
  <c r="L10" i="2"/>
  <c r="K10" i="2"/>
  <c r="K9" i="2" s="1"/>
  <c r="K8" i="2" s="1"/>
  <c r="J10" i="2"/>
  <c r="J9" i="2" s="1"/>
  <c r="J8" i="2" s="1"/>
  <c r="I10" i="2"/>
  <c r="I9" i="2" s="1"/>
  <c r="I8" i="2" s="1"/>
  <c r="H10" i="2"/>
  <c r="H9" i="2" s="1"/>
  <c r="H8" i="2" s="1"/>
  <c r="G10" i="2"/>
  <c r="F10" i="2"/>
  <c r="L9" i="2"/>
  <c r="G9" i="2"/>
  <c r="F9" i="2"/>
  <c r="F8" i="2" s="1"/>
  <c r="N15" i="1"/>
  <c r="N14" i="1"/>
  <c r="N13" i="1"/>
  <c r="H13" i="1"/>
  <c r="N12" i="1"/>
  <c r="H12" i="1"/>
  <c r="M11" i="1"/>
  <c r="L11" i="1"/>
  <c r="L9" i="1" s="1"/>
  <c r="L8" i="1" s="1"/>
  <c r="K11" i="1"/>
  <c r="J11" i="1"/>
  <c r="I11" i="1"/>
  <c r="G11" i="1"/>
  <c r="F11" i="1"/>
  <c r="F10" i="1"/>
  <c r="N10" i="1"/>
  <c r="K10" i="1"/>
  <c r="K9" i="1" s="1"/>
  <c r="K8" i="1" s="1"/>
  <c r="J10" i="1"/>
  <c r="I10" i="1"/>
  <c r="I9" i="1" s="1"/>
  <c r="I8" i="1" s="1"/>
  <c r="H10" i="1"/>
  <c r="G10" i="1"/>
  <c r="M10" i="1"/>
  <c r="L10" i="1"/>
  <c r="H11" i="1" l="1"/>
  <c r="N11" i="1"/>
  <c r="M9" i="1"/>
  <c r="M8" i="1" s="1"/>
  <c r="M8" i="2"/>
  <c r="G8" i="2"/>
  <c r="H9" i="1"/>
  <c r="G9" i="1"/>
  <c r="G8" i="1" s="1"/>
  <c r="F9" i="1"/>
  <c r="F8" i="1" s="1"/>
  <c r="N9" i="1" l="1"/>
  <c r="N8" i="1" s="1"/>
  <c r="H8" i="1"/>
  <c r="J9" i="1"/>
  <c r="J8" i="1" s="1"/>
</calcChain>
</file>

<file path=xl/sharedStrings.xml><?xml version="1.0" encoding="utf-8"?>
<sst xmlns="http://schemas.openxmlformats.org/spreadsheetml/2006/main" count="92" uniqueCount="56">
  <si>
    <t>การจัดทำทบทวนแผนความต้องการงบลงทุน : ที่ดินและสิ่งก่อสร้าง  ปี (2565 - 2566)</t>
  </si>
  <si>
    <t>ภาพรวมของมหาวิทยาลัย</t>
  </si>
  <si>
    <t>ลำดับ
ความ
สำคัญ</t>
  </si>
  <si>
    <t>รายการ</t>
  </si>
  <si>
    <t>แหล่งเงินงบประมาณ</t>
  </si>
  <si>
    <t>จำนวน/
หน่วยนับ</t>
  </si>
  <si>
    <t>ราคา
ต่อหน่วย</t>
  </si>
  <si>
    <t>งบประมาณที่ได้
รับจัดสรรปี 2565</t>
  </si>
  <si>
    <t xml:space="preserve">ปีงบประมาณ พ.ศ. </t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</si>
  <si>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</si>
  <si>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</si>
  <si>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</si>
  <si>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</si>
  <si>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</si>
  <si>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</si>
  <si>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</si>
  <si>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</si>
  <si>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คณะวิทยาศาสตร์และเทคโนโลยี</t>
  </si>
  <si>
    <t>ü</t>
  </si>
  <si>
    <t>งาน</t>
  </si>
  <si>
    <t>คณะมนุษยศาสตร์และสังคมศาสตร์</t>
  </si>
  <si>
    <t>ค่าปรับปรุงห้องสำนักงานและหลังคากันสาด คณะมนุษยศาสตร์และสังคมศาสตร์</t>
  </si>
  <si>
    <t>ค่าก่อสร้างลานกิจกรรมและโรงจอดรถอาคารสุนทรีย์และดนตรี</t>
  </si>
  <si>
    <t>โดมเพื่อพัฒนากิจกรรมนักศึกษาอาคารสุนทรีย์และดนตรี</t>
  </si>
  <si>
    <t>ปรับปรุงห้องปฏิบัติการคอมพิวเตอร์คณะมนุษยศาสตร์และสังคมศาสตร์</t>
  </si>
  <si>
    <t>การจัดทำแผนความต้องการงบลงทุน : ครุภัณฑ์  (2565 - 2566)</t>
  </si>
  <si>
    <t>คณะ/สถาบัน/สำนัก/คณะมนุษยศาสตร์และสังคมศาสตร์</t>
  </si>
  <si>
    <t>ลำดับ
ความ
สำคัญ
(1)</t>
  </si>
  <si>
    <t>รายการ
(2)</t>
  </si>
  <si>
    <t>จำนวน/หน่วยนับ
(3)</t>
  </si>
  <si>
    <t>ราคา
ต่อหน่วย
(4)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</si>
  <si>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</si>
  <si>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</si>
  <si>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</si>
  <si>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รวมค่าครุภัณฑ์</t>
  </si>
  <si>
    <t>1. ครุภัณฑ์มีราคาต่อหน่วยต่ำกว่า 1 ล้านบาท</t>
  </si>
  <si>
    <t>P</t>
  </si>
  <si>
    <t>ชุด</t>
  </si>
  <si>
    <t>เพื่อเป็นการจัดหาครุภัณฑ์ใช้ในการจัดการเรียนการสอนสาขาวิชาการท่องเที่ยวและการโรงแรม</t>
  </si>
  <si>
    <t>2. ครุภัณฑ์มีราคาต่อหน่วยสูงกว่า 1 ล้านบาท</t>
  </si>
  <si>
    <t>ชุดปฏิบัติการห้องคอมพิวเตอร์กราฟฟิกและมัลติมีเดีย สาขาวิชาศิลปกรรม</t>
  </si>
  <si>
    <t>เพื่อเป็นการจัดหาครุภัณฑ์ใช้ในการจัดการเรียนการสอนสาขาวิชาศิลปกรรม</t>
  </si>
  <si>
    <t>ชุดปฏิบัติการเพื่อการเรียนการสอนดนตรีสากล</t>
  </si>
  <si>
    <t>เพื่อเป็นการจัดหาครุภัณฑ์ใช้ในการจัดการเรียนการสอนสาขาวิชาดนตรี</t>
  </si>
  <si>
    <t>ชุดครุภัณฑ์สำหรับห้องเรียนรวมอาคารสุนทรีย์และดนตรี</t>
  </si>
  <si>
    <t>ชุดครุภัณฑ์ห้องปฏิบัติการภาษาไทยเพื่อการสื่อสาร</t>
  </si>
  <si>
    <t>เพื่อเป็นการจัดหาครุภัณฑ์ใช้ในการจัดการเรียนการสอนและการให้บริการวิชาการของสาขาวิชาภาษาไทยและสาขาอื่นๆ ที่เกี่ยวข้อง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</si>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</sst>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b/>
      <sz val="16"/>
      <name val="Wingdings"/>
      <charset val="2"/>
    </font>
    <font>
      <sz val="10"/>
      <name val="Arial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Wingdings 2"/>
      <family val="1"/>
      <charset val="222"/>
    </font>
    <font>
      <sz val="16"/>
      <color theme="1"/>
      <name val="Wingdings 2"/>
      <family val="1"/>
      <charset val="2"/>
    </font>
    <font>
      <sz val="16"/>
      <color theme="1"/>
      <name val="Tahoma"/>
      <family val="2"/>
      <charset val="222"/>
      <scheme val="minor"/>
    </font>
    <font>
      <b/>
      <sz val="12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0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43" fontId="6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87" fontId="3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8" fillId="0" borderId="3" xfId="0" applyNumberFormat="1" applyFont="1" applyBorder="1"/>
    <xf numFmtId="0" fontId="8" fillId="0" borderId="3" xfId="0" applyFont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87" fontId="3" fillId="3" borderId="1" xfId="1" applyNumberFormat="1" applyFont="1" applyFill="1" applyBorder="1" applyAlignment="1">
      <alignment horizontal="center"/>
    </xf>
    <xf numFmtId="0" fontId="4" fillId="3" borderId="3" xfId="0" applyFont="1" applyFill="1" applyBorder="1"/>
    <xf numFmtId="187" fontId="3" fillId="4" borderId="1" xfId="1" applyNumberFormat="1" applyFont="1" applyFill="1" applyBorder="1" applyAlignment="1">
      <alignment horizontal="center"/>
    </xf>
    <xf numFmtId="0" fontId="8" fillId="4" borderId="3" xfId="0" applyFont="1" applyFill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87" fontId="5" fillId="0" borderId="1" xfId="1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3" fillId="4" borderId="1" xfId="0" applyFont="1" applyFill="1" applyBorder="1"/>
    <xf numFmtId="187" fontId="5" fillId="5" borderId="1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43" fontId="13" fillId="0" borderId="0" xfId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/>
    <xf numFmtId="187" fontId="12" fillId="0" borderId="0" xfId="1" applyNumberFormat="1" applyFont="1"/>
    <xf numFmtId="43" fontId="12" fillId="0" borderId="0" xfId="1" applyFont="1"/>
    <xf numFmtId="0" fontId="6" fillId="0" borderId="1" xfId="0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top"/>
    </xf>
    <xf numFmtId="0" fontId="15" fillId="6" borderId="1" xfId="0" applyFont="1" applyFill="1" applyBorder="1"/>
    <xf numFmtId="187" fontId="15" fillId="6" borderId="1" xfId="0" applyNumberFormat="1" applyFont="1" applyFill="1" applyBorder="1"/>
    <xf numFmtId="0" fontId="2" fillId="6" borderId="0" xfId="0" applyFont="1" applyFill="1"/>
    <xf numFmtId="0" fontId="15" fillId="7" borderId="1" xfId="0" applyFont="1" applyFill="1" applyBorder="1" applyAlignment="1">
      <alignment horizontal="left"/>
    </xf>
    <xf numFmtId="0" fontId="15" fillId="7" borderId="1" xfId="0" applyFont="1" applyFill="1" applyBorder="1"/>
    <xf numFmtId="187" fontId="15" fillId="7" borderId="1" xfId="1" applyNumberFormat="1" applyFont="1" applyFill="1" applyBorder="1"/>
    <xf numFmtId="0" fontId="2" fillId="0" borderId="0" xfId="0" applyFont="1"/>
    <xf numFmtId="0" fontId="15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87" fontId="7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2" fillId="4" borderId="0" xfId="0" applyFont="1" applyFill="1"/>
    <xf numFmtId="0" fontId="12" fillId="0" borderId="1" xfId="0" applyFont="1" applyBorder="1" applyAlignment="1">
      <alignment horizontal="center" vertical="top"/>
    </xf>
    <xf numFmtId="0" fontId="12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87" fontId="12" fillId="0" borderId="3" xfId="1" applyNumberFormat="1" applyFont="1" applyBorder="1" applyAlignment="1">
      <alignment vertical="top" wrapText="1"/>
    </xf>
    <xf numFmtId="187" fontId="12" fillId="0" borderId="3" xfId="0" applyNumberFormat="1" applyFont="1" applyBorder="1" applyAlignment="1">
      <alignment vertical="top" wrapText="1"/>
    </xf>
    <xf numFmtId="187" fontId="12" fillId="0" borderId="3" xfId="1" applyNumberFormat="1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horizontal="right" vertical="top"/>
    </xf>
    <xf numFmtId="0" fontId="18" fillId="4" borderId="0" xfId="0" applyFont="1" applyFill="1" applyAlignment="1">
      <alignment vertical="top"/>
    </xf>
    <xf numFmtId="0" fontId="19" fillId="4" borderId="1" xfId="0" applyFont="1" applyFill="1" applyBorder="1" applyAlignment="1">
      <alignment horizontal="center" vertical="top"/>
    </xf>
    <xf numFmtId="0" fontId="19" fillId="4" borderId="1" xfId="0" applyFont="1" applyFill="1" applyBorder="1"/>
    <xf numFmtId="0" fontId="20" fillId="4" borderId="1" xfId="0" applyFont="1" applyFill="1" applyBorder="1" applyAlignment="1">
      <alignment horizontal="center" vertical="top"/>
    </xf>
    <xf numFmtId="187" fontId="15" fillId="4" borderId="1" xfId="1" applyNumberFormat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87" fontId="12" fillId="0" borderId="1" xfId="1" applyNumberFormat="1" applyFont="1" applyBorder="1" applyAlignment="1">
      <alignment vertical="top" wrapText="1"/>
    </xf>
    <xf numFmtId="187" fontId="12" fillId="0" borderId="1" xfId="0" applyNumberFormat="1" applyFont="1" applyBorder="1" applyAlignment="1">
      <alignment vertical="top" wrapText="1"/>
    </xf>
    <xf numFmtId="187" fontId="12" fillId="0" borderId="1" xfId="1" applyNumberFormat="1" applyFont="1" applyBorder="1" applyAlignment="1">
      <alignment horizontal="center" vertical="top" wrapText="1"/>
    </xf>
    <xf numFmtId="187" fontId="12" fillId="0" borderId="1" xfId="1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/>
    <xf numFmtId="187" fontId="22" fillId="0" borderId="0" xfId="1" applyNumberFormat="1" applyFont="1"/>
    <xf numFmtId="43" fontId="22" fillId="0" borderId="0" xfId="1" applyFont="1"/>
  </cellXfs>
  <cellStyles count="3">
    <cellStyle name="Normal 2" xfId="2" xr:uid="{E3531447-ED6D-4F2C-A8BC-1352B6AC052D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822A-DA2D-4DAE-9B52-2BAC5E3F57AF}">
  <dimension ref="A1:P26"/>
  <sheetViews>
    <sheetView view="pageBreakPreview" zoomScale="84" zoomScaleNormal="100" zoomScaleSheetLayoutView="84" workbookViewId="0">
      <selection activeCell="J16" sqref="J16"/>
    </sheetView>
  </sheetViews>
  <sheetFormatPr defaultRowHeight="18.75"/>
  <cols>
    <col min="1" max="1" width="6" style="102" customWidth="1"/>
    <col min="2" max="2" width="55.375" style="103" bestFit="1" customWidth="1"/>
    <col min="3" max="3" width="9.125" style="103" bestFit="1" customWidth="1"/>
    <col min="4" max="4" width="8" style="103" bestFit="1" customWidth="1"/>
    <col min="5" max="5" width="7.625" style="103" bestFit="1" customWidth="1"/>
    <col min="6" max="6" width="12.875" style="104" bestFit="1" customWidth="1"/>
    <col min="7" max="7" width="6.125" style="103" bestFit="1" customWidth="1"/>
    <col min="8" max="8" width="10.375" style="104" bestFit="1" customWidth="1"/>
    <col min="9" max="9" width="6.875" style="103" bestFit="1" customWidth="1"/>
    <col min="10" max="10" width="14.25" style="105" bestFit="1" customWidth="1"/>
    <col min="11" max="11" width="6.875" style="103" bestFit="1" customWidth="1"/>
    <col min="12" max="12" width="14.25" style="105" bestFit="1" customWidth="1"/>
    <col min="13" max="13" width="7.75" style="103" bestFit="1" customWidth="1"/>
    <col min="14" max="14" width="15.25" style="105" bestFit="1" customWidth="1"/>
    <col min="15" max="15" width="9.375" style="103" customWidth="1"/>
    <col min="16" max="16" width="34" style="103" customWidth="1"/>
  </cols>
  <sheetData>
    <row r="1" spans="1:16" ht="24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4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4">
      <c r="A3" s="50"/>
      <c r="B3" s="51"/>
      <c r="C3" s="51"/>
      <c r="D3" s="51"/>
      <c r="E3" s="51"/>
      <c r="F3" s="52"/>
      <c r="G3" s="51"/>
      <c r="H3" s="52"/>
      <c r="I3" s="51"/>
      <c r="J3" s="53"/>
      <c r="K3" s="51"/>
      <c r="L3" s="53"/>
      <c r="M3" s="51"/>
      <c r="N3" s="53"/>
      <c r="O3" s="51"/>
      <c r="P3" s="51"/>
    </row>
    <row r="4" spans="1:16" ht="21" customHeight="1">
      <c r="A4" s="54" t="s">
        <v>27</v>
      </c>
      <c r="B4" s="10" t="s">
        <v>28</v>
      </c>
      <c r="C4" s="11" t="s">
        <v>4</v>
      </c>
      <c r="D4" s="11"/>
      <c r="E4" s="10" t="s">
        <v>29</v>
      </c>
      <c r="F4" s="55" t="s">
        <v>30</v>
      </c>
      <c r="G4" s="10" t="s">
        <v>7</v>
      </c>
      <c r="H4" s="11"/>
      <c r="I4" s="11" t="s">
        <v>31</v>
      </c>
      <c r="J4" s="11"/>
      <c r="K4" s="11"/>
      <c r="L4" s="11"/>
      <c r="M4" s="11"/>
      <c r="N4" s="11"/>
      <c r="O4" s="10" t="s">
        <v>32</v>
      </c>
      <c r="P4" s="56" t="s">
        <v>33</v>
      </c>
    </row>
    <row r="5" spans="1:16" ht="24">
      <c r="A5" s="54"/>
      <c r="B5" s="11"/>
      <c r="C5" s="11" t="s">
        <v>9</v>
      </c>
      <c r="D5" s="11" t="s">
        <v>10</v>
      </c>
      <c r="E5" s="11"/>
      <c r="F5" s="57"/>
      <c r="G5" s="11"/>
      <c r="H5" s="11"/>
      <c r="I5" s="11">
        <v>2565</v>
      </c>
      <c r="J5" s="11"/>
      <c r="K5" s="11">
        <v>2566</v>
      </c>
      <c r="L5" s="11"/>
      <c r="M5" s="11" t="s">
        <v>11</v>
      </c>
      <c r="N5" s="11"/>
      <c r="O5" s="11"/>
      <c r="P5" s="58"/>
    </row>
    <row r="6" spans="1:16" ht="14.25" customHeight="1">
      <c r="A6" s="54"/>
      <c r="B6" s="11"/>
      <c r="C6" s="11"/>
      <c r="D6" s="11"/>
      <c r="E6" s="11"/>
      <c r="F6" s="57"/>
      <c r="G6" s="11" t="s">
        <v>12</v>
      </c>
      <c r="H6" s="57" t="s">
        <v>13</v>
      </c>
      <c r="I6" s="11" t="s">
        <v>12</v>
      </c>
      <c r="J6" s="14" t="s">
        <v>13</v>
      </c>
      <c r="K6" s="11" t="s">
        <v>12</v>
      </c>
      <c r="L6" s="14" t="s">
        <v>13</v>
      </c>
      <c r="M6" s="11" t="s">
        <v>12</v>
      </c>
      <c r="N6" s="14" t="s">
        <v>13</v>
      </c>
      <c r="O6" s="11"/>
      <c r="P6" s="58"/>
    </row>
    <row r="7" spans="1:16" ht="37.5" customHeight="1">
      <c r="A7" s="54"/>
      <c r="B7" s="11"/>
      <c r="C7" s="11"/>
      <c r="D7" s="11"/>
      <c r="E7" s="11"/>
      <c r="F7" s="57"/>
      <c r="G7" s="11"/>
      <c r="H7" s="57"/>
      <c r="I7" s="11"/>
      <c r="J7" s="14"/>
      <c r="K7" s="11"/>
      <c r="L7" s="14"/>
      <c r="M7" s="11"/>
      <c r="N7" s="14"/>
      <c r="O7" s="11"/>
      <c r="P7" s="58"/>
    </row>
    <row r="8" spans="1:16" s="62" customFormat="1" ht="24.75" customHeight="1">
      <c r="A8" s="59"/>
      <c r="B8" s="60" t="s">
        <v>34</v>
      </c>
      <c r="C8" s="60"/>
      <c r="D8" s="60"/>
      <c r="E8" s="60"/>
      <c r="F8" s="61">
        <f>F9+F12</f>
        <v>11204188</v>
      </c>
      <c r="G8" s="61">
        <f t="shared" ref="G8:N8" si="0">G9+G12</f>
        <v>1</v>
      </c>
      <c r="H8" s="61">
        <f t="shared" si="0"/>
        <v>252500</v>
      </c>
      <c r="I8" s="61">
        <f t="shared" si="0"/>
        <v>3</v>
      </c>
      <c r="J8" s="61">
        <f t="shared" si="0"/>
        <v>7716088</v>
      </c>
      <c r="K8" s="61">
        <f t="shared" si="0"/>
        <v>2</v>
      </c>
      <c r="L8" s="61">
        <f t="shared" si="0"/>
        <v>3488100</v>
      </c>
      <c r="M8" s="61">
        <f t="shared" si="0"/>
        <v>5</v>
      </c>
      <c r="N8" s="61">
        <f t="shared" si="0"/>
        <v>11204188</v>
      </c>
      <c r="O8" s="60"/>
      <c r="P8" s="60"/>
    </row>
    <row r="9" spans="1:16" s="66" customFormat="1" ht="24">
      <c r="A9" s="63" t="s">
        <v>35</v>
      </c>
      <c r="B9" s="63"/>
      <c r="C9" s="64"/>
      <c r="D9" s="64"/>
      <c r="E9" s="64"/>
      <c r="F9" s="65">
        <f>F10</f>
        <v>252500</v>
      </c>
      <c r="G9" s="65">
        <f t="shared" ref="G9:N9" si="1">G10</f>
        <v>1</v>
      </c>
      <c r="H9" s="65">
        <f t="shared" si="1"/>
        <v>252500</v>
      </c>
      <c r="I9" s="65">
        <f t="shared" si="1"/>
        <v>1</v>
      </c>
      <c r="J9" s="65">
        <f t="shared" si="1"/>
        <v>252500</v>
      </c>
      <c r="K9" s="65">
        <f t="shared" si="1"/>
        <v>0</v>
      </c>
      <c r="L9" s="65">
        <f t="shared" si="1"/>
        <v>0</v>
      </c>
      <c r="M9" s="65">
        <f t="shared" si="1"/>
        <v>1</v>
      </c>
      <c r="N9" s="65">
        <f t="shared" si="1"/>
        <v>252500</v>
      </c>
      <c r="O9" s="64"/>
      <c r="P9" s="64"/>
    </row>
    <row r="10" spans="1:16" s="74" customFormat="1" ht="24">
      <c r="A10" s="67"/>
      <c r="B10" s="68" t="s">
        <v>20</v>
      </c>
      <c r="C10" s="69"/>
      <c r="D10" s="70"/>
      <c r="E10" s="70"/>
      <c r="F10" s="71">
        <f t="shared" ref="F10:N10" si="2">SUM(F11:F11)</f>
        <v>252500</v>
      </c>
      <c r="G10" s="71">
        <f t="shared" si="2"/>
        <v>1</v>
      </c>
      <c r="H10" s="71">
        <f t="shared" si="2"/>
        <v>252500</v>
      </c>
      <c r="I10" s="71">
        <f t="shared" si="2"/>
        <v>1</v>
      </c>
      <c r="J10" s="71">
        <f t="shared" si="2"/>
        <v>252500</v>
      </c>
      <c r="K10" s="71">
        <f t="shared" si="2"/>
        <v>0</v>
      </c>
      <c r="L10" s="71">
        <f t="shared" si="2"/>
        <v>0</v>
      </c>
      <c r="M10" s="71">
        <f t="shared" si="2"/>
        <v>1</v>
      </c>
      <c r="N10" s="71">
        <f t="shared" si="2"/>
        <v>252500</v>
      </c>
      <c r="O10" s="72"/>
      <c r="P10" s="73"/>
    </row>
    <row r="11" spans="1:16" s="83" customFormat="1" ht="72">
      <c r="A11" s="75">
        <v>1</v>
      </c>
      <c r="B11" s="76" t="s">
        <v>17</v>
      </c>
      <c r="C11" s="77" t="s">
        <v>36</v>
      </c>
      <c r="D11" s="76"/>
      <c r="E11" s="78" t="s">
        <v>37</v>
      </c>
      <c r="F11" s="79">
        <v>252500</v>
      </c>
      <c r="G11" s="76">
        <v>1</v>
      </c>
      <c r="H11" s="80">
        <v>252500</v>
      </c>
      <c r="I11" s="81">
        <v>1</v>
      </c>
      <c r="J11" s="79">
        <f>F11</f>
        <v>252500</v>
      </c>
      <c r="K11" s="81"/>
      <c r="L11" s="79"/>
      <c r="M11" s="38">
        <f t="shared" ref="M11:N11" si="3">I11+K11</f>
        <v>1</v>
      </c>
      <c r="N11" s="82">
        <f t="shared" si="3"/>
        <v>252500</v>
      </c>
      <c r="O11" s="78">
        <v>1</v>
      </c>
      <c r="P11" s="76" t="s">
        <v>38</v>
      </c>
    </row>
    <row r="12" spans="1:16" s="66" customFormat="1" ht="24">
      <c r="A12" s="63" t="s">
        <v>39</v>
      </c>
      <c r="B12" s="63"/>
      <c r="C12" s="64"/>
      <c r="D12" s="64"/>
      <c r="E12" s="64"/>
      <c r="F12" s="65">
        <f t="shared" ref="F12:N12" si="4">F13</f>
        <v>10951688</v>
      </c>
      <c r="G12" s="65">
        <f t="shared" si="4"/>
        <v>0</v>
      </c>
      <c r="H12" s="65">
        <f t="shared" si="4"/>
        <v>0</v>
      </c>
      <c r="I12" s="65">
        <f t="shared" si="4"/>
        <v>2</v>
      </c>
      <c r="J12" s="65">
        <f t="shared" si="4"/>
        <v>7463588</v>
      </c>
      <c r="K12" s="65">
        <f t="shared" si="4"/>
        <v>2</v>
      </c>
      <c r="L12" s="65">
        <f t="shared" si="4"/>
        <v>3488100</v>
      </c>
      <c r="M12" s="65">
        <f t="shared" si="4"/>
        <v>4</v>
      </c>
      <c r="N12" s="65">
        <f t="shared" si="4"/>
        <v>10951688</v>
      </c>
      <c r="O12" s="64"/>
      <c r="P12" s="64"/>
    </row>
    <row r="13" spans="1:16" s="74" customFormat="1" ht="24">
      <c r="A13" s="84"/>
      <c r="B13" s="68" t="s">
        <v>20</v>
      </c>
      <c r="C13" s="85"/>
      <c r="D13" s="85"/>
      <c r="E13" s="86"/>
      <c r="F13" s="87">
        <f t="shared" ref="F13:N13" si="5">SUM(F14:F17)</f>
        <v>10951688</v>
      </c>
      <c r="G13" s="87">
        <f t="shared" si="5"/>
        <v>0</v>
      </c>
      <c r="H13" s="87">
        <f t="shared" si="5"/>
        <v>0</v>
      </c>
      <c r="I13" s="87">
        <f t="shared" si="5"/>
        <v>2</v>
      </c>
      <c r="J13" s="87">
        <f t="shared" si="5"/>
        <v>7463588</v>
      </c>
      <c r="K13" s="87">
        <f t="shared" si="5"/>
        <v>2</v>
      </c>
      <c r="L13" s="87">
        <f t="shared" si="5"/>
        <v>3488100</v>
      </c>
      <c r="M13" s="87">
        <f t="shared" si="5"/>
        <v>4</v>
      </c>
      <c r="N13" s="87">
        <f t="shared" si="5"/>
        <v>10951688</v>
      </c>
      <c r="O13" s="85"/>
      <c r="P13" s="88"/>
    </row>
    <row r="14" spans="1:16" s="96" customFormat="1" ht="48">
      <c r="A14" s="75">
        <v>1</v>
      </c>
      <c r="B14" s="89" t="s">
        <v>40</v>
      </c>
      <c r="C14" s="90" t="s">
        <v>36</v>
      </c>
      <c r="D14" s="89"/>
      <c r="E14" s="91" t="s">
        <v>37</v>
      </c>
      <c r="F14" s="92">
        <v>3648388</v>
      </c>
      <c r="G14" s="89"/>
      <c r="H14" s="93"/>
      <c r="I14" s="94">
        <v>1</v>
      </c>
      <c r="J14" s="92">
        <v>3648388</v>
      </c>
      <c r="K14" s="92"/>
      <c r="L14" s="92"/>
      <c r="M14" s="95">
        <f t="shared" ref="M14:N17" si="6">I14+K14</f>
        <v>1</v>
      </c>
      <c r="N14" s="95">
        <f t="shared" si="6"/>
        <v>3648388</v>
      </c>
      <c r="O14" s="91">
        <v>1</v>
      </c>
      <c r="P14" s="89" t="s">
        <v>41</v>
      </c>
    </row>
    <row r="15" spans="1:16" s="96" customFormat="1" ht="48">
      <c r="A15" s="75">
        <v>2</v>
      </c>
      <c r="B15" s="89" t="s">
        <v>42</v>
      </c>
      <c r="C15" s="90" t="s">
        <v>36</v>
      </c>
      <c r="D15" s="89"/>
      <c r="E15" s="91" t="s">
        <v>37</v>
      </c>
      <c r="F15" s="92">
        <v>3815200</v>
      </c>
      <c r="G15" s="89"/>
      <c r="H15" s="93"/>
      <c r="I15" s="94">
        <v>1</v>
      </c>
      <c r="J15" s="92">
        <v>3815200</v>
      </c>
      <c r="K15" s="92"/>
      <c r="L15" s="92"/>
      <c r="M15" s="95">
        <f t="shared" si="6"/>
        <v>1</v>
      </c>
      <c r="N15" s="95">
        <f t="shared" si="6"/>
        <v>3815200</v>
      </c>
      <c r="O15" s="91">
        <v>1</v>
      </c>
      <c r="P15" s="89" t="s">
        <v>43</v>
      </c>
    </row>
    <row r="16" spans="1:16" s="96" customFormat="1" ht="48">
      <c r="A16" s="75">
        <v>3</v>
      </c>
      <c r="B16" s="89" t="s">
        <v>44</v>
      </c>
      <c r="C16" s="90" t="s">
        <v>36</v>
      </c>
      <c r="D16" s="89"/>
      <c r="E16" s="91" t="s">
        <v>37</v>
      </c>
      <c r="F16" s="92">
        <v>1000000</v>
      </c>
      <c r="G16" s="89"/>
      <c r="H16" s="93"/>
      <c r="I16" s="94"/>
      <c r="J16" s="92"/>
      <c r="K16" s="94">
        <v>1</v>
      </c>
      <c r="L16" s="92">
        <v>1000000</v>
      </c>
      <c r="M16" s="95">
        <f t="shared" si="6"/>
        <v>1</v>
      </c>
      <c r="N16" s="95">
        <f t="shared" si="6"/>
        <v>1000000</v>
      </c>
      <c r="O16" s="91">
        <v>1</v>
      </c>
      <c r="P16" s="89" t="s">
        <v>43</v>
      </c>
    </row>
    <row r="17" spans="1:16" s="96" customFormat="1" ht="72">
      <c r="A17" s="75">
        <v>4</v>
      </c>
      <c r="B17" s="89" t="s">
        <v>45</v>
      </c>
      <c r="C17" s="90" t="s">
        <v>36</v>
      </c>
      <c r="D17" s="89"/>
      <c r="E17" s="91" t="s">
        <v>37</v>
      </c>
      <c r="F17" s="92">
        <v>2488100</v>
      </c>
      <c r="G17" s="89"/>
      <c r="H17" s="93"/>
      <c r="I17" s="94"/>
      <c r="J17" s="92"/>
      <c r="K17" s="94">
        <v>1</v>
      </c>
      <c r="L17" s="92">
        <v>2488100</v>
      </c>
      <c r="M17" s="95">
        <f t="shared" si="6"/>
        <v>1</v>
      </c>
      <c r="N17" s="95">
        <f t="shared" si="6"/>
        <v>2488100</v>
      </c>
      <c r="O17" s="91">
        <v>1</v>
      </c>
      <c r="P17" s="89" t="s">
        <v>46</v>
      </c>
    </row>
    <row r="18" spans="1:16" ht="24">
      <c r="A18" s="97" t="s">
        <v>47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</row>
    <row r="19" spans="1:16" ht="24">
      <c r="A19" s="97" t="s">
        <v>48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</row>
    <row r="20" spans="1:16" ht="24">
      <c r="A20" s="97" t="s">
        <v>49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</row>
    <row r="21" spans="1:16" ht="24">
      <c r="A21" s="100" t="s">
        <v>50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ht="24">
      <c r="A22" s="101" t="s">
        <v>51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24">
      <c r="A23" s="101" t="s">
        <v>52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16" ht="24">
      <c r="A24" s="101" t="s">
        <v>53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24">
      <c r="A25" s="101" t="s">
        <v>54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ht="24">
      <c r="A26" s="101" t="s">
        <v>55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</sheetData>
  <mergeCells count="35">
    <mergeCell ref="A24:P24"/>
    <mergeCell ref="A25:P25"/>
    <mergeCell ref="A26:P26"/>
    <mergeCell ref="A18:P18"/>
    <mergeCell ref="A19:P19"/>
    <mergeCell ref="A20:P20"/>
    <mergeCell ref="A21:P21"/>
    <mergeCell ref="A22:P22"/>
    <mergeCell ref="A23:P23"/>
    <mergeCell ref="K6:K7"/>
    <mergeCell ref="L6:L7"/>
    <mergeCell ref="M6:M7"/>
    <mergeCell ref="N6:N7"/>
    <mergeCell ref="A9:B9"/>
    <mergeCell ref="A12:B12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450C-B90E-40B2-98B7-810FBCE35854}">
  <dimension ref="A1:O21"/>
  <sheetViews>
    <sheetView tabSelected="1" view="pageBreakPreview" topLeftCell="A14" zoomScaleNormal="100" zoomScaleSheetLayoutView="100" workbookViewId="0">
      <selection activeCell="B32" sqref="B32"/>
    </sheetView>
  </sheetViews>
  <sheetFormatPr defaultRowHeight="18.75"/>
  <cols>
    <col min="1" max="1" width="6" style="45" customWidth="1"/>
    <col min="2" max="2" width="60" style="46" bestFit="1" customWidth="1"/>
    <col min="3" max="4" width="9" style="47"/>
    <col min="5" max="5" width="7.375" style="45" bestFit="1" customWidth="1"/>
    <col min="6" max="6" width="12.125" style="48" bestFit="1" customWidth="1"/>
    <col min="7" max="8" width="12.125" style="48" customWidth="1"/>
    <col min="9" max="9" width="6" style="47" bestFit="1" customWidth="1"/>
    <col min="10" max="10" width="12.125" style="48" bestFit="1" customWidth="1"/>
    <col min="11" max="11" width="6" style="47" bestFit="1" customWidth="1"/>
    <col min="12" max="12" width="11.125" style="48" bestFit="1" customWidth="1"/>
    <col min="13" max="13" width="6" style="47" bestFit="1" customWidth="1"/>
    <col min="14" max="14" width="12.125" style="48" bestFit="1" customWidth="1"/>
    <col min="15" max="15" width="10.875" style="2" bestFit="1" customWidth="1"/>
    <col min="16" max="16384" width="9" style="2"/>
  </cols>
  <sheetData>
    <row r="1" spans="1:15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>
      <c r="A3" s="3"/>
      <c r="B3" s="4"/>
      <c r="C3" s="5"/>
      <c r="D3" s="5"/>
      <c r="E3" s="3"/>
      <c r="F3" s="6"/>
      <c r="G3" s="6"/>
      <c r="H3" s="6"/>
      <c r="I3" s="5"/>
      <c r="J3" s="6"/>
      <c r="K3" s="5"/>
      <c r="L3" s="6"/>
      <c r="M3" s="5"/>
      <c r="N3" s="6"/>
    </row>
    <row r="4" spans="1:15" s="12" customFormat="1" ht="24" customHeight="1">
      <c r="A4" s="7" t="s">
        <v>2</v>
      </c>
      <c r="B4" s="7" t="s">
        <v>3</v>
      </c>
      <c r="C4" s="8" t="s">
        <v>4</v>
      </c>
      <c r="D4" s="8"/>
      <c r="E4" s="7" t="s">
        <v>5</v>
      </c>
      <c r="F4" s="9" t="s">
        <v>6</v>
      </c>
      <c r="G4" s="10" t="s">
        <v>7</v>
      </c>
      <c r="H4" s="11"/>
      <c r="I4" s="8" t="s">
        <v>8</v>
      </c>
      <c r="J4" s="8"/>
      <c r="K4" s="8"/>
      <c r="L4" s="8"/>
      <c r="M4" s="8"/>
      <c r="N4" s="8"/>
    </row>
    <row r="5" spans="1:15" s="13" customFormat="1" ht="24">
      <c r="A5" s="7"/>
      <c r="B5" s="7"/>
      <c r="C5" s="8" t="s">
        <v>9</v>
      </c>
      <c r="D5" s="8" t="s">
        <v>10</v>
      </c>
      <c r="E5" s="7"/>
      <c r="F5" s="9"/>
      <c r="G5" s="11"/>
      <c r="H5" s="11"/>
      <c r="I5" s="8">
        <v>2565</v>
      </c>
      <c r="J5" s="8"/>
      <c r="K5" s="8">
        <v>2566</v>
      </c>
      <c r="L5" s="8"/>
      <c r="M5" s="8" t="s">
        <v>11</v>
      </c>
      <c r="N5" s="8"/>
    </row>
    <row r="6" spans="1:15" s="13" customFormat="1" ht="14.25" customHeight="1">
      <c r="A6" s="7"/>
      <c r="B6" s="7"/>
      <c r="C6" s="8"/>
      <c r="D6" s="8"/>
      <c r="E6" s="7"/>
      <c r="F6" s="9"/>
      <c r="G6" s="11" t="s">
        <v>12</v>
      </c>
      <c r="H6" s="14" t="s">
        <v>13</v>
      </c>
      <c r="I6" s="8" t="s">
        <v>12</v>
      </c>
      <c r="J6" s="15" t="s">
        <v>13</v>
      </c>
      <c r="K6" s="8" t="s">
        <v>12</v>
      </c>
      <c r="L6" s="15" t="s">
        <v>13</v>
      </c>
      <c r="M6" s="8" t="s">
        <v>12</v>
      </c>
      <c r="N6" s="15" t="s">
        <v>13</v>
      </c>
    </row>
    <row r="7" spans="1:15" s="13" customFormat="1" ht="14.25">
      <c r="A7" s="7"/>
      <c r="B7" s="7"/>
      <c r="C7" s="8"/>
      <c r="D7" s="8"/>
      <c r="E7" s="7"/>
      <c r="F7" s="9"/>
      <c r="G7" s="11"/>
      <c r="H7" s="14"/>
      <c r="I7" s="8"/>
      <c r="J7" s="15"/>
      <c r="K7" s="8"/>
      <c r="L7" s="15"/>
      <c r="M7" s="8"/>
      <c r="N7" s="15"/>
    </row>
    <row r="8" spans="1:15" s="22" customFormat="1" ht="24" hidden="1">
      <c r="A8" s="16"/>
      <c r="B8" s="17" t="s">
        <v>14</v>
      </c>
      <c r="C8" s="18"/>
      <c r="D8" s="18"/>
      <c r="E8" s="16"/>
      <c r="F8" s="19" t="e">
        <f>F9</f>
        <v>#REF!</v>
      </c>
      <c r="G8" s="20" t="e">
        <f t="shared" ref="G8:N8" si="0">G9</f>
        <v>#REF!</v>
      </c>
      <c r="H8" s="20" t="e">
        <f t="shared" si="0"/>
        <v>#REF!</v>
      </c>
      <c r="I8" s="20" t="e">
        <f t="shared" si="0"/>
        <v>#REF!</v>
      </c>
      <c r="J8" s="20" t="e">
        <f t="shared" si="0"/>
        <v>#REF!</v>
      </c>
      <c r="K8" s="20" t="e">
        <f t="shared" si="0"/>
        <v>#REF!</v>
      </c>
      <c r="L8" s="20" t="e">
        <f t="shared" si="0"/>
        <v>#REF!</v>
      </c>
      <c r="M8" s="20" t="e">
        <f t="shared" si="0"/>
        <v>#REF!</v>
      </c>
      <c r="N8" s="20" t="e">
        <f t="shared" si="0"/>
        <v>#REF!</v>
      </c>
      <c r="O8" s="21"/>
    </row>
    <row r="9" spans="1:15" s="13" customFormat="1" ht="24" hidden="1">
      <c r="A9" s="23" t="s">
        <v>15</v>
      </c>
      <c r="B9" s="23"/>
      <c r="C9" s="24"/>
      <c r="D9" s="24"/>
      <c r="E9" s="25"/>
      <c r="F9" s="26" t="e">
        <f>F10+#REF!</f>
        <v>#REF!</v>
      </c>
      <c r="G9" s="26" t="e">
        <f>G10+#REF!</f>
        <v>#REF!</v>
      </c>
      <c r="H9" s="26" t="e">
        <f>H10+#REF!</f>
        <v>#REF!</v>
      </c>
      <c r="I9" s="26" t="e">
        <f>I10+#REF!</f>
        <v>#REF!</v>
      </c>
      <c r="J9" s="26" t="e">
        <f>J10+#REF!</f>
        <v>#REF!</v>
      </c>
      <c r="K9" s="26" t="e">
        <f>K10+#REF!</f>
        <v>#REF!</v>
      </c>
      <c r="L9" s="26" t="e">
        <f>L10+#REF!</f>
        <v>#REF!</v>
      </c>
      <c r="M9" s="26" t="e">
        <f>M10+#REF!</f>
        <v>#REF!</v>
      </c>
      <c r="N9" s="26" t="e">
        <f>N10+#REF!</f>
        <v>#REF!</v>
      </c>
    </row>
    <row r="10" spans="1:15" s="31" customFormat="1" ht="24" hidden="1">
      <c r="A10" s="27" t="s">
        <v>16</v>
      </c>
      <c r="B10" s="27"/>
      <c r="C10" s="28"/>
      <c r="D10" s="28"/>
      <c r="E10" s="29"/>
      <c r="F10" s="30" t="e">
        <f>#REF!+#REF!+#REF!</f>
        <v>#REF!</v>
      </c>
      <c r="G10" s="30" t="e">
        <f>#REF!+#REF!+#REF!</f>
        <v>#REF!</v>
      </c>
      <c r="H10" s="30" t="e">
        <f>#REF!+#REF!+#REF!</f>
        <v>#REF!</v>
      </c>
      <c r="I10" s="30" t="e">
        <f>#REF!+#REF!+#REF!</f>
        <v>#REF!</v>
      </c>
      <c r="J10" s="30" t="e">
        <f>#REF!+#REF!+#REF!</f>
        <v>#REF!</v>
      </c>
      <c r="K10" s="30" t="e">
        <f>#REF!+#REF!+#REF!</f>
        <v>#REF!</v>
      </c>
      <c r="L10" s="30" t="e">
        <f>#REF!+#REF!+#REF!</f>
        <v>#REF!</v>
      </c>
      <c r="M10" s="30" t="e">
        <f>#REF!+#REF!+#REF!</f>
        <v>#REF!</v>
      </c>
      <c r="N10" s="30" t="e">
        <f>#REF!+#REF!+#REF!</f>
        <v>#REF!</v>
      </c>
    </row>
    <row r="11" spans="1:15" s="33" customFormat="1" ht="24">
      <c r="A11" s="39"/>
      <c r="B11" s="40" t="s">
        <v>20</v>
      </c>
      <c r="C11" s="41"/>
      <c r="D11" s="42"/>
      <c r="E11" s="39"/>
      <c r="F11" s="32">
        <f t="shared" ref="F11:N11" si="1">SUM(F12:F15)</f>
        <v>3406700</v>
      </c>
      <c r="G11" s="32">
        <f t="shared" si="1"/>
        <v>2</v>
      </c>
      <c r="H11" s="32">
        <f t="shared" si="1"/>
        <v>2106700</v>
      </c>
      <c r="I11" s="32">
        <f t="shared" si="1"/>
        <v>2</v>
      </c>
      <c r="J11" s="32">
        <f t="shared" si="1"/>
        <v>800000</v>
      </c>
      <c r="K11" s="32">
        <f t="shared" si="1"/>
        <v>2</v>
      </c>
      <c r="L11" s="32">
        <f t="shared" si="1"/>
        <v>1300000</v>
      </c>
      <c r="M11" s="32">
        <f t="shared" si="1"/>
        <v>4</v>
      </c>
      <c r="N11" s="32">
        <f t="shared" si="1"/>
        <v>2100000</v>
      </c>
    </row>
    <row r="12" spans="1:15" s="13" customFormat="1" ht="24">
      <c r="A12" s="34">
        <v>1</v>
      </c>
      <c r="B12" s="35" t="s">
        <v>21</v>
      </c>
      <c r="C12" s="36" t="s">
        <v>18</v>
      </c>
      <c r="D12" s="37"/>
      <c r="E12" s="34" t="s">
        <v>19</v>
      </c>
      <c r="F12" s="38">
        <v>1303400</v>
      </c>
      <c r="G12" s="38">
        <v>1</v>
      </c>
      <c r="H12" s="38">
        <f>F12</f>
        <v>1303400</v>
      </c>
      <c r="I12" s="38">
        <v>1</v>
      </c>
      <c r="J12" s="38">
        <v>300000</v>
      </c>
      <c r="K12" s="38"/>
      <c r="L12" s="38"/>
      <c r="M12" s="38">
        <v>1</v>
      </c>
      <c r="N12" s="43">
        <f>L12+J12</f>
        <v>300000</v>
      </c>
    </row>
    <row r="13" spans="1:15" s="13" customFormat="1" ht="24">
      <c r="A13" s="34">
        <v>2</v>
      </c>
      <c r="B13" s="35" t="s">
        <v>22</v>
      </c>
      <c r="C13" s="36" t="s">
        <v>18</v>
      </c>
      <c r="D13" s="37"/>
      <c r="E13" s="34" t="s">
        <v>19</v>
      </c>
      <c r="F13" s="38">
        <v>803300</v>
      </c>
      <c r="G13" s="38">
        <v>1</v>
      </c>
      <c r="H13" s="38">
        <f>F13</f>
        <v>803300</v>
      </c>
      <c r="I13" s="38">
        <v>1</v>
      </c>
      <c r="J13" s="38">
        <v>500000</v>
      </c>
      <c r="K13" s="38"/>
      <c r="L13" s="38"/>
      <c r="M13" s="38">
        <v>1</v>
      </c>
      <c r="N13" s="43">
        <f t="shared" ref="N13:N15" si="2">L13+J13</f>
        <v>500000</v>
      </c>
    </row>
    <row r="14" spans="1:15" s="13" customFormat="1" ht="24">
      <c r="A14" s="34">
        <v>3</v>
      </c>
      <c r="B14" s="35" t="s">
        <v>23</v>
      </c>
      <c r="C14" s="36" t="s">
        <v>18</v>
      </c>
      <c r="D14" s="37"/>
      <c r="E14" s="34" t="s">
        <v>19</v>
      </c>
      <c r="F14" s="38">
        <v>800000</v>
      </c>
      <c r="G14" s="38"/>
      <c r="H14" s="38"/>
      <c r="I14" s="38"/>
      <c r="J14" s="38"/>
      <c r="K14" s="38">
        <v>1</v>
      </c>
      <c r="L14" s="38">
        <v>800000</v>
      </c>
      <c r="M14" s="38">
        <v>1</v>
      </c>
      <c r="N14" s="43">
        <f t="shared" si="2"/>
        <v>800000</v>
      </c>
    </row>
    <row r="15" spans="1:15" s="13" customFormat="1" ht="24">
      <c r="A15" s="34">
        <v>4</v>
      </c>
      <c r="B15" s="35" t="s">
        <v>24</v>
      </c>
      <c r="C15" s="36" t="s">
        <v>18</v>
      </c>
      <c r="D15" s="37"/>
      <c r="E15" s="34" t="s">
        <v>19</v>
      </c>
      <c r="F15" s="38">
        <v>500000</v>
      </c>
      <c r="G15" s="38"/>
      <c r="H15" s="38"/>
      <c r="I15" s="38"/>
      <c r="J15" s="38"/>
      <c r="K15" s="38">
        <v>1</v>
      </c>
      <c r="L15" s="38">
        <v>500000</v>
      </c>
      <c r="M15" s="38">
        <v>1</v>
      </c>
      <c r="N15" s="43">
        <f t="shared" si="2"/>
        <v>500000</v>
      </c>
    </row>
    <row r="16" spans="1: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</sheetData>
  <mergeCells count="30">
    <mergeCell ref="A21:N21"/>
    <mergeCell ref="A16:N16"/>
    <mergeCell ref="A17:N17"/>
    <mergeCell ref="A18:N18"/>
    <mergeCell ref="A19:N19"/>
    <mergeCell ref="A20:N20"/>
    <mergeCell ref="M6:M7"/>
    <mergeCell ref="N6:N7"/>
    <mergeCell ref="A9:B9"/>
    <mergeCell ref="A10:B10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คณะมนุษย</vt:lpstr>
      <vt:lpstr>แผนสิ่งก่อสร้าง 64-66 (3)</vt:lpstr>
      <vt:lpstr>คณะมนุษย!Print_Area</vt:lpstr>
      <vt:lpstr>'แผนสิ่งก่อสร้าง 64-66 (3)'!Print_Area</vt:lpstr>
      <vt:lpstr>คณะมนุษย!Print_Titles</vt:lpstr>
      <vt:lpstr>'แผนสิ่งก่อสร้าง 64-66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2021-10-04T07:48:56Z</dcterms:created>
  <dcterms:modified xsi:type="dcterms:W3CDTF">2021-10-04T07:50:00Z</dcterms:modified>
</cp:coreProperties>
</file>