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8_{AB1F1829-EBC9-4E02-A8C3-BD87EB66F57A}" xr6:coauthVersionLast="45" xr6:coauthVersionMax="45" xr10:uidLastSave="{00000000-0000-0000-0000-000000000000}"/>
  <bookViews>
    <workbookView xWindow="-120" yWindow="-120" windowWidth="24240" windowHeight="13140" activeTab="1" xr2:uid="{83892EB5-1672-4C79-9BBB-B8138F5CFDA8}"/>
  </bookViews>
  <sheets>
    <sheet name="กองพัฒนา" sheetId="2" r:id="rId1"/>
    <sheet name="แผนสิ่งก่อสร้าง 64-66 (3)" sheetId="1" r:id="rId2"/>
  </sheets>
  <definedNames>
    <definedName name="_xlnm.Print_Area" localSheetId="0">กองพัฒนา!$A$1:$P$15</definedName>
    <definedName name="_xlnm.Print_Area" localSheetId="1">'แผนสิ่งก่อสร้าง 64-66 (3)'!$A$1:$N$15</definedName>
    <definedName name="_xlnm.Print_Titles" localSheetId="0">กองพัฒนา!$4:$7</definedName>
    <definedName name="_xlnm.Print_Titles" localSheetId="1">'แผนสิ่งก่อสร้าง 64-66 (3)'!$1:$7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M15" i="2"/>
  <c r="J15" i="2"/>
  <c r="N14" i="2"/>
  <c r="M14" i="2"/>
  <c r="N13" i="2"/>
  <c r="M13" i="2"/>
  <c r="M11" i="2" s="1"/>
  <c r="M10" i="2" s="1"/>
  <c r="M9" i="2" s="1"/>
  <c r="M8" i="2" s="1"/>
  <c r="N12" i="2"/>
  <c r="M12" i="2"/>
  <c r="H12" i="2"/>
  <c r="H11" i="2" s="1"/>
  <c r="H10" i="2" s="1"/>
  <c r="H9" i="2" s="1"/>
  <c r="H8" i="2" s="1"/>
  <c r="N11" i="2"/>
  <c r="N10" i="2" s="1"/>
  <c r="N9" i="2" s="1"/>
  <c r="N8" i="2" s="1"/>
  <c r="L11" i="2"/>
  <c r="K11" i="2"/>
  <c r="J11" i="2"/>
  <c r="I11" i="2"/>
  <c r="G11" i="2"/>
  <c r="F11" i="2"/>
  <c r="F10" i="2" s="1"/>
  <c r="F9" i="2" s="1"/>
  <c r="F8" i="2" s="1"/>
  <c r="L10" i="2"/>
  <c r="K10" i="2"/>
  <c r="K9" i="2" s="1"/>
  <c r="K8" i="2" s="1"/>
  <c r="J10" i="2"/>
  <c r="J9" i="2" s="1"/>
  <c r="J8" i="2" s="1"/>
  <c r="I10" i="2"/>
  <c r="G10" i="2"/>
  <c r="L9" i="2"/>
  <c r="L8" i="2" s="1"/>
  <c r="I9" i="2"/>
  <c r="G9" i="2"/>
  <c r="G8" i="2" s="1"/>
  <c r="I8" i="2"/>
  <c r="N15" i="1"/>
  <c r="N14" i="1"/>
  <c r="N13" i="1"/>
  <c r="N12" i="1"/>
  <c r="N11" i="1"/>
  <c r="M11" i="1"/>
  <c r="L11" i="1"/>
  <c r="K11" i="1"/>
  <c r="J11" i="1"/>
  <c r="I11" i="1"/>
  <c r="H11" i="1"/>
  <c r="G11" i="1"/>
  <c r="F11" i="1"/>
  <c r="L10" i="1"/>
  <c r="L9" i="1" s="1"/>
  <c r="L8" i="1" s="1"/>
  <c r="N10" i="1"/>
  <c r="H10" i="1"/>
  <c r="M10" i="1"/>
  <c r="M9" i="1" s="1"/>
  <c r="M8" i="1" s="1"/>
  <c r="F10" i="1"/>
  <c r="K10" i="1"/>
  <c r="J10" i="1"/>
  <c r="I10" i="1"/>
  <c r="I9" i="1" s="1"/>
  <c r="I8" i="1" s="1"/>
  <c r="G10" i="1"/>
  <c r="G9" i="1" s="1"/>
  <c r="G8" i="1" s="1"/>
  <c r="N9" i="1" l="1"/>
  <c r="N8" i="1" s="1"/>
  <c r="K9" i="1"/>
  <c r="K8" i="1" s="1"/>
  <c r="F9" i="1"/>
  <c r="F8" i="1" s="1"/>
  <c r="H9" i="1"/>
  <c r="J9" i="1"/>
  <c r="J8" i="1" s="1"/>
  <c r="H8" i="1" l="1"/>
</calcChain>
</file>

<file path=xl/sharedStrings.xml><?xml version="1.0" encoding="utf-8"?>
<sst xmlns="http://schemas.openxmlformats.org/spreadsheetml/2006/main" count="85" uniqueCount="54">
  <si>
    <t>การจัดทำทบทวนแผนความต้องการงบลงทุน : ที่ดินและสิ่งก่อสร้าง  ปี (2565 - 2566)</t>
  </si>
  <si>
    <t>ภาพรวมของมหาวิทยาลัย</t>
  </si>
  <si>
    <t>ลำดับ
ความ
สำคัญ</t>
  </si>
  <si>
    <t>รายการ</t>
  </si>
  <si>
    <t>แหล่งเงินงบประมาณ</t>
  </si>
  <si>
    <t>จำนวน/
หน่วยนับ</t>
  </si>
  <si>
    <t>ราคา
ต่อหน่วย</t>
  </si>
  <si>
    <t>งบประมาณที่ได้
รับจัดสรรปี 2565</t>
  </si>
  <si>
    <t xml:space="preserve">ปีงบประมาณ พ.ศ. </t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</si>
  <si>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</si>
  <si>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</si>
  <si>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</si>
  <si>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</si>
  <si>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</si>
  <si>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</si>
  <si>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</si>
  <si>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</si>
  <si>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คณะวิทยาศาสตร์และเทคโนโลยี</t>
  </si>
  <si>
    <t>ü</t>
  </si>
  <si>
    <t>งาน</t>
  </si>
  <si>
    <t>ผู้สำเร็จการศึกษาด้านสังคมศาสตร์</t>
  </si>
  <si>
    <t>กองพัฒนานักศึกษา</t>
  </si>
  <si>
    <t>เวทีลานกิจกรรมกลางแจ้งข้างอาคาร 20</t>
  </si>
  <si>
    <t>อาคารโดมลานกิจกรรมอเนกประสงค์</t>
  </si>
  <si>
    <t>ลู่วิ่งและสถานีออกกำลังกายรอบหนองน้ำหน้าหน่วยยานพาหนะ</t>
  </si>
  <si>
    <t>ปรังปรุงลู่วิ่งสนามฟุตบอลหนองหญ้าไซเป็นแอสฟัลท์ติก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</si>
  <si>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:1. รายการสิ่งก่อสร้างที่เสนอขอตามแผนความต้องการงบลงทุน  ต้องมีรายละเอียดข้อมูล แบบรูป แปลน งวดงาน ใบแสดงปริมาณวัสดุและราคากลาง (BILL OF QUANTITY : BOQ) </t>
    </r>
  </si>
  <si>
    <t xml:space="preserve">               2.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</si>
  <si>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t>การจัดทำแผนความต้องการงบลงทุน : ครุภัณฑ์  (2565 - 2566)</t>
  </si>
  <si>
    <t>คณะ/สถาบัน/สำนัก/ กองพัฒนานักศึกษา</t>
  </si>
  <si>
    <t>ลำดับ
ความ
สำคัญ
(1)</t>
  </si>
  <si>
    <t>รายการ
(2)</t>
  </si>
  <si>
    <t>จำนวน/หน่วยนับ
(3)</t>
  </si>
  <si>
    <t>ราคา
ต่อหน่วย
(4)</t>
  </si>
  <si>
    <t>แผนความต้องการงบลงทุน (5)</t>
  </si>
  <si>
    <t>ระบุ
หมายเลข
สถานภาพ
(6)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</si>
  <si>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</si>
  <si>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รวมค่าครุภัณฑ์</t>
  </si>
  <si>
    <t>1. ครุภัณฑ์มีราคาต่อหน่วยต่ำกว่า 1 ล้านบาท</t>
  </si>
  <si>
    <t>ชุดครุภัณฑ์ระบบภาพ เสียง และแสงพร้อมเวที ห้องกิจกรรมเชิงสร้างสรรค์</t>
  </si>
  <si>
    <t>P</t>
  </si>
  <si>
    <t>ชุด</t>
  </si>
  <si>
    <t>ชุดครุภัณฑ์อุปกรณ์กระจายสัญญาณเครือข่าย</t>
  </si>
  <si>
    <t>ชุดครุภัณฑ์สำนักงานศูนย์บริการสนับสนุนนักศึกษาพิการ</t>
  </si>
  <si>
    <t>ชุดครุภัณฑ์เครื่องปรับอากาศ แบบแยกส่วน แบบติดผนัง ขนาด 18,000 บีทียู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</si>
  <si>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</si>
  <si>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</si>
  <si>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</si>
  <si>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</si>
  <si>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</si>
  <si>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</si>
  <si>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</si>
  <si>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2566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</si>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</sst>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sz val="16"/>
      <name val="Wingdings"/>
      <charset val="2"/>
    </font>
    <font>
      <b/>
      <sz val="16"/>
      <name val="Wingdings"/>
      <charset val="2"/>
    </font>
    <font>
      <sz val="10"/>
      <name val="Arial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name val="Wingdings 2"/>
      <family val="1"/>
      <charset val="222"/>
    </font>
    <font>
      <sz val="16"/>
      <color theme="1"/>
      <name val="Wingdings 2"/>
      <family val="1"/>
      <charset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3" fontId="5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43" fontId="6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87" fontId="3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8" fillId="0" borderId="3" xfId="0" applyNumberFormat="1" applyFont="1" applyBorder="1"/>
    <xf numFmtId="0" fontId="8" fillId="0" borderId="3" xfId="0" applyFont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87" fontId="3" fillId="3" borderId="1" xfId="1" applyNumberFormat="1" applyFont="1" applyFill="1" applyBorder="1" applyAlignment="1">
      <alignment horizontal="center"/>
    </xf>
    <xf numFmtId="0" fontId="4" fillId="3" borderId="3" xfId="0" applyFont="1" applyFill="1" applyBorder="1"/>
    <xf numFmtId="187" fontId="3" fillId="4" borderId="1" xfId="1" applyNumberFormat="1" applyFont="1" applyFill="1" applyBorder="1" applyAlignment="1">
      <alignment horizontal="center"/>
    </xf>
    <xf numFmtId="0" fontId="8" fillId="4" borderId="3" xfId="0" applyFont="1" applyFill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87" fontId="5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3" fillId="4" borderId="1" xfId="0" applyFont="1" applyFill="1" applyBorder="1"/>
    <xf numFmtId="187" fontId="5" fillId="5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87" fontId="5" fillId="0" borderId="1" xfId="1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5" fillId="0" borderId="1" xfId="0" applyFont="1" applyBorder="1" applyAlignment="1">
      <alignment horizontal="left" wrapText="1"/>
    </xf>
    <xf numFmtId="187" fontId="5" fillId="0" borderId="1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43" fontId="13" fillId="0" borderId="0" xfId="1" applyFont="1"/>
    <xf numFmtId="0" fontId="6" fillId="0" borderId="0" xfId="0" applyFont="1" applyAlignment="1">
      <alignment horizontal="center"/>
    </xf>
    <xf numFmtId="0" fontId="12" fillId="0" borderId="0" xfId="0" applyFont="1"/>
    <xf numFmtId="187" fontId="12" fillId="0" borderId="0" xfId="1" applyNumberFormat="1" applyFont="1"/>
    <xf numFmtId="43" fontId="12" fillId="0" borderId="0" xfId="1" applyFont="1"/>
    <xf numFmtId="187" fontId="6" fillId="0" borderId="1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6" borderId="1" xfId="0" applyFont="1" applyFill="1" applyBorder="1"/>
    <xf numFmtId="187" fontId="15" fillId="6" borderId="1" xfId="0" applyNumberFormat="1" applyFont="1" applyFill="1" applyBorder="1"/>
    <xf numFmtId="0" fontId="2" fillId="6" borderId="0" xfId="0" applyFont="1" applyFill="1"/>
    <xf numFmtId="0" fontId="15" fillId="7" borderId="1" xfId="0" applyFont="1" applyFill="1" applyBorder="1" applyAlignment="1">
      <alignment horizontal="left"/>
    </xf>
    <xf numFmtId="0" fontId="15" fillId="7" borderId="1" xfId="0" applyFont="1" applyFill="1" applyBorder="1"/>
    <xf numFmtId="187" fontId="15" fillId="7" borderId="1" xfId="1" applyNumberFormat="1" applyFont="1" applyFill="1" applyBorder="1"/>
    <xf numFmtId="0" fontId="2" fillId="0" borderId="0" xfId="0" applyFont="1"/>
    <xf numFmtId="0" fontId="15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87" fontId="7" fillId="4" borderId="1" xfId="1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2" fillId="4" borderId="0" xfId="0" applyFont="1" applyFill="1"/>
    <xf numFmtId="0" fontId="12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horizontal="right" vertical="top"/>
    </xf>
    <xf numFmtId="0" fontId="0" fillId="4" borderId="0" xfId="0" applyFill="1"/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/>
    <xf numFmtId="187" fontId="19" fillId="0" borderId="0" xfId="1" applyNumberFormat="1" applyFont="1"/>
    <xf numFmtId="43" fontId="19" fillId="0" borderId="0" xfId="1" applyFont="1"/>
  </cellXfs>
  <cellStyles count="3">
    <cellStyle name="Normal 2" xfId="2" xr:uid="{CC1E9267-642D-42CC-BD0A-1DE4835A5E84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04E7-4B76-441A-BA8C-03A3D867DC7A}">
  <dimension ref="A1:P24"/>
  <sheetViews>
    <sheetView view="pageBreakPreview" zoomScale="84" zoomScaleNormal="100" zoomScaleSheetLayoutView="84" workbookViewId="0">
      <selection activeCell="A18" sqref="A18:P18"/>
    </sheetView>
  </sheetViews>
  <sheetFormatPr defaultRowHeight="18.75"/>
  <cols>
    <col min="1" max="1" width="6" style="93" customWidth="1"/>
    <col min="2" max="2" width="55.375" style="93" bestFit="1" customWidth="1"/>
    <col min="3" max="3" width="9.125" style="93" bestFit="1" customWidth="1"/>
    <col min="4" max="4" width="8" style="93" bestFit="1" customWidth="1"/>
    <col min="5" max="5" width="7.625" style="93" bestFit="1" customWidth="1"/>
    <col min="6" max="6" width="12.875" style="94" bestFit="1" customWidth="1"/>
    <col min="7" max="7" width="6.125" style="93" bestFit="1" customWidth="1"/>
    <col min="8" max="8" width="11.375" style="94" bestFit="1" customWidth="1"/>
    <col min="9" max="9" width="6.875" style="93" bestFit="1" customWidth="1"/>
    <col min="10" max="10" width="14.25" style="95" bestFit="1" customWidth="1"/>
    <col min="11" max="11" width="6.875" style="93" bestFit="1" customWidth="1"/>
    <col min="12" max="12" width="14.25" style="95" bestFit="1" customWidth="1"/>
    <col min="13" max="13" width="7.75" style="93" bestFit="1" customWidth="1"/>
    <col min="14" max="14" width="15.25" style="95" bestFit="1" customWidth="1"/>
    <col min="15" max="15" width="9.375" style="93" customWidth="1"/>
    <col min="16" max="16" width="34" style="93" customWidth="1"/>
  </cols>
  <sheetData>
    <row r="1" spans="1:16" ht="24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4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4">
      <c r="A3" s="59"/>
      <c r="B3" s="59"/>
      <c r="C3" s="59"/>
      <c r="D3" s="59"/>
      <c r="E3" s="59"/>
      <c r="F3" s="60"/>
      <c r="G3" s="59"/>
      <c r="H3" s="60"/>
      <c r="I3" s="59"/>
      <c r="J3" s="61"/>
      <c r="K3" s="59"/>
      <c r="L3" s="61"/>
      <c r="M3" s="59"/>
      <c r="N3" s="61"/>
      <c r="O3" s="59"/>
      <c r="P3" s="59"/>
    </row>
    <row r="4" spans="1:16" ht="21" customHeight="1">
      <c r="A4" s="10" t="s">
        <v>30</v>
      </c>
      <c r="B4" s="10" t="s">
        <v>31</v>
      </c>
      <c r="C4" s="11" t="s">
        <v>4</v>
      </c>
      <c r="D4" s="11"/>
      <c r="E4" s="10" t="s">
        <v>32</v>
      </c>
      <c r="F4" s="62" t="s">
        <v>33</v>
      </c>
      <c r="G4" s="10" t="s">
        <v>7</v>
      </c>
      <c r="H4" s="11"/>
      <c r="I4" s="63" t="s">
        <v>34</v>
      </c>
      <c r="J4" s="64"/>
      <c r="K4" s="64"/>
      <c r="L4" s="64"/>
      <c r="M4" s="64"/>
      <c r="N4" s="65"/>
      <c r="O4" s="10" t="s">
        <v>35</v>
      </c>
      <c r="P4" s="66" t="s">
        <v>36</v>
      </c>
    </row>
    <row r="5" spans="1:16" ht="24">
      <c r="A5" s="10"/>
      <c r="B5" s="11"/>
      <c r="C5" s="11" t="s">
        <v>9</v>
      </c>
      <c r="D5" s="11" t="s">
        <v>10</v>
      </c>
      <c r="E5" s="11"/>
      <c r="F5" s="67"/>
      <c r="G5" s="11"/>
      <c r="H5" s="11"/>
      <c r="I5" s="11">
        <v>2565</v>
      </c>
      <c r="J5" s="11"/>
      <c r="K5" s="11">
        <v>2566</v>
      </c>
      <c r="L5" s="11"/>
      <c r="M5" s="11" t="s">
        <v>11</v>
      </c>
      <c r="N5" s="11"/>
      <c r="O5" s="11"/>
      <c r="P5" s="68"/>
    </row>
    <row r="6" spans="1:16" ht="14.25" customHeight="1">
      <c r="A6" s="10"/>
      <c r="B6" s="11"/>
      <c r="C6" s="11"/>
      <c r="D6" s="11"/>
      <c r="E6" s="11"/>
      <c r="F6" s="67"/>
      <c r="G6" s="11" t="s">
        <v>12</v>
      </c>
      <c r="H6" s="67" t="s">
        <v>13</v>
      </c>
      <c r="I6" s="11" t="s">
        <v>12</v>
      </c>
      <c r="J6" s="14" t="s">
        <v>13</v>
      </c>
      <c r="K6" s="11" t="s">
        <v>12</v>
      </c>
      <c r="L6" s="14" t="s">
        <v>13</v>
      </c>
      <c r="M6" s="11" t="s">
        <v>12</v>
      </c>
      <c r="N6" s="14" t="s">
        <v>13</v>
      </c>
      <c r="O6" s="11"/>
      <c r="P6" s="68"/>
    </row>
    <row r="7" spans="1:16" ht="26.25" customHeight="1">
      <c r="A7" s="10"/>
      <c r="B7" s="11"/>
      <c r="C7" s="11"/>
      <c r="D7" s="11"/>
      <c r="E7" s="11"/>
      <c r="F7" s="67"/>
      <c r="G7" s="11"/>
      <c r="H7" s="67"/>
      <c r="I7" s="11"/>
      <c r="J7" s="14"/>
      <c r="K7" s="11"/>
      <c r="L7" s="14"/>
      <c r="M7" s="11"/>
      <c r="N7" s="14"/>
      <c r="O7" s="11"/>
      <c r="P7" s="68"/>
    </row>
    <row r="8" spans="1:16" s="71" customFormat="1" ht="24.75" customHeight="1">
      <c r="A8" s="69"/>
      <c r="B8" s="69" t="s">
        <v>37</v>
      </c>
      <c r="C8" s="69"/>
      <c r="D8" s="69"/>
      <c r="E8" s="69"/>
      <c r="F8" s="70">
        <f>F9</f>
        <v>2940750</v>
      </c>
      <c r="G8" s="70">
        <f t="shared" ref="G8:N10" si="0">G9</f>
        <v>1</v>
      </c>
      <c r="H8" s="70">
        <f t="shared" si="0"/>
        <v>771500</v>
      </c>
      <c r="I8" s="70">
        <f t="shared" si="0"/>
        <v>4</v>
      </c>
      <c r="J8" s="70">
        <f t="shared" si="0"/>
        <v>2940750</v>
      </c>
      <c r="K8" s="70">
        <f t="shared" si="0"/>
        <v>0</v>
      </c>
      <c r="L8" s="70">
        <f t="shared" si="0"/>
        <v>0</v>
      </c>
      <c r="M8" s="70">
        <f t="shared" si="0"/>
        <v>4</v>
      </c>
      <c r="N8" s="70">
        <f t="shared" si="0"/>
        <v>2940750</v>
      </c>
      <c r="O8" s="69"/>
      <c r="P8" s="69"/>
    </row>
    <row r="9" spans="1:16" s="75" customFormat="1" ht="24">
      <c r="A9" s="72" t="s">
        <v>38</v>
      </c>
      <c r="B9" s="72"/>
      <c r="C9" s="73"/>
      <c r="D9" s="73"/>
      <c r="E9" s="73"/>
      <c r="F9" s="74">
        <f>F10</f>
        <v>2940750</v>
      </c>
      <c r="G9" s="74">
        <f t="shared" si="0"/>
        <v>1</v>
      </c>
      <c r="H9" s="74">
        <f t="shared" si="0"/>
        <v>771500</v>
      </c>
      <c r="I9" s="74">
        <f t="shared" si="0"/>
        <v>4</v>
      </c>
      <c r="J9" s="74">
        <f t="shared" si="0"/>
        <v>2940750</v>
      </c>
      <c r="K9" s="74">
        <f t="shared" si="0"/>
        <v>0</v>
      </c>
      <c r="L9" s="74">
        <f t="shared" si="0"/>
        <v>0</v>
      </c>
      <c r="M9" s="74">
        <f t="shared" si="0"/>
        <v>4</v>
      </c>
      <c r="N9" s="74">
        <f t="shared" si="0"/>
        <v>2940750</v>
      </c>
      <c r="O9" s="73"/>
      <c r="P9" s="73"/>
    </row>
    <row r="10" spans="1:16" s="75" customFormat="1" ht="24">
      <c r="A10" s="72" t="s">
        <v>20</v>
      </c>
      <c r="B10" s="72"/>
      <c r="C10" s="73"/>
      <c r="D10" s="73"/>
      <c r="E10" s="73"/>
      <c r="F10" s="74">
        <f>F11</f>
        <v>2940750</v>
      </c>
      <c r="G10" s="74">
        <f t="shared" si="0"/>
        <v>1</v>
      </c>
      <c r="H10" s="74">
        <f t="shared" si="0"/>
        <v>771500</v>
      </c>
      <c r="I10" s="74">
        <f t="shared" si="0"/>
        <v>4</v>
      </c>
      <c r="J10" s="74">
        <f t="shared" si="0"/>
        <v>2940750</v>
      </c>
      <c r="K10" s="74">
        <f t="shared" si="0"/>
        <v>0</v>
      </c>
      <c r="L10" s="74">
        <f t="shared" si="0"/>
        <v>0</v>
      </c>
      <c r="M10" s="74">
        <f t="shared" si="0"/>
        <v>4</v>
      </c>
      <c r="N10" s="74">
        <f t="shared" si="0"/>
        <v>2940750</v>
      </c>
      <c r="O10" s="73"/>
      <c r="P10" s="73"/>
    </row>
    <row r="11" spans="1:16" s="83" customFormat="1" ht="24">
      <c r="A11" s="76"/>
      <c r="B11" s="77" t="s">
        <v>17</v>
      </c>
      <c r="C11" s="78"/>
      <c r="D11" s="79"/>
      <c r="E11" s="79"/>
      <c r="F11" s="80">
        <f>SUM(F12:F15)</f>
        <v>2940750</v>
      </c>
      <c r="G11" s="80">
        <f t="shared" ref="G11:N11" si="1">SUM(G12:G15)</f>
        <v>1</v>
      </c>
      <c r="H11" s="80">
        <f t="shared" si="1"/>
        <v>771500</v>
      </c>
      <c r="I11" s="80">
        <f t="shared" si="1"/>
        <v>4</v>
      </c>
      <c r="J11" s="80">
        <f t="shared" si="1"/>
        <v>2940750</v>
      </c>
      <c r="K11" s="80">
        <f t="shared" si="1"/>
        <v>0</v>
      </c>
      <c r="L11" s="80">
        <f t="shared" si="1"/>
        <v>0</v>
      </c>
      <c r="M11" s="80">
        <f t="shared" si="1"/>
        <v>4</v>
      </c>
      <c r="N11" s="80">
        <f t="shared" si="1"/>
        <v>2940750</v>
      </c>
      <c r="O11" s="81"/>
      <c r="P11" s="82"/>
    </row>
    <row r="12" spans="1:16" s="87" customFormat="1" ht="24">
      <c r="A12" s="84">
        <v>1</v>
      </c>
      <c r="B12" s="39" t="s">
        <v>39</v>
      </c>
      <c r="C12" s="85" t="s">
        <v>40</v>
      </c>
      <c r="D12" s="34"/>
      <c r="E12" s="34" t="s">
        <v>41</v>
      </c>
      <c r="F12" s="86">
        <v>771500</v>
      </c>
      <c r="G12" s="34">
        <v>1</v>
      </c>
      <c r="H12" s="47">
        <f>F12</f>
        <v>771500</v>
      </c>
      <c r="I12" s="38">
        <v>1</v>
      </c>
      <c r="J12" s="38">
        <v>771500</v>
      </c>
      <c r="K12" s="38"/>
      <c r="L12" s="86"/>
      <c r="M12" s="38">
        <f t="shared" ref="M12:N12" si="2">I12+K12</f>
        <v>1</v>
      </c>
      <c r="N12" s="86">
        <f t="shared" si="2"/>
        <v>771500</v>
      </c>
      <c r="O12" s="37"/>
      <c r="P12" s="35"/>
    </row>
    <row r="13" spans="1:16" s="87" customFormat="1" ht="24">
      <c r="A13" s="84">
        <v>2</v>
      </c>
      <c r="B13" s="39" t="s">
        <v>42</v>
      </c>
      <c r="C13" s="85" t="s">
        <v>40</v>
      </c>
      <c r="D13" s="34"/>
      <c r="E13" s="34" t="s">
        <v>41</v>
      </c>
      <c r="F13" s="86">
        <v>37450</v>
      </c>
      <c r="G13" s="34"/>
      <c r="H13" s="47"/>
      <c r="I13" s="38">
        <v>1</v>
      </c>
      <c r="J13" s="38">
        <v>37450</v>
      </c>
      <c r="K13" s="38"/>
      <c r="L13" s="86"/>
      <c r="M13" s="38">
        <f>I13+K13</f>
        <v>1</v>
      </c>
      <c r="N13" s="86">
        <f>J13+L13</f>
        <v>37450</v>
      </c>
      <c r="O13" s="37"/>
      <c r="P13" s="35"/>
    </row>
    <row r="14" spans="1:16" s="87" customFormat="1" ht="24">
      <c r="A14" s="84">
        <v>3</v>
      </c>
      <c r="B14" s="39" t="s">
        <v>43</v>
      </c>
      <c r="C14" s="85" t="s">
        <v>40</v>
      </c>
      <c r="D14" s="34"/>
      <c r="E14" s="34" t="s">
        <v>41</v>
      </c>
      <c r="F14" s="86">
        <v>26200</v>
      </c>
      <c r="G14" s="34"/>
      <c r="H14" s="47"/>
      <c r="I14" s="38">
        <v>1</v>
      </c>
      <c r="J14" s="38">
        <v>26200</v>
      </c>
      <c r="K14" s="38"/>
      <c r="L14" s="86"/>
      <c r="M14" s="38">
        <f>I14+K14</f>
        <v>1</v>
      </c>
      <c r="N14" s="86">
        <f>J14+L14</f>
        <v>26200</v>
      </c>
      <c r="O14" s="37"/>
      <c r="P14" s="35"/>
    </row>
    <row r="15" spans="1:16" s="87" customFormat="1" ht="24">
      <c r="A15" s="84">
        <v>4</v>
      </c>
      <c r="B15" s="39" t="s">
        <v>44</v>
      </c>
      <c r="C15" s="85" t="s">
        <v>40</v>
      </c>
      <c r="D15" s="34"/>
      <c r="E15" s="34" t="s">
        <v>41</v>
      </c>
      <c r="F15" s="86">
        <v>2105600</v>
      </c>
      <c r="G15" s="34"/>
      <c r="H15" s="47"/>
      <c r="I15" s="38">
        <v>1</v>
      </c>
      <c r="J15" s="38">
        <f>F15*I15</f>
        <v>2105600</v>
      </c>
      <c r="K15" s="38"/>
      <c r="L15" s="86"/>
      <c r="M15" s="38">
        <f t="shared" ref="M15:N15" si="3">I15+K15</f>
        <v>1</v>
      </c>
      <c r="N15" s="86">
        <f t="shared" si="3"/>
        <v>2105600</v>
      </c>
      <c r="O15" s="37"/>
      <c r="P15" s="35"/>
    </row>
    <row r="16" spans="1:16" ht="24">
      <c r="A16" s="88" t="s">
        <v>45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</row>
    <row r="17" spans="1:16" ht="24">
      <c r="A17" s="88" t="s">
        <v>46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ht="24">
      <c r="A18" s="88" t="s">
        <v>47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1:16" ht="24">
      <c r="A19" s="91" t="s">
        <v>48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24">
      <c r="A20" s="92" t="s">
        <v>49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1:16" ht="24">
      <c r="A21" s="92" t="s">
        <v>50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4">
      <c r="A22" s="92" t="s">
        <v>51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24">
      <c r="A23" s="92" t="s">
        <v>52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24">
      <c r="A24" s="92" t="s">
        <v>53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</sheetData>
  <mergeCells count="35">
    <mergeCell ref="A22:P22"/>
    <mergeCell ref="A23:P23"/>
    <mergeCell ref="A24:P24"/>
    <mergeCell ref="A16:P16"/>
    <mergeCell ref="A17:P17"/>
    <mergeCell ref="A18:P18"/>
    <mergeCell ref="A19:P19"/>
    <mergeCell ref="A20:P20"/>
    <mergeCell ref="A21:P21"/>
    <mergeCell ref="K6:K7"/>
    <mergeCell ref="L6:L7"/>
    <mergeCell ref="M6:M7"/>
    <mergeCell ref="N6:N7"/>
    <mergeCell ref="A9:B9"/>
    <mergeCell ref="A10:B10"/>
    <mergeCell ref="P4:P7"/>
    <mergeCell ref="C5:C7"/>
    <mergeCell ref="D5:D7"/>
    <mergeCell ref="I5:J5"/>
    <mergeCell ref="K5:L5"/>
    <mergeCell ref="M5:N5"/>
    <mergeCell ref="G6:G7"/>
    <mergeCell ref="H6:H7"/>
    <mergeCell ref="I6:I7"/>
    <mergeCell ref="J6:J7"/>
    <mergeCell ref="A1:P1"/>
    <mergeCell ref="A2:P2"/>
    <mergeCell ref="A4:A7"/>
    <mergeCell ref="B4:B7"/>
    <mergeCell ref="C4:D4"/>
    <mergeCell ref="E4:E7"/>
    <mergeCell ref="F4:F7"/>
    <mergeCell ref="G4:H5"/>
    <mergeCell ref="I4:N4"/>
    <mergeCell ref="O4:O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637C-C7A4-4432-97AB-87CADEB82498}">
  <dimension ref="A1:O23"/>
  <sheetViews>
    <sheetView tabSelected="1" view="pageBreakPreview" zoomScaleNormal="100" zoomScaleSheetLayoutView="100" workbookViewId="0">
      <selection activeCell="B11" sqref="B11"/>
    </sheetView>
  </sheetViews>
  <sheetFormatPr defaultRowHeight="18.75"/>
  <cols>
    <col min="1" max="1" width="6" style="54" customWidth="1"/>
    <col min="2" max="2" width="60" style="55" bestFit="1" customWidth="1"/>
    <col min="3" max="4" width="9" style="56"/>
    <col min="5" max="5" width="7.375" style="54" bestFit="1" customWidth="1"/>
    <col min="6" max="6" width="12.125" style="57" bestFit="1" customWidth="1"/>
    <col min="7" max="8" width="12.125" style="57" customWidth="1"/>
    <col min="9" max="9" width="6" style="56" bestFit="1" customWidth="1"/>
    <col min="10" max="10" width="12.125" style="57" bestFit="1" customWidth="1"/>
    <col min="11" max="11" width="6" style="56" bestFit="1" customWidth="1"/>
    <col min="12" max="12" width="11.125" style="57" bestFit="1" customWidth="1"/>
    <col min="13" max="13" width="6" style="56" bestFit="1" customWidth="1"/>
    <col min="14" max="14" width="12.125" style="57" bestFit="1" customWidth="1"/>
    <col min="15" max="15" width="10.875" style="2" bestFit="1" customWidth="1"/>
    <col min="16" max="16384" width="9" style="2"/>
  </cols>
  <sheetData>
    <row r="1" spans="1:15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">
      <c r="A3" s="3"/>
      <c r="B3" s="4"/>
      <c r="C3" s="5"/>
      <c r="D3" s="5"/>
      <c r="E3" s="3"/>
      <c r="F3" s="6"/>
      <c r="G3" s="6"/>
      <c r="H3" s="6"/>
      <c r="I3" s="5"/>
      <c r="J3" s="6"/>
      <c r="K3" s="5"/>
      <c r="L3" s="6"/>
      <c r="M3" s="5"/>
      <c r="N3" s="6"/>
    </row>
    <row r="4" spans="1:15" s="12" customFormat="1" ht="24" customHeight="1">
      <c r="A4" s="7" t="s">
        <v>2</v>
      </c>
      <c r="B4" s="7" t="s">
        <v>3</v>
      </c>
      <c r="C4" s="8" t="s">
        <v>4</v>
      </c>
      <c r="D4" s="8"/>
      <c r="E4" s="7" t="s">
        <v>5</v>
      </c>
      <c r="F4" s="9" t="s">
        <v>6</v>
      </c>
      <c r="G4" s="10" t="s">
        <v>7</v>
      </c>
      <c r="H4" s="11"/>
      <c r="I4" s="8" t="s">
        <v>8</v>
      </c>
      <c r="J4" s="8"/>
      <c r="K4" s="8"/>
      <c r="L4" s="8"/>
      <c r="M4" s="8"/>
      <c r="N4" s="8"/>
    </row>
    <row r="5" spans="1:15" s="13" customFormat="1" ht="24">
      <c r="A5" s="7"/>
      <c r="B5" s="7"/>
      <c r="C5" s="8" t="s">
        <v>9</v>
      </c>
      <c r="D5" s="8" t="s">
        <v>10</v>
      </c>
      <c r="E5" s="7"/>
      <c r="F5" s="9"/>
      <c r="G5" s="11"/>
      <c r="H5" s="11"/>
      <c r="I5" s="8">
        <v>2565</v>
      </c>
      <c r="J5" s="8"/>
      <c r="K5" s="8">
        <v>2566</v>
      </c>
      <c r="L5" s="8"/>
      <c r="M5" s="8" t="s">
        <v>11</v>
      </c>
      <c r="N5" s="8"/>
    </row>
    <row r="6" spans="1:15" s="13" customFormat="1" ht="14.25" customHeight="1">
      <c r="A6" s="7"/>
      <c r="B6" s="7"/>
      <c r="C6" s="8"/>
      <c r="D6" s="8"/>
      <c r="E6" s="7"/>
      <c r="F6" s="9"/>
      <c r="G6" s="11" t="s">
        <v>12</v>
      </c>
      <c r="H6" s="14" t="s">
        <v>13</v>
      </c>
      <c r="I6" s="8" t="s">
        <v>12</v>
      </c>
      <c r="J6" s="15" t="s">
        <v>13</v>
      </c>
      <c r="K6" s="8" t="s">
        <v>12</v>
      </c>
      <c r="L6" s="15" t="s">
        <v>13</v>
      </c>
      <c r="M6" s="8" t="s">
        <v>12</v>
      </c>
      <c r="N6" s="15" t="s">
        <v>13</v>
      </c>
    </row>
    <row r="7" spans="1:15" s="13" customFormat="1" ht="14.25">
      <c r="A7" s="7"/>
      <c r="B7" s="7"/>
      <c r="C7" s="8"/>
      <c r="D7" s="8"/>
      <c r="E7" s="7"/>
      <c r="F7" s="9"/>
      <c r="G7" s="11"/>
      <c r="H7" s="14"/>
      <c r="I7" s="8"/>
      <c r="J7" s="15"/>
      <c r="K7" s="8"/>
      <c r="L7" s="15"/>
      <c r="M7" s="8"/>
      <c r="N7" s="15"/>
    </row>
    <row r="8" spans="1:15" s="22" customFormat="1" ht="24" hidden="1">
      <c r="A8" s="16"/>
      <c r="B8" s="17" t="s">
        <v>14</v>
      </c>
      <c r="C8" s="18"/>
      <c r="D8" s="18"/>
      <c r="E8" s="16"/>
      <c r="F8" s="19" t="e">
        <f>F9</f>
        <v>#REF!</v>
      </c>
      <c r="G8" s="20" t="e">
        <f t="shared" ref="G8:N8" si="0">G9</f>
        <v>#REF!</v>
      </c>
      <c r="H8" s="20" t="e">
        <f t="shared" si="0"/>
        <v>#REF!</v>
      </c>
      <c r="I8" s="20" t="e">
        <f t="shared" si="0"/>
        <v>#REF!</v>
      </c>
      <c r="J8" s="20" t="e">
        <f t="shared" si="0"/>
        <v>#REF!</v>
      </c>
      <c r="K8" s="20" t="e">
        <f t="shared" si="0"/>
        <v>#REF!</v>
      </c>
      <c r="L8" s="20" t="e">
        <f t="shared" si="0"/>
        <v>#REF!</v>
      </c>
      <c r="M8" s="20" t="e">
        <f t="shared" si="0"/>
        <v>#REF!</v>
      </c>
      <c r="N8" s="20" t="e">
        <f t="shared" si="0"/>
        <v>#REF!</v>
      </c>
      <c r="O8" s="21"/>
    </row>
    <row r="9" spans="1:15" s="13" customFormat="1" ht="24" hidden="1">
      <c r="A9" s="23" t="s">
        <v>15</v>
      </c>
      <c r="B9" s="23"/>
      <c r="C9" s="24"/>
      <c r="D9" s="24"/>
      <c r="E9" s="25"/>
      <c r="F9" s="26" t="e">
        <f>F10+#REF!</f>
        <v>#REF!</v>
      </c>
      <c r="G9" s="26" t="e">
        <f>G10+#REF!</f>
        <v>#REF!</v>
      </c>
      <c r="H9" s="26" t="e">
        <f>H10+#REF!</f>
        <v>#REF!</v>
      </c>
      <c r="I9" s="26" t="e">
        <f>I10+#REF!</f>
        <v>#REF!</v>
      </c>
      <c r="J9" s="26" t="e">
        <f>J10+#REF!</f>
        <v>#REF!</v>
      </c>
      <c r="K9" s="26" t="e">
        <f>K10+#REF!</f>
        <v>#REF!</v>
      </c>
      <c r="L9" s="26" t="e">
        <f>L10+#REF!</f>
        <v>#REF!</v>
      </c>
      <c r="M9" s="26" t="e">
        <f>M10+#REF!</f>
        <v>#REF!</v>
      </c>
      <c r="N9" s="26" t="e">
        <f>N10+#REF!</f>
        <v>#REF!</v>
      </c>
    </row>
    <row r="10" spans="1:15" s="31" customFormat="1" ht="24" hidden="1">
      <c r="A10" s="27" t="s">
        <v>16</v>
      </c>
      <c r="B10" s="27"/>
      <c r="C10" s="28"/>
      <c r="D10" s="28"/>
      <c r="E10" s="29"/>
      <c r="F10" s="30" t="e">
        <f>#REF!+#REF!+#REF!</f>
        <v>#REF!</v>
      </c>
      <c r="G10" s="30" t="e">
        <f>#REF!+#REF!+#REF!</f>
        <v>#REF!</v>
      </c>
      <c r="H10" s="30" t="e">
        <f>#REF!+#REF!+#REF!</f>
        <v>#REF!</v>
      </c>
      <c r="I10" s="30" t="e">
        <f>#REF!+#REF!+#REF!</f>
        <v>#REF!</v>
      </c>
      <c r="J10" s="30" t="e">
        <f>#REF!+#REF!+#REF!</f>
        <v>#REF!</v>
      </c>
      <c r="K10" s="30" t="e">
        <f>#REF!+#REF!+#REF!</f>
        <v>#REF!</v>
      </c>
      <c r="L10" s="30" t="e">
        <f>#REF!+#REF!+#REF!</f>
        <v>#REF!</v>
      </c>
      <c r="M10" s="30" t="e">
        <f>#REF!+#REF!+#REF!</f>
        <v>#REF!</v>
      </c>
      <c r="N10" s="30" t="e">
        <f>#REF!+#REF!+#REF!</f>
        <v>#REF!</v>
      </c>
    </row>
    <row r="11" spans="1:15" s="33" customFormat="1" ht="24">
      <c r="A11" s="41"/>
      <c r="B11" s="42" t="s">
        <v>21</v>
      </c>
      <c r="C11" s="43"/>
      <c r="D11" s="44"/>
      <c r="E11" s="41"/>
      <c r="F11" s="32">
        <f>SUM(F12:F15)</f>
        <v>27000000</v>
      </c>
      <c r="G11" s="32">
        <f t="shared" ref="G11:N11" si="1">SUM(G12:G15)</f>
        <v>0</v>
      </c>
      <c r="H11" s="32">
        <f t="shared" si="1"/>
        <v>0</v>
      </c>
      <c r="I11" s="32">
        <f t="shared" si="1"/>
        <v>3</v>
      </c>
      <c r="J11" s="32">
        <f t="shared" si="1"/>
        <v>25000000</v>
      </c>
      <c r="K11" s="32">
        <f t="shared" si="1"/>
        <v>1</v>
      </c>
      <c r="L11" s="32">
        <f t="shared" si="1"/>
        <v>2000000</v>
      </c>
      <c r="M11" s="32">
        <f t="shared" si="1"/>
        <v>4</v>
      </c>
      <c r="N11" s="32">
        <f t="shared" si="1"/>
        <v>27000000</v>
      </c>
    </row>
    <row r="12" spans="1:15" s="48" customFormat="1" ht="24">
      <c r="A12" s="34">
        <v>1</v>
      </c>
      <c r="B12" s="39" t="s">
        <v>22</v>
      </c>
      <c r="C12" s="36" t="s">
        <v>18</v>
      </c>
      <c r="D12" s="34"/>
      <c r="E12" s="34" t="s">
        <v>19</v>
      </c>
      <c r="F12" s="47">
        <v>3500000</v>
      </c>
      <c r="G12" s="47"/>
      <c r="H12" s="47"/>
      <c r="I12" s="47">
        <v>1</v>
      </c>
      <c r="J12" s="47">
        <v>3500000</v>
      </c>
      <c r="K12" s="47"/>
      <c r="L12" s="38"/>
      <c r="M12" s="47">
        <v>1</v>
      </c>
      <c r="N12" s="45">
        <f t="shared" ref="N12:N15" si="2">L12+J12</f>
        <v>3500000</v>
      </c>
    </row>
    <row r="13" spans="1:15" s="48" customFormat="1" ht="24">
      <c r="A13" s="34">
        <v>2</v>
      </c>
      <c r="B13" s="49" t="s">
        <v>23</v>
      </c>
      <c r="C13" s="36" t="s">
        <v>18</v>
      </c>
      <c r="D13" s="40"/>
      <c r="E13" s="46" t="s">
        <v>19</v>
      </c>
      <c r="F13" s="50">
        <v>18000000</v>
      </c>
      <c r="G13" s="50"/>
      <c r="H13" s="50"/>
      <c r="I13" s="47">
        <v>1</v>
      </c>
      <c r="J13" s="47">
        <v>18000000</v>
      </c>
      <c r="K13" s="47"/>
      <c r="L13" s="38"/>
      <c r="M13" s="47">
        <v>1</v>
      </c>
      <c r="N13" s="45">
        <f t="shared" si="2"/>
        <v>18000000</v>
      </c>
    </row>
    <row r="14" spans="1:15" s="48" customFormat="1" ht="24">
      <c r="A14" s="34">
        <v>3</v>
      </c>
      <c r="B14" s="39" t="s">
        <v>24</v>
      </c>
      <c r="C14" s="36" t="s">
        <v>18</v>
      </c>
      <c r="D14" s="37"/>
      <c r="E14" s="34" t="s">
        <v>19</v>
      </c>
      <c r="F14" s="47">
        <v>3500000</v>
      </c>
      <c r="G14" s="47"/>
      <c r="H14" s="47"/>
      <c r="I14" s="47">
        <v>1</v>
      </c>
      <c r="J14" s="47">
        <v>3500000</v>
      </c>
      <c r="K14" s="47"/>
      <c r="L14" s="47"/>
      <c r="M14" s="47">
        <v>1</v>
      </c>
      <c r="N14" s="45">
        <f t="shared" si="2"/>
        <v>3500000</v>
      </c>
    </row>
    <row r="15" spans="1:15" s="48" customFormat="1" ht="24">
      <c r="A15" s="34">
        <v>4</v>
      </c>
      <c r="B15" s="39" t="s">
        <v>25</v>
      </c>
      <c r="C15" s="36" t="s">
        <v>18</v>
      </c>
      <c r="D15" s="34"/>
      <c r="E15" s="34" t="s">
        <v>19</v>
      </c>
      <c r="F15" s="47">
        <v>2000000</v>
      </c>
      <c r="G15" s="47"/>
      <c r="H15" s="47"/>
      <c r="I15" s="47"/>
      <c r="J15" s="47"/>
      <c r="K15" s="47">
        <v>1</v>
      </c>
      <c r="L15" s="47">
        <v>2000000</v>
      </c>
      <c r="M15" s="47">
        <v>1</v>
      </c>
      <c r="N15" s="45">
        <f t="shared" si="2"/>
        <v>2000000</v>
      </c>
    </row>
    <row r="16" spans="1:15" ht="24">
      <c r="A16" s="51" t="s">
        <v>26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24">
      <c r="A17" s="52" t="s">
        <v>27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</sheetData>
  <mergeCells count="32">
    <mergeCell ref="A23:N23"/>
    <mergeCell ref="A17:N17"/>
    <mergeCell ref="A18:N18"/>
    <mergeCell ref="A19:N19"/>
    <mergeCell ref="A20:N20"/>
    <mergeCell ref="A21:N21"/>
    <mergeCell ref="A22:N22"/>
    <mergeCell ref="M6:M7"/>
    <mergeCell ref="N6:N7"/>
    <mergeCell ref="A9:B9"/>
    <mergeCell ref="A10:B10"/>
    <mergeCell ref="A16:N16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กองพัฒนา</vt:lpstr>
      <vt:lpstr>แผนสิ่งก่อสร้าง 64-66 (3)</vt:lpstr>
      <vt:lpstr>กองพัฒนา!Print_Area</vt:lpstr>
      <vt:lpstr>'แผนสิ่งก่อสร้าง 64-66 (3)'!Print_Area</vt:lpstr>
      <vt:lpstr>กองพัฒนา!Print_Titles</vt:lpstr>
      <vt:lpstr>'แผนสิ่งก่อสร้าง 64-66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2021-10-04T07:52:24Z</dcterms:created>
  <dcterms:modified xsi:type="dcterms:W3CDTF">2021-10-04T07:53:11Z</dcterms:modified>
</cp:coreProperties>
</file>