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5" activeTab="5"/>
  </bookViews>
  <sheets>
    <sheet name="report (5)" sheetId="1" state="hidden" r:id="rId1"/>
    <sheet name="กองกลาง" sheetId="2" state="hidden" r:id="rId2"/>
    <sheet name="กองพัฒนานักศึกษา" sheetId="3" state="hidden" r:id="rId3"/>
    <sheet name="ครุศาสตร์" sheetId="4" state="hidden" r:id="rId4"/>
    <sheet name="เทคโนฯเกษตร" sheetId="6" state="hidden" r:id="rId5"/>
    <sheet name="เทคโนฯอุตสาหกรรม" sheetId="5" r:id="rId6"/>
    <sheet name="บัณฑิต63" sheetId="7" state="hidden" r:id="rId7"/>
  </sheets>
  <definedNames>
    <definedName name="_xlnm.Print_Area" localSheetId="1">กองกลาง!$A$1:$Q$174</definedName>
    <definedName name="_xlnm.Print_Area" localSheetId="2">กองพัฒนานักศึกษา!$A$1:$Q$21</definedName>
    <definedName name="_xlnm.Print_Area" localSheetId="3">ครุศาสตร์!$A$1:$Q$5</definedName>
    <definedName name="_xlnm.Print_Area" localSheetId="5">เทคโนฯอุตสาหกรรม!$A$1:$S$5</definedName>
  </definedNames>
  <calcPr calcId="152511"/>
</workbook>
</file>

<file path=xl/calcChain.xml><?xml version="1.0" encoding="utf-8"?>
<calcChain xmlns="http://schemas.openxmlformats.org/spreadsheetml/2006/main">
  <c r="S5" i="5" l="1"/>
  <c r="S4" i="5"/>
  <c r="S3" i="5" s="1"/>
  <c r="L3" i="5" l="1"/>
  <c r="R3" i="5" l="1"/>
  <c r="Q3" i="5"/>
  <c r="P3" i="5"/>
  <c r="O3" i="5"/>
  <c r="N3" i="5"/>
  <c r="M3" i="5"/>
  <c r="K3" i="5"/>
  <c r="J3" i="5"/>
  <c r="I3" i="5"/>
  <c r="H3" i="5"/>
  <c r="R4" i="5"/>
  <c r="Q4" i="5"/>
  <c r="Q165" i="7"/>
  <c r="P166" i="7"/>
  <c r="Q166" i="7" s="1"/>
  <c r="P167" i="7"/>
  <c r="Q167" i="7" s="1"/>
  <c r="P168" i="7"/>
  <c r="Q168" i="7" s="1"/>
  <c r="P169" i="7"/>
  <c r="Q169" i="7" s="1"/>
  <c r="P170" i="7"/>
  <c r="Q170" i="7" s="1"/>
  <c r="Q171" i="7"/>
  <c r="P172" i="7"/>
  <c r="Q172" i="7"/>
  <c r="P173" i="7"/>
  <c r="Q173" i="7"/>
  <c r="P174" i="7"/>
  <c r="Q174" i="7"/>
  <c r="Q175" i="7"/>
  <c r="Q176" i="7"/>
  <c r="P177" i="7"/>
  <c r="Q177" i="7"/>
  <c r="P178" i="7"/>
  <c r="Q178" i="7"/>
  <c r="P179" i="7"/>
  <c r="Q179" i="7"/>
  <c r="Q180" i="7"/>
  <c r="P181" i="7"/>
  <c r="Q181" i="7" s="1"/>
  <c r="P182" i="7"/>
  <c r="Q182" i="7" s="1"/>
  <c r="P183" i="7"/>
  <c r="Q183" i="7" s="1"/>
  <c r="Q184" i="7"/>
  <c r="P185" i="7"/>
  <c r="Q185" i="7"/>
  <c r="Q186" i="7"/>
  <c r="P187" i="7"/>
  <c r="Q187" i="7" s="1"/>
  <c r="Q188" i="7"/>
  <c r="P189" i="7"/>
  <c r="Q189" i="7"/>
  <c r="P190" i="7"/>
  <c r="Q190" i="7"/>
  <c r="P191" i="7"/>
  <c r="Q191" i="7"/>
  <c r="P192" i="7"/>
  <c r="Q192" i="7"/>
  <c r="P193" i="7"/>
  <c r="Q193" i="7" s="1"/>
  <c r="Q194" i="7"/>
  <c r="Q195" i="7"/>
  <c r="P196" i="7"/>
  <c r="Q196" i="7" s="1"/>
  <c r="Q197" i="7"/>
  <c r="Q198" i="7"/>
  <c r="P199" i="7"/>
  <c r="Q199" i="7" s="1"/>
  <c r="Q200" i="7"/>
  <c r="P201" i="7"/>
  <c r="Q201" i="7" s="1"/>
  <c r="Q202" i="7"/>
  <c r="P203" i="7"/>
  <c r="Q203" i="7"/>
  <c r="Q204" i="7"/>
  <c r="P205" i="7"/>
  <c r="Q205" i="7" s="1"/>
  <c r="P305" i="7"/>
  <c r="Q305" i="7" s="1"/>
  <c r="P304" i="7"/>
  <c r="Q304" i="7" s="1"/>
  <c r="P303" i="7"/>
  <c r="Q303" i="7" s="1"/>
  <c r="P302" i="7"/>
  <c r="Q302" i="7" s="1"/>
  <c r="P301" i="7"/>
  <c r="Q301" i="7" s="1"/>
  <c r="P300" i="7"/>
  <c r="Q300" i="7" s="1"/>
  <c r="P299" i="7"/>
  <c r="Q299" i="7" s="1"/>
  <c r="P298" i="7"/>
  <c r="Q298" i="7" s="1"/>
  <c r="P297" i="7"/>
  <c r="Q297" i="7" s="1"/>
  <c r="P296" i="7"/>
  <c r="Q296" i="7" s="1"/>
  <c r="P295" i="7"/>
  <c r="Q295" i="7" s="1"/>
  <c r="P294" i="7"/>
  <c r="Q294" i="7" s="1"/>
  <c r="P293" i="7"/>
  <c r="Q293" i="7" s="1"/>
  <c r="P292" i="7"/>
  <c r="Q292" i="7" s="1"/>
  <c r="Q291" i="7"/>
  <c r="Q290" i="7"/>
  <c r="P289" i="7"/>
  <c r="Q289" i="7" s="1"/>
  <c r="Q288" i="7"/>
  <c r="P287" i="7"/>
  <c r="Q287" i="7" s="1"/>
  <c r="P286" i="7"/>
  <c r="Q286" i="7" s="1"/>
  <c r="Q285" i="7"/>
  <c r="Q284" i="7"/>
  <c r="P283" i="7"/>
  <c r="Q283" i="7" s="1"/>
  <c r="P282" i="7"/>
  <c r="Q282" i="7" s="1"/>
  <c r="Q281" i="7"/>
  <c r="P280" i="7"/>
  <c r="Q280" i="7" s="1"/>
  <c r="Q279" i="7"/>
  <c r="P278" i="7"/>
  <c r="Q278" i="7" s="1"/>
  <c r="Q277" i="7"/>
  <c r="P276" i="7"/>
  <c r="Q276" i="7" s="1"/>
  <c r="Q275" i="7"/>
  <c r="P274" i="7"/>
  <c r="Q274" i="7" s="1"/>
  <c r="Q273" i="7"/>
  <c r="P272" i="7"/>
  <c r="Q272" i="7" s="1"/>
  <c r="P271" i="7"/>
  <c r="Q271" i="7" s="1"/>
  <c r="P270" i="7"/>
  <c r="Q270" i="7" s="1"/>
  <c r="P269" i="7"/>
  <c r="Q269" i="7" s="1"/>
  <c r="P268" i="7"/>
  <c r="Q268" i="7" s="1"/>
  <c r="P267" i="7"/>
  <c r="Q267" i="7" s="1"/>
  <c r="Q266" i="7"/>
  <c r="Q265" i="7"/>
  <c r="P264" i="7"/>
  <c r="Q264" i="7" s="1"/>
  <c r="Q263" i="7"/>
  <c r="P262" i="7"/>
  <c r="Q262" i="7" s="1"/>
  <c r="Q261" i="7"/>
  <c r="Q260" i="7"/>
  <c r="P259" i="7"/>
  <c r="Q259" i="7" s="1"/>
  <c r="P258" i="7"/>
  <c r="Q258" i="7" s="1"/>
  <c r="Q257" i="7"/>
  <c r="P256" i="7"/>
  <c r="Q256" i="7" s="1"/>
  <c r="P255" i="7"/>
  <c r="Q255" i="7" s="1"/>
  <c r="P254" i="7"/>
  <c r="Q254" i="7" s="1"/>
  <c r="Q253" i="7"/>
  <c r="P252" i="7"/>
  <c r="Q252" i="7" s="1"/>
  <c r="Q251" i="7"/>
  <c r="P250" i="7"/>
  <c r="Q250" i="7" s="1"/>
  <c r="Q249" i="7"/>
  <c r="P248" i="7"/>
  <c r="Q248" i="7" s="1"/>
  <c r="Q247" i="7"/>
  <c r="Q246" i="7"/>
  <c r="P245" i="7"/>
  <c r="Q245" i="7" s="1"/>
  <c r="Q244" i="7"/>
  <c r="P243" i="7"/>
  <c r="Q243" i="7" s="1"/>
  <c r="Q242" i="7"/>
  <c r="Q241" i="7"/>
  <c r="P241" i="7"/>
  <c r="Q240" i="7"/>
  <c r="P239" i="7"/>
  <c r="Q239" i="7" s="1"/>
  <c r="Q238" i="7"/>
  <c r="P237" i="7"/>
  <c r="Q237" i="7" s="1"/>
  <c r="P236" i="7"/>
  <c r="Q236" i="7" s="1"/>
  <c r="Q235" i="7"/>
  <c r="P235" i="7"/>
  <c r="P234" i="7"/>
  <c r="Q234" i="7" s="1"/>
  <c r="P233" i="7"/>
  <c r="Q233" i="7" s="1"/>
  <c r="P232" i="7"/>
  <c r="Q232" i="7" s="1"/>
  <c r="Q231" i="7"/>
  <c r="P230" i="7"/>
  <c r="Q230" i="7" s="1"/>
  <c r="Q229" i="7"/>
  <c r="Q228" i="7"/>
  <c r="P228" i="7"/>
  <c r="Q227" i="7"/>
  <c r="P227" i="7"/>
  <c r="Q226" i="7"/>
  <c r="P226" i="7"/>
  <c r="Q225" i="7"/>
  <c r="P225" i="7"/>
  <c r="Q224" i="7"/>
  <c r="P223" i="7"/>
  <c r="Q223" i="7" s="1"/>
  <c r="Q222" i="7"/>
  <c r="P221" i="7"/>
  <c r="Q221" i="7" s="1"/>
  <c r="P220" i="7"/>
  <c r="Q220" i="7" s="1"/>
  <c r="P219" i="7"/>
  <c r="Q219" i="7" s="1"/>
  <c r="P218" i="7"/>
  <c r="Q218" i="7" s="1"/>
  <c r="Q217" i="7"/>
  <c r="P216" i="7"/>
  <c r="Q216" i="7" s="1"/>
  <c r="P215" i="7"/>
  <c r="Q215" i="7" s="1"/>
  <c r="P214" i="7"/>
  <c r="Q214" i="7" s="1"/>
  <c r="Q213" i="7"/>
  <c r="P212" i="7"/>
  <c r="Q212" i="7" s="1"/>
  <c r="Q211" i="7"/>
  <c r="P211" i="7"/>
  <c r="Q210" i="7"/>
  <c r="Q209" i="7"/>
  <c r="Q208" i="7"/>
  <c r="P208" i="7"/>
  <c r="Q207" i="7"/>
  <c r="Q206" i="7"/>
  <c r="P164" i="7"/>
  <c r="Q164" i="7" s="1"/>
  <c r="P163" i="7"/>
  <c r="Q163" i="7" s="1"/>
  <c r="P162" i="7"/>
  <c r="Q162" i="7" s="1"/>
  <c r="P161" i="7"/>
  <c r="Q161" i="7" s="1"/>
  <c r="P160" i="7"/>
  <c r="Q160" i="7" s="1"/>
  <c r="P159" i="7"/>
  <c r="Q159" i="7" s="1"/>
  <c r="P158" i="7"/>
  <c r="Q158" i="7" s="1"/>
  <c r="P157" i="7"/>
  <c r="Q157" i="7" s="1"/>
  <c r="P156" i="7"/>
  <c r="Q156" i="7" s="1"/>
  <c r="P155" i="7"/>
  <c r="Q155" i="7" s="1"/>
  <c r="P154" i="7"/>
  <c r="Q154" i="7" s="1"/>
  <c r="P153" i="7"/>
  <c r="Q153" i="7" s="1"/>
  <c r="P152" i="7"/>
  <c r="Q152" i="7" s="1"/>
  <c r="P151" i="7"/>
  <c r="Q151" i="7" s="1"/>
  <c r="Q150" i="7"/>
  <c r="P149" i="7"/>
  <c r="Q149" i="7" s="1"/>
  <c r="P148" i="7"/>
  <c r="Q148" i="7" s="1"/>
  <c r="P147" i="7"/>
  <c r="Q147" i="7" s="1"/>
  <c r="P146" i="7"/>
  <c r="Q146" i="7" s="1"/>
  <c r="P145" i="7"/>
  <c r="Q145" i="7" s="1"/>
  <c r="P144" i="7"/>
  <c r="Q144" i="7" s="1"/>
  <c r="P143" i="7"/>
  <c r="Q143" i="7" s="1"/>
  <c r="P142" i="7"/>
  <c r="Q142" i="7" s="1"/>
  <c r="P141" i="7"/>
  <c r="Q141" i="7" s="1"/>
  <c r="P140" i="7"/>
  <c r="Q140" i="7" s="1"/>
  <c r="P139" i="7"/>
  <c r="Q139" i="7" s="1"/>
  <c r="P138" i="7"/>
  <c r="Q138" i="7" s="1"/>
  <c r="P137" i="7"/>
  <c r="Q137" i="7" s="1"/>
  <c r="P136" i="7"/>
  <c r="Q136" i="7" s="1"/>
  <c r="P135" i="7"/>
  <c r="Q135" i="7" s="1"/>
  <c r="P134" i="7"/>
  <c r="Q134" i="7" s="1"/>
  <c r="P133" i="7"/>
  <c r="Q133" i="7" s="1"/>
  <c r="P132" i="7"/>
  <c r="Q132" i="7" s="1"/>
  <c r="P131" i="7"/>
  <c r="Q131" i="7" s="1"/>
  <c r="P130" i="7"/>
  <c r="Q130" i="7" s="1"/>
  <c r="P129" i="7"/>
  <c r="Q129" i="7" s="1"/>
  <c r="P128" i="7"/>
  <c r="Q128" i="7" s="1"/>
  <c r="P127" i="7"/>
  <c r="Q127" i="7" s="1"/>
  <c r="P126" i="7"/>
  <c r="Q126" i="7" s="1"/>
  <c r="P125" i="7"/>
  <c r="Q125" i="7" s="1"/>
  <c r="P124" i="7"/>
  <c r="Q124" i="7" s="1"/>
  <c r="P123" i="7"/>
  <c r="Q123" i="7" s="1"/>
  <c r="P122" i="7"/>
  <c r="Q122" i="7" s="1"/>
  <c r="P121" i="7"/>
  <c r="Q121" i="7" s="1"/>
  <c r="P120" i="7"/>
  <c r="Q120" i="7" s="1"/>
  <c r="P119" i="7"/>
  <c r="Q119" i="7" s="1"/>
  <c r="P118" i="7"/>
  <c r="Q118" i="7" s="1"/>
  <c r="P117" i="7"/>
  <c r="Q117" i="7" s="1"/>
  <c r="Q116" i="7"/>
  <c r="P115" i="7"/>
  <c r="Q115" i="7" s="1"/>
  <c r="P114" i="7"/>
  <c r="Q114" i="7" s="1"/>
  <c r="P113" i="7"/>
  <c r="Q113" i="7" s="1"/>
  <c r="P112" i="7"/>
  <c r="Q112" i="7" s="1"/>
  <c r="P111" i="7"/>
  <c r="Q111" i="7" s="1"/>
  <c r="P110" i="7"/>
  <c r="Q110" i="7" s="1"/>
  <c r="P109" i="7"/>
  <c r="Q109" i="7" s="1"/>
  <c r="P108" i="7"/>
  <c r="Q108" i="7" s="1"/>
  <c r="P107" i="7"/>
  <c r="Q107" i="7" s="1"/>
  <c r="P106" i="7"/>
  <c r="Q106" i="7" s="1"/>
  <c r="P105" i="7"/>
  <c r="Q105" i="7" s="1"/>
  <c r="P104" i="7"/>
  <c r="Q104" i="7" s="1"/>
  <c r="P103" i="7"/>
  <c r="Q103" i="7" s="1"/>
  <c r="P102" i="7"/>
  <c r="Q102" i="7" s="1"/>
  <c r="P101" i="7"/>
  <c r="Q101" i="7" s="1"/>
  <c r="P100" i="7"/>
  <c r="Q100" i="7" s="1"/>
  <c r="P99" i="7"/>
  <c r="Q99" i="7" s="1"/>
  <c r="P98" i="7"/>
  <c r="Q98" i="7" s="1"/>
  <c r="Q97" i="7"/>
  <c r="P96" i="7"/>
  <c r="Q96" i="7" s="1"/>
  <c r="P95" i="7"/>
  <c r="Q95" i="7" s="1"/>
  <c r="P94" i="7"/>
  <c r="Q94" i="7" s="1"/>
  <c r="P93" i="7"/>
  <c r="Q93" i="7" s="1"/>
  <c r="P92" i="7"/>
  <c r="Q92" i="7" s="1"/>
  <c r="Q91" i="7"/>
  <c r="P90" i="7"/>
  <c r="Q90" i="7" s="1"/>
  <c r="P89" i="7"/>
  <c r="Q89" i="7" s="1"/>
  <c r="P88" i="7"/>
  <c r="Q88" i="7" s="1"/>
  <c r="P87" i="7"/>
  <c r="Q87" i="7" s="1"/>
  <c r="P86" i="7"/>
  <c r="Q86" i="7" s="1"/>
  <c r="P85" i="7"/>
  <c r="Q85" i="7" s="1"/>
  <c r="P84" i="7"/>
  <c r="Q84" i="7" s="1"/>
  <c r="P83" i="7"/>
  <c r="Q83" i="7" s="1"/>
  <c r="P82" i="7"/>
  <c r="Q82" i="7" s="1"/>
  <c r="P81" i="7"/>
  <c r="Q81" i="7" s="1"/>
  <c r="P80" i="7"/>
  <c r="Q80" i="7" s="1"/>
  <c r="P79" i="7"/>
  <c r="Q79" i="7" s="1"/>
  <c r="P78" i="7"/>
  <c r="Q78" i="7" s="1"/>
  <c r="P77" i="7"/>
  <c r="Q77" i="7" s="1"/>
  <c r="P76" i="7"/>
  <c r="Q76" i="7" s="1"/>
  <c r="P75" i="7"/>
  <c r="Q75" i="7" s="1"/>
  <c r="P74" i="7"/>
  <c r="Q74" i="7" s="1"/>
  <c r="P73" i="7"/>
  <c r="Q73" i="7" s="1"/>
  <c r="P72" i="7"/>
  <c r="Q72" i="7" s="1"/>
  <c r="P71" i="7"/>
  <c r="Q71" i="7" s="1"/>
  <c r="P70" i="7"/>
  <c r="Q70" i="7" s="1"/>
  <c r="P69" i="7"/>
  <c r="Q69" i="7" s="1"/>
  <c r="P68" i="7"/>
  <c r="Q68" i="7" s="1"/>
  <c r="P67" i="7"/>
  <c r="Q67" i="7" s="1"/>
  <c r="P66" i="7"/>
  <c r="Q66" i="7" s="1"/>
  <c r="Q65" i="7"/>
  <c r="Q64" i="7"/>
  <c r="P64" i="7"/>
  <c r="Q63" i="7"/>
  <c r="P62" i="7"/>
  <c r="Q62" i="7" s="1"/>
  <c r="P61" i="7"/>
  <c r="Q61" i="7" s="1"/>
  <c r="P60" i="7"/>
  <c r="Q60" i="7" s="1"/>
  <c r="P59" i="7"/>
  <c r="Q59" i="7" s="1"/>
  <c r="P58" i="7"/>
  <c r="Q58" i="7" s="1"/>
  <c r="P57" i="7"/>
  <c r="Q57" i="7" s="1"/>
  <c r="P56" i="7"/>
  <c r="Q56" i="7" s="1"/>
  <c r="P55" i="7"/>
  <c r="Q55" i="7" s="1"/>
  <c r="P54" i="7"/>
  <c r="Q54" i="7" s="1"/>
  <c r="P53" i="7"/>
  <c r="Q53" i="7" s="1"/>
  <c r="P52" i="7"/>
  <c r="Q52" i="7" s="1"/>
  <c r="P51" i="7"/>
  <c r="Q51" i="7" s="1"/>
  <c r="P50" i="7"/>
  <c r="Q50" i="7" s="1"/>
  <c r="P49" i="7"/>
  <c r="Q49" i="7" s="1"/>
  <c r="P48" i="7"/>
  <c r="Q48" i="7" s="1"/>
  <c r="P47" i="7"/>
  <c r="Q47" i="7" s="1"/>
  <c r="P46" i="7"/>
  <c r="Q46" i="7" s="1"/>
  <c r="P45" i="7"/>
  <c r="Q45" i="7" s="1"/>
  <c r="P44" i="7"/>
  <c r="Q44" i="7" s="1"/>
  <c r="P43" i="7"/>
  <c r="Q43" i="7" s="1"/>
  <c r="P42" i="7"/>
  <c r="Q42" i="7" s="1"/>
  <c r="P41" i="7"/>
  <c r="Q41" i="7" s="1"/>
  <c r="P40" i="7"/>
  <c r="Q40" i="7" s="1"/>
  <c r="P39" i="7"/>
  <c r="Q39" i="7" s="1"/>
  <c r="P38" i="7"/>
  <c r="Q38" i="7" s="1"/>
  <c r="P37" i="7"/>
  <c r="Q37" i="7" s="1"/>
  <c r="P36" i="7"/>
  <c r="Q36" i="7" s="1"/>
  <c r="P35" i="7"/>
  <c r="Q35" i="7" s="1"/>
  <c r="P34" i="7"/>
  <c r="Q34" i="7" s="1"/>
  <c r="P33" i="7"/>
  <c r="Q33" i="7" s="1"/>
  <c r="P32" i="7"/>
  <c r="Q32" i="7" s="1"/>
  <c r="P31" i="7"/>
  <c r="Q31" i="7" s="1"/>
  <c r="P30" i="7"/>
  <c r="Q30" i="7" s="1"/>
  <c r="P29" i="7"/>
  <c r="Q29" i="7" s="1"/>
  <c r="P28" i="7"/>
  <c r="Q28" i="7" s="1"/>
  <c r="P27" i="7"/>
  <c r="Q27" i="7" s="1"/>
  <c r="P26" i="7"/>
  <c r="Q26" i="7" s="1"/>
  <c r="Q25" i="7"/>
  <c r="P24" i="7"/>
  <c r="Q24" i="7" s="1"/>
  <c r="P23" i="7"/>
  <c r="Q23" i="7" s="1"/>
  <c r="P22" i="7"/>
  <c r="Q22" i="7" s="1"/>
  <c r="P21" i="7"/>
  <c r="Q21" i="7" s="1"/>
  <c r="P20" i="7"/>
  <c r="Q20" i="7" s="1"/>
  <c r="Q19" i="7"/>
  <c r="P18" i="7"/>
  <c r="Q18" i="7" s="1"/>
  <c r="P17" i="7"/>
  <c r="Q17" i="7" s="1"/>
  <c r="Q16" i="7"/>
  <c r="P15" i="7"/>
  <c r="Q15" i="7" s="1"/>
  <c r="P14" i="7"/>
  <c r="Q14" i="7" s="1"/>
  <c r="P13" i="7"/>
  <c r="Q13" i="7" s="1"/>
  <c r="P12" i="7"/>
  <c r="Q12" i="7" s="1"/>
  <c r="Q11" i="7"/>
  <c r="P10" i="7"/>
  <c r="Q10" i="7" s="1"/>
  <c r="P9" i="7"/>
  <c r="Q9" i="7" s="1"/>
  <c r="Q8" i="7"/>
  <c r="P7" i="7"/>
  <c r="Q7" i="7" s="1"/>
  <c r="Q6" i="7"/>
  <c r="P5" i="7"/>
  <c r="Q5" i="7" s="1"/>
  <c r="Q10" i="6"/>
  <c r="P10" i="6"/>
  <c r="Q8" i="6"/>
  <c r="P8" i="6"/>
  <c r="Q6" i="6"/>
  <c r="P6" i="6"/>
  <c r="Q4" i="6"/>
  <c r="P4" i="6"/>
  <c r="O3" i="6"/>
  <c r="N3" i="6"/>
  <c r="M3" i="6"/>
  <c r="L3" i="6"/>
  <c r="K3" i="6"/>
  <c r="J3" i="6"/>
  <c r="I3" i="6"/>
  <c r="H3" i="6"/>
  <c r="P3" i="6" l="1"/>
  <c r="O4" i="4"/>
  <c r="O3" i="4" s="1"/>
  <c r="N4" i="4"/>
  <c r="N3" i="4" s="1"/>
  <c r="M4" i="4"/>
  <c r="M3" i="4" s="1"/>
  <c r="L4" i="4"/>
  <c r="L3" i="4" s="1"/>
  <c r="K4" i="4"/>
  <c r="K3" i="4" s="1"/>
  <c r="J4" i="4"/>
  <c r="J3" i="4" s="1"/>
  <c r="I4" i="4"/>
  <c r="I3" i="4" s="1"/>
  <c r="H4" i="4"/>
  <c r="H3" i="4" s="1"/>
  <c r="P11" i="6"/>
  <c r="Q11" i="6" s="1"/>
  <c r="P9" i="6"/>
  <c r="Q9" i="6" s="1"/>
  <c r="Q3" i="6"/>
  <c r="P7" i="6"/>
  <c r="Q7" i="6" s="1"/>
  <c r="P5" i="6"/>
  <c r="Q5" i="6" s="1"/>
  <c r="R5" i="5"/>
  <c r="Q5" i="5"/>
  <c r="H3" i="3"/>
  <c r="O4" i="3"/>
  <c r="O3" i="3" s="1"/>
  <c r="N4" i="3"/>
  <c r="N3" i="3" s="1"/>
  <c r="M4" i="3"/>
  <c r="M3" i="3" s="1"/>
  <c r="L4" i="3"/>
  <c r="K4" i="3"/>
  <c r="K3" i="3" s="1"/>
  <c r="J4" i="3"/>
  <c r="J3" i="3" s="1"/>
  <c r="I4" i="3"/>
  <c r="I3" i="3" s="1"/>
  <c r="H4" i="3"/>
  <c r="P8" i="3"/>
  <c r="O8" i="3"/>
  <c r="N8" i="3"/>
  <c r="M8" i="3"/>
  <c r="L8" i="3"/>
  <c r="L3" i="3" s="1"/>
  <c r="K8" i="3"/>
  <c r="J8" i="3"/>
  <c r="I8" i="3"/>
  <c r="H8" i="3"/>
  <c r="O12" i="3"/>
  <c r="N12" i="3"/>
  <c r="M12" i="3"/>
  <c r="L12" i="3"/>
  <c r="K12" i="3"/>
  <c r="J12" i="3"/>
  <c r="I12" i="3"/>
  <c r="H12" i="3"/>
  <c r="P14" i="3"/>
  <c r="O14" i="3"/>
  <c r="N14" i="3"/>
  <c r="M14" i="3"/>
  <c r="L14" i="3"/>
  <c r="K14" i="3"/>
  <c r="J14" i="3"/>
  <c r="I14" i="3"/>
  <c r="H14" i="3"/>
  <c r="O16" i="3"/>
  <c r="N16" i="3"/>
  <c r="M16" i="3"/>
  <c r="L16" i="3"/>
  <c r="K16" i="3"/>
  <c r="J16" i="3"/>
  <c r="I16" i="3"/>
  <c r="H16" i="3"/>
  <c r="P5" i="4"/>
  <c r="Q5" i="4" s="1"/>
  <c r="Q4" i="4" s="1"/>
  <c r="Q3" i="4" s="1"/>
  <c r="O4" i="2"/>
  <c r="N4" i="2"/>
  <c r="M4" i="2"/>
  <c r="L4" i="2"/>
  <c r="K4" i="2"/>
  <c r="J4" i="2"/>
  <c r="I4" i="2"/>
  <c r="H4" i="2"/>
  <c r="O6" i="2"/>
  <c r="N6" i="2"/>
  <c r="M6" i="2"/>
  <c r="L6" i="2"/>
  <c r="K6" i="2"/>
  <c r="J6" i="2"/>
  <c r="I6" i="2"/>
  <c r="H6" i="2"/>
  <c r="O8" i="2"/>
  <c r="N8" i="2"/>
  <c r="M8" i="2"/>
  <c r="L8" i="2"/>
  <c r="K8" i="2"/>
  <c r="J8" i="2"/>
  <c r="I8" i="2"/>
  <c r="H8" i="2"/>
  <c r="O11" i="2"/>
  <c r="N11" i="2"/>
  <c r="M11" i="2"/>
  <c r="L11" i="2"/>
  <c r="K11" i="2"/>
  <c r="J11" i="2"/>
  <c r="I11" i="2"/>
  <c r="H11" i="2"/>
  <c r="O16" i="2"/>
  <c r="N16" i="2"/>
  <c r="M16" i="2"/>
  <c r="L16" i="2"/>
  <c r="K16" i="2"/>
  <c r="J16" i="2"/>
  <c r="I16" i="2"/>
  <c r="H16" i="2"/>
  <c r="O19" i="2"/>
  <c r="N19" i="2"/>
  <c r="M19" i="2"/>
  <c r="L19" i="2"/>
  <c r="K19" i="2"/>
  <c r="J19" i="2"/>
  <c r="I19" i="2"/>
  <c r="H19" i="2"/>
  <c r="O25" i="2"/>
  <c r="N25" i="2"/>
  <c r="M25" i="2"/>
  <c r="L25" i="2"/>
  <c r="K25" i="2"/>
  <c r="J25" i="2"/>
  <c r="I25" i="2"/>
  <c r="H25" i="2"/>
  <c r="O63" i="2"/>
  <c r="N63" i="2"/>
  <c r="M63" i="2"/>
  <c r="L63" i="2"/>
  <c r="K63" i="2"/>
  <c r="J63" i="2"/>
  <c r="I63" i="2"/>
  <c r="H63" i="2"/>
  <c r="O65" i="2"/>
  <c r="N65" i="2"/>
  <c r="M65" i="2"/>
  <c r="L65" i="2"/>
  <c r="K65" i="2"/>
  <c r="J65" i="2"/>
  <c r="I65" i="2"/>
  <c r="H65" i="2"/>
  <c r="O91" i="2"/>
  <c r="N91" i="2"/>
  <c r="M91" i="2"/>
  <c r="L91" i="2"/>
  <c r="K91" i="2"/>
  <c r="J91" i="2"/>
  <c r="I91" i="2"/>
  <c r="H91" i="2"/>
  <c r="O97" i="2"/>
  <c r="N97" i="2"/>
  <c r="M97" i="2"/>
  <c r="L97" i="2"/>
  <c r="K97" i="2"/>
  <c r="J97" i="2"/>
  <c r="I97" i="2"/>
  <c r="H97" i="2"/>
  <c r="O116" i="2"/>
  <c r="N116" i="2"/>
  <c r="M116" i="2"/>
  <c r="L116" i="2"/>
  <c r="K116" i="2"/>
  <c r="J116" i="2"/>
  <c r="I116" i="2"/>
  <c r="H116" i="2"/>
  <c r="O150" i="2"/>
  <c r="N150" i="2"/>
  <c r="M150" i="2"/>
  <c r="L150" i="2"/>
  <c r="K150" i="2"/>
  <c r="J150" i="2"/>
  <c r="I150" i="2"/>
  <c r="H150" i="2"/>
  <c r="O165" i="2"/>
  <c r="N165" i="2"/>
  <c r="M165" i="2"/>
  <c r="L165" i="2"/>
  <c r="K165" i="2"/>
  <c r="J165" i="2"/>
  <c r="I165" i="2"/>
  <c r="H165" i="2"/>
  <c r="H171" i="2"/>
  <c r="O171" i="2"/>
  <c r="N171" i="2"/>
  <c r="M171" i="2"/>
  <c r="L171" i="2"/>
  <c r="K171" i="2"/>
  <c r="J171" i="2"/>
  <c r="I171" i="2"/>
  <c r="P21" i="3"/>
  <c r="Q21" i="3" s="1"/>
  <c r="P20" i="3"/>
  <c r="Q20" i="3" s="1"/>
  <c r="P19" i="3"/>
  <c r="Q19" i="3" s="1"/>
  <c r="P18" i="3"/>
  <c r="Q18" i="3" s="1"/>
  <c r="P17" i="3"/>
  <c r="Q17" i="3" s="1"/>
  <c r="Q16" i="3" s="1"/>
  <c r="P15" i="3"/>
  <c r="Q15" i="3" s="1"/>
  <c r="Q14" i="3" s="1"/>
  <c r="P13" i="3"/>
  <c r="Q13" i="3" s="1"/>
  <c r="Q12" i="3" s="1"/>
  <c r="P11" i="3"/>
  <c r="Q11" i="3" s="1"/>
  <c r="P10" i="3"/>
  <c r="Q10" i="3" s="1"/>
  <c r="P9" i="3"/>
  <c r="Q9" i="3" s="1"/>
  <c r="Q8" i="3" s="1"/>
  <c r="P7" i="3"/>
  <c r="Q7" i="3" s="1"/>
  <c r="P6" i="3"/>
  <c r="Q6" i="3" s="1"/>
  <c r="P5" i="3"/>
  <c r="Q5" i="3" s="1"/>
  <c r="Q4" i="3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Q291" i="2"/>
  <c r="Q290" i="2"/>
  <c r="P289" i="2"/>
  <c r="Q289" i="2" s="1"/>
  <c r="Q288" i="2"/>
  <c r="P287" i="2"/>
  <c r="Q287" i="2" s="1"/>
  <c r="P286" i="2"/>
  <c r="Q286" i="2" s="1"/>
  <c r="Q285" i="2"/>
  <c r="Q284" i="2"/>
  <c r="P283" i="2"/>
  <c r="Q283" i="2" s="1"/>
  <c r="P282" i="2"/>
  <c r="Q282" i="2" s="1"/>
  <c r="Q281" i="2"/>
  <c r="P280" i="2"/>
  <c r="Q280" i="2" s="1"/>
  <c r="Q279" i="2"/>
  <c r="P278" i="2"/>
  <c r="Q278" i="2" s="1"/>
  <c r="Q277" i="2"/>
  <c r="P276" i="2"/>
  <c r="Q276" i="2" s="1"/>
  <c r="Q275" i="2"/>
  <c r="P274" i="2"/>
  <c r="Q274" i="2" s="1"/>
  <c r="Q273" i="2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Q266" i="2"/>
  <c r="Q265" i="2"/>
  <c r="P264" i="2"/>
  <c r="Q264" i="2" s="1"/>
  <c r="Q263" i="2"/>
  <c r="P262" i="2"/>
  <c r="Q262" i="2" s="1"/>
  <c r="Q261" i="2"/>
  <c r="Q260" i="2"/>
  <c r="P259" i="2"/>
  <c r="Q259" i="2" s="1"/>
  <c r="P258" i="2"/>
  <c r="Q258" i="2" s="1"/>
  <c r="Q257" i="2"/>
  <c r="P256" i="2"/>
  <c r="Q256" i="2" s="1"/>
  <c r="P255" i="2"/>
  <c r="Q255" i="2" s="1"/>
  <c r="P254" i="2"/>
  <c r="Q254" i="2" s="1"/>
  <c r="Q253" i="2"/>
  <c r="P252" i="2"/>
  <c r="Q252" i="2" s="1"/>
  <c r="Q251" i="2"/>
  <c r="P250" i="2"/>
  <c r="Q250" i="2" s="1"/>
  <c r="Q249" i="2"/>
  <c r="P248" i="2"/>
  <c r="Q248" i="2" s="1"/>
  <c r="Q247" i="2"/>
  <c r="Q246" i="2"/>
  <c r="P245" i="2"/>
  <c r="Q245" i="2" s="1"/>
  <c r="Q244" i="2"/>
  <c r="P243" i="2"/>
  <c r="Q243" i="2" s="1"/>
  <c r="Q242" i="2"/>
  <c r="P241" i="2"/>
  <c r="Q241" i="2" s="1"/>
  <c r="Q240" i="2"/>
  <c r="P239" i="2"/>
  <c r="Q239" i="2" s="1"/>
  <c r="Q238" i="2"/>
  <c r="P237" i="2"/>
  <c r="Q237" i="2" s="1"/>
  <c r="P236" i="2"/>
  <c r="Q236" i="2" s="1"/>
  <c r="Q235" i="2"/>
  <c r="P235" i="2"/>
  <c r="P234" i="2"/>
  <c r="Q234" i="2" s="1"/>
  <c r="P233" i="2"/>
  <c r="Q233" i="2" s="1"/>
  <c r="P232" i="2"/>
  <c r="Q232" i="2" s="1"/>
  <c r="Q231" i="2"/>
  <c r="P230" i="2"/>
  <c r="Q230" i="2" s="1"/>
  <c r="Q229" i="2"/>
  <c r="Q228" i="2"/>
  <c r="P228" i="2"/>
  <c r="P227" i="2"/>
  <c r="Q227" i="2" s="1"/>
  <c r="P226" i="2"/>
  <c r="Q226" i="2" s="1"/>
  <c r="P225" i="2"/>
  <c r="Q225" i="2" s="1"/>
  <c r="Q224" i="2"/>
  <c r="P223" i="2"/>
  <c r="Q223" i="2" s="1"/>
  <c r="Q222" i="2"/>
  <c r="P221" i="2"/>
  <c r="Q221" i="2" s="1"/>
  <c r="P220" i="2"/>
  <c r="Q220" i="2" s="1"/>
  <c r="P219" i="2"/>
  <c r="Q219" i="2" s="1"/>
  <c r="P218" i="2"/>
  <c r="Q218" i="2" s="1"/>
  <c r="Q217" i="2"/>
  <c r="P216" i="2"/>
  <c r="Q216" i="2" s="1"/>
  <c r="P215" i="2"/>
  <c r="Q215" i="2" s="1"/>
  <c r="P214" i="2"/>
  <c r="Q214" i="2" s="1"/>
  <c r="Q213" i="2"/>
  <c r="P212" i="2"/>
  <c r="Q212" i="2" s="1"/>
  <c r="P211" i="2"/>
  <c r="Q211" i="2" s="1"/>
  <c r="Q210" i="2"/>
  <c r="Q209" i="2"/>
  <c r="P208" i="2"/>
  <c r="Q208" i="2" s="1"/>
  <c r="Q207" i="2"/>
  <c r="Q206" i="2"/>
  <c r="P205" i="2"/>
  <c r="Q205" i="2" s="1"/>
  <c r="Q204" i="2"/>
  <c r="P203" i="2"/>
  <c r="Q203" i="2" s="1"/>
  <c r="Q202" i="2"/>
  <c r="P201" i="2"/>
  <c r="Q201" i="2" s="1"/>
  <c r="Q200" i="2"/>
  <c r="P199" i="2"/>
  <c r="Q199" i="2" s="1"/>
  <c r="Q198" i="2"/>
  <c r="Q197" i="2"/>
  <c r="P196" i="2"/>
  <c r="Q196" i="2" s="1"/>
  <c r="Q195" i="2"/>
  <c r="Q194" i="2"/>
  <c r="P193" i="2"/>
  <c r="Q193" i="2" s="1"/>
  <c r="P192" i="2"/>
  <c r="Q192" i="2" s="1"/>
  <c r="P191" i="2"/>
  <c r="Q191" i="2" s="1"/>
  <c r="P190" i="2"/>
  <c r="Q190" i="2" s="1"/>
  <c r="P189" i="2"/>
  <c r="Q189" i="2" s="1"/>
  <c r="Q188" i="2"/>
  <c r="P187" i="2"/>
  <c r="Q187" i="2" s="1"/>
  <c r="Q186" i="2"/>
  <c r="P185" i="2"/>
  <c r="Q185" i="2" s="1"/>
  <c r="Q184" i="2"/>
  <c r="P183" i="2"/>
  <c r="Q183" i="2" s="1"/>
  <c r="P182" i="2"/>
  <c r="Q182" i="2" s="1"/>
  <c r="P181" i="2"/>
  <c r="Q181" i="2" s="1"/>
  <c r="Q180" i="2"/>
  <c r="P179" i="2"/>
  <c r="Q179" i="2" s="1"/>
  <c r="P178" i="2"/>
  <c r="Q178" i="2" s="1"/>
  <c r="P177" i="2"/>
  <c r="Q177" i="2" s="1"/>
  <c r="Q176" i="2"/>
  <c r="Q175" i="2"/>
  <c r="P174" i="2"/>
  <c r="Q174" i="2" s="1"/>
  <c r="P173" i="2"/>
  <c r="Q173" i="2" s="1"/>
  <c r="P172" i="2"/>
  <c r="Q172" i="2" s="1"/>
  <c r="P170" i="2"/>
  <c r="Q170" i="2" s="1"/>
  <c r="P169" i="2"/>
  <c r="Q169" i="2" s="1"/>
  <c r="P168" i="2"/>
  <c r="Q168" i="2" s="1"/>
  <c r="P167" i="2"/>
  <c r="Q167" i="2" s="1"/>
  <c r="P166" i="2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6" i="2"/>
  <c r="Q96" i="2" s="1"/>
  <c r="P95" i="2"/>
  <c r="Q95" i="2" s="1"/>
  <c r="P94" i="2"/>
  <c r="Q94" i="2" s="1"/>
  <c r="P93" i="2"/>
  <c r="Q93" i="2" s="1"/>
  <c r="P92" i="2"/>
  <c r="P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4" i="2"/>
  <c r="Q63" i="2" s="1"/>
  <c r="P64" i="2"/>
  <c r="P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  <c r="P13" i="2"/>
  <c r="Q13" i="2" s="1"/>
  <c r="P12" i="2"/>
  <c r="P10" i="2"/>
  <c r="Q10" i="2" s="1"/>
  <c r="P9" i="2"/>
  <c r="Q9" i="2" s="1"/>
  <c r="P7" i="2"/>
  <c r="P6" i="2" s="1"/>
  <c r="P5" i="2"/>
  <c r="Q5" i="2" s="1"/>
  <c r="Q4" i="2" s="1"/>
  <c r="P4" i="4" l="1"/>
  <c r="P3" i="4" s="1"/>
  <c r="Q3" i="3"/>
  <c r="P16" i="3"/>
  <c r="P12" i="3"/>
  <c r="P4" i="3"/>
  <c r="H3" i="2"/>
  <c r="L3" i="2"/>
  <c r="P11" i="2"/>
  <c r="Q16" i="2"/>
  <c r="Q97" i="2"/>
  <c r="Q171" i="2"/>
  <c r="I3" i="2"/>
  <c r="M3" i="2"/>
  <c r="P165" i="2"/>
  <c r="J3" i="2"/>
  <c r="N3" i="2"/>
  <c r="Q8" i="2"/>
  <c r="Q19" i="2"/>
  <c r="Q65" i="2"/>
  <c r="P116" i="2"/>
  <c r="K3" i="2"/>
  <c r="O3" i="2"/>
  <c r="P150" i="2"/>
  <c r="P97" i="2"/>
  <c r="P65" i="2"/>
  <c r="P25" i="2"/>
  <c r="P16" i="2"/>
  <c r="P8" i="2"/>
  <c r="P4" i="2"/>
  <c r="Q7" i="2"/>
  <c r="Q6" i="2" s="1"/>
  <c r="Q12" i="2"/>
  <c r="Q11" i="2" s="1"/>
  <c r="Q92" i="2"/>
  <c r="Q91" i="2" s="1"/>
  <c r="Q117" i="2"/>
  <c r="Q116" i="2" s="1"/>
  <c r="Q166" i="2"/>
  <c r="Q165" i="2" s="1"/>
  <c r="P19" i="2"/>
  <c r="P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P3" i="3" l="1"/>
  <c r="P3" i="2"/>
  <c r="Q3" i="2"/>
</calcChain>
</file>

<file path=xl/sharedStrings.xml><?xml version="1.0" encoding="utf-8"?>
<sst xmlns="http://schemas.openxmlformats.org/spreadsheetml/2006/main" count="5328" uniqueCount="611">
  <si>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</si>
  <si>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</si>
  <si>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</si>
  <si>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</si>
  <si>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</si>
  <si>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</si>
  <si>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</si>
  <si>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</si>
  <si>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</si>
  <si>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</si>
  <si>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</si>
  <si>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</si>
  <si>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</si>
  <si>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</si>
  <si>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</si>
  <si>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</si>
  <si>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</si>
  <si>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</si>
  <si>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</si>
  <si>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</si>
  <si>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</si>
  <si>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</si>
  <si>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</si>
  <si>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</si>
  <si>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</si>
  <si>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</si>
  <si>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</si>
  <si>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</si>
  <si>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</si>
  <si>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</si>
  <si>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</si>
  <si>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</si>
  <si>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</si>
  <si>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</si>
  <si>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</si>
  <si>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</si>
  <si>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</si>
  <si>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</si>
  <si>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</si>
  <si>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</si>
  <si>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</si>
  <si>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</si>
  <si>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</si>
  <si>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</si>
  <si>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</si>
  <si>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</si>
  <si>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</si>
  <si>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</si>
  <si>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</si>
  <si>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</si>
  <si>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</si>
  <si>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</si>
  <si>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</si>
  <si>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</si>
  <si>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</si>
  <si>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</si>
  <si>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</si>
  <si>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</si>
  <si>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</si>
  <si>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</si>
  <si>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</si>
  <si>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</si>
  <si>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</si>
  <si>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</si>
  <si>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</si>
  <si>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</si>
  <si>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</si>
  <si>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</si>
  <si>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</si>
  <si>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</si>
  <si>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</si>
  <si>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</si>
  <si>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</si>
  <si>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</si>
  <si>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</si>
  <si>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</si>
  <si>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</si>
  <si>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</si>
  <si>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</si>
  <si>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</si>
  <si>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</si>
  <si>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</si>
  <si>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</si>
  <si>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</si>
  <si>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</si>
  <si>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</si>
  <si>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</si>
  <si>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</si>
  <si>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</si>
  <si>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</si>
  <si>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</si>
  <si>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</si>
  <si>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</si>
  <si>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</si>
  <si>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</si>
  <si>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</si>
  <si>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</si>
  <si>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</si>
  <si>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</si>
  <si>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</si>
  <si>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</si>
  <si>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</si>
  <si>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</si>
  <si>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</si>
  <si>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</si>
  <si>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</si>
  <si>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</si>
  <si>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</si>
  <si>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</si>
  <si>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</si>
  <si>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</si>
  <si>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</si>
  <si>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</si>
  <si>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</si>
  <si>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</si>
  <si>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</si>
  <si>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</si>
  <si>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</si>
  <si>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</si>
  <si>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</si>
  <si>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</si>
  <si>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</si>
  <si>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</si>
  <si>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</si>
  <si>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</si>
  <si>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</si>
  <si>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</si>
  <si>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</si>
  <si>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</si>
  <si>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</si>
  <si>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</si>
  <si>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</si>
  <si>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</si>
  <si>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</si>
  <si>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</si>
  <si>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</si>
  <si>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</si>
  <si>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</si>
  <si>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</si>
  <si>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</si>
  <si>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</si>
  <si>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</si>
  <si>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</si>
  <si>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</si>
  <si>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</si>
  <si>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</si>
  <si>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</si>
  <si>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</si>
  <si>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</si>
  <si>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</si>
  <si>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</si>
  <si>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</si>
  <si>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</si>
  <si>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</si>
  <si>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</si>
  <si>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</si>
  <si>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</si>
  <si>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</si>
  <si>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</si>
  <si>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</si>
  <si>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</si>
  <si>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</si>
  <si>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</si>
  <si>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</si>
  <si>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</si>
  <si>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</si>
  <si>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</si>
  <si>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</si>
  <si>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</si>
  <si>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</si>
  <si>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</si>
  <si>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</si>
  <si>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</si>
  <si>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</si>
  <si>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</si>
  <si>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</si>
  <si>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</si>
  <si>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</si>
  <si>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</si>
  <si>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</si>
  <si>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</si>
  <si>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</si>
  <si>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</si>
  <si>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</si>
  <si>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</si>
  <si>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</si>
  <si>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</si>
  <si>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</si>
  <si>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</si>
  <si>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</si>
  <si>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</si>
  <si>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</si>
  <si>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</si>
  <si>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</si>
  <si>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</si>
  <si>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</si>
  <si>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</si>
  <si>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</si>
  <si>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</si>
  <si>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</si>
  <si>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</si>
  <si>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</si>
  <si>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</si>
  <si>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</si>
  <si>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</si>
  <si>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</si>
  <si>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</si>
  <si>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</si>
  <si>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</si>
  <si>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</si>
  <si>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</si>
  <si>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</si>
  <si>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</si>
  <si>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</si>
  <si>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</si>
  <si>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</si>
  <si>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</si>
  <si>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</si>
  <si>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</si>
  <si>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</si>
  <si>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</si>
  <si>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</si>
  <si>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</si>
  <si>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</si>
  <si>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</si>
  <si>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</si>
  <si>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</si>
  <si>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</si>
  <si>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</si>
  <si>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</si>
  <si>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</si>
  <si>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</si>
  <si>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</si>
  <si>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</si>
  <si>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</si>
  <si>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</si>
  <si>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</si>
  <si>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</si>
  <si>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</si>
  <si>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</si>
  <si>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</si>
  <si>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</si>
  <si>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</si>
  <si>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</si>
  <si>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</si>
  <si>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</si>
  <si>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</si>
  <si>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</si>
  <si>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</si>
  <si>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</si>
  <si>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</si>
  <si>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</si>
  <si>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</si>
  <si>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</si>
  <si>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</si>
  <si>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</si>
  <si>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</si>
  <si>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</si>
  <si>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</si>
  <si>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</si>
  <si>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</si>
  <si>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</si>
  <si>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</si>
  <si>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</si>
  <si>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</si>
  <si>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</si>
  <si>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</si>
  <si>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</si>
  <si>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</si>
  <si>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</si>
  <si>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</si>
  <si>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</si>
  <si>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</si>
  <si>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</si>
  <si>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</si>
  <si>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</si>
  <si>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</si>
  <si>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</si>
  <si>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</si>
  <si>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</si>
  <si>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</si>
  <si>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</si>
  <si>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</si>
  <si>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</si>
  <si>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</si>
  <si>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</si>
  <si>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</si>
  <si>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</si>
  <si>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</si>
  <si>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</si>
  <si>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</si>
  <si>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</si>
  <si>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</si>
  <si>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</si>
  <si>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</si>
  <si>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</si>
  <si>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</si>
  <si>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</si>
  <si>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</si>
  <si>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</si>
  <si>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</si>
  <si>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</si>
  <si>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</si>
  <si>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</si>
  <si>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</si>
  <si>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</si>
  <si>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</si>
  <si>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</si>
  <si>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</si>
  <si>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</si>
  <si>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</si>
  <si>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</si>
  <si>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</si>
  <si>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</si>
  <si>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</si>
  <si>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</si>
  <si>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</si>
  <si>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</si>
  <si>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</si>
  <si>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</si>
  <si>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</si>
  <si>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</si>
  <si>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</si>
  <si>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</si>
  <si>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</si>
  <si>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</si>
  <si>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</si>
  <si>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</si>
  <si>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</si>
  <si>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</si>
  <si>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</si>
  <si>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</si>
  <si>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</si>
  <si>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</si>
  <si>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</si>
  <si>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</si>
  <si>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</si>
  <si>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</si>
  <si>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</si>
  <si>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</si>
  <si>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</si>
  <si>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</si>
  <si>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</si>
  <si>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</si>
  <si>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</si>
  <si>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</si>
  <si>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</si>
  <si>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</si>
  <si>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</si>
  <si>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</si>
  <si>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</si>
  <si>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</si>
  <si>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</si>
  <si>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</si>
  <si>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</si>
  <si>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</si>
  <si>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</si>
  <si>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</si>
  <si>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</si>
  <si>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</si>
  <si>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</si>
  <si>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</si>
  <si>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</si>
  <si>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</si>
  <si>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</si>
  <si>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</si>
  <si>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</si>
  <si>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</si>
  <si>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</si>
  <si>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</si>
  <si>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</si>
  <si>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</si>
  <si>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</si>
  <si>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</si>
  <si>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</si>
  <si>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</si>
  <si>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</si>
  <si>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</si>
  <si>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</si>
  <si>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</si>
  <si>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</si>
  <si>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</si>
  <si>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</si>
  <si>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</si>
  <si>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</si>
  <si>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</si>
  <si>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</si>
  <si>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</si>
  <si>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</si>
  <si>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</si>
  <si>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</si>
  <si>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</si>
  <si>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</si>
  <si>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</si>
  <si>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</si>
  <si>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</si>
  <si>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</si>
  <si>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</si>
  <si>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</si>
  <si>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</si>
  <si>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</si>
  <si>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</si>
  <si>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</si>
  <si>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</si>
  <si>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</si>
  <si>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</si>
  <si>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</si>
  <si>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</si>
  <si>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</si>
  <si>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</si>
  <si>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</si>
  <si>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</si>
  <si>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</si>
  <si>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</si>
  <si>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</si>
  <si>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</si>
  <si>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</si>
  <si>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</si>
  <si>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</si>
  <si>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</si>
  <si>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</si>
  <si>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</si>
  <si>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</si>
  <si>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</si>
  <si>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</si>
  <si>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</si>
  <si>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</si>
  <si>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</si>
  <si>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</si>
  <si>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</si>
  <si>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</si>
  <si>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</si>
  <si>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</si>
  <si>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</si>
  <si>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</si>
  <si>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</si>
  <si>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</si>
  <si>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</si>
  <si>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</si>
  <si>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</si>
  <si>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</si>
  <si>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</si>
  <si>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</si>
  <si>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</si>
  <si>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</si>
  <si>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</si>
  <si>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</si>
  <si>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</si>
  <si>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</si>
  <si>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</si>
  <si>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</si>
  <si>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</si>
  <si>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</si>
  <si>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</si>
  <si>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</si>
  <si>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</si>
  <si>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</si>
  <si>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</si>
  <si>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</si>
  <si>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</si>
  <si>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</si>
  <si>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</si>
  <si>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</si>
  <si>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</si>
  <si>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</si>
  <si>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</si>
  <si>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</si>
  <si>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</si>
  <si>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</si>
  <si>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</si>
  <si>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</si>
  <si>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</si>
  <si>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</si>
  <si>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</si>
  <si>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</si>
  <si>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</si>
  <si>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</si>
  <si>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</si>
  <si>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</si>
  <si>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</si>
  <si>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</si>
  <si>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</si>
  <si>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</si>
  <si>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</si>
  <si>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</si>
  <si>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</si>
  <si>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</si>
  <si>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</si>
  <si>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</si>
  <si>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</si>
  <si>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</si>
  <si>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</si>
  <si>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</si>
  <si>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</si>
  <si>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</si>
  <si>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</si>
  <si>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</si>
  <si>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</si>
  <si>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</si>
  <si>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</si>
  <si>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</si>
  <si>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</si>
  <si>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</si>
  <si>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</si>
  <si>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</si>
  <si>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</si>
  <si>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</si>
  <si>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</si>
  <si>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</si>
  <si>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</si>
  <si>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</si>
  <si>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</si>
  <si>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</si>
  <si>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</si>
  <si>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</si>
  <si>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</si>
  <si>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</si>
  <si>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</si>
  <si>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</si>
  <si>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</si>
  <si>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</si>
  <si>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</si>
  <si>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</si>
  <si>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</si>
  <si>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</si>
  <si>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</si>
  <si>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</si>
  <si>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</si>
  <si>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</si>
  <si>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</si>
  <si>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</si>
  <si>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</si>
  <si>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</si>
  <si>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</si>
  <si>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</si>
  <si>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</si>
  <si>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</si>
  <si>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</si>
  <si>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</si>
  <si>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</si>
  <si>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</si>
  <si>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</si>
  <si>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</si>
  <si>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</si>
  <si>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</si>
  <si>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</si>
  <si>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</si>
  <si>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</si>
  <si>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</si>
  <si>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</si>
  <si>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</si>
  <si>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</si>
  <si>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</si>
  <si>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</si>
  <si>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</si>
  <si>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</si>
  <si>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</si>
  <si>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</si>
  <si>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</si>
  <si>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</si>
  <si>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</si>
  <si>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</si>
  <si>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</si>
  <si>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</si>
  <si>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</si>
  <si>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</si>
  <si>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</si>
  <si>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</si>
  <si>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</si>
  <si>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</si>
  <si>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</si>
  <si>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</si>
  <si>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</si>
  <si>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</si>
  <si>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</si>
  <si>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</si>
  <si>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</si>
  <si>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</si>
  <si>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</si>
  <si>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</si>
  <si>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</si>
  <si>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</si>
  <si>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</si>
  <si>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</si>
  <si>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</si>
  <si>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</si>
  <si>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</si>
  <si>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</si>
  <si>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</si>
  <si>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</si>
  <si>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</si>
  <si>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</si>
  <si>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</si>
  <si>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</si>
  <si>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</si>
  <si>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</si>
  <si>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</si>
  <si>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</si>
  <si>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</si>
  <si>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</si>
  <si>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</si>
  <si>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</si>
  <si>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</si>
  <si>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</si>
  <si>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</si>
  <si>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</si>
  <si>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</si>
  <si>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</si>
  <si>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</si>
  <si>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รวมงบประกันสังคม</t>
  </si>
  <si>
    <t>กองทุน
เลี้ยงชีพ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</si>
</sst>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6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4" fontId="19" fillId="34" borderId="18" xfId="0" applyNumberFormat="1" applyFont="1" applyFill="1" applyBorder="1" applyAlignment="1">
      <alignment horizontal="right" wrapText="1"/>
    </xf>
    <xf numFmtId="0" fontId="19" fillId="34" borderId="18" xfId="0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18" fillId="35" borderId="19" xfId="0" applyFont="1" applyFill="1" applyBorder="1" applyAlignment="1">
      <alignment horizontal="right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9" fillId="34" borderId="24" xfId="1" applyNumberFormat="1" applyFont="1" applyFill="1" applyBorder="1" applyAlignment="1">
      <alignment horizontal="right" wrapText="1"/>
    </xf>
    <xf numFmtId="187" fontId="20" fillId="35" borderId="19" xfId="1" applyNumberFormat="1" applyFont="1" applyFill="1" applyBorder="1" applyAlignment="1">
      <alignment horizontal="right" wrapText="1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4" fontId="19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4" fontId="20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4" fontId="21" fillId="40" borderId="14" xfId="0" applyNumberFormat="1" applyFont="1" applyFill="1" applyBorder="1" applyAlignment="1">
      <alignment horizontal="right"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horizontal="right" wrapText="1"/>
    </xf>
    <xf numFmtId="187" fontId="19" fillId="41" borderId="14" xfId="1" applyNumberFormat="1" applyFont="1" applyFill="1" applyBorder="1" applyAlignment="1">
      <alignment horizontal="right" wrapText="1"/>
    </xf>
    <xf numFmtId="187" fontId="20" fillId="41" borderId="14" xfId="1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/>
    </xf>
    <xf numFmtId="0" fontId="18" fillId="41" borderId="14" xfId="0" applyFont="1" applyFill="1" applyBorder="1" applyAlignment="1">
      <alignment horizontal="center" wrapText="1"/>
    </xf>
    <xf numFmtId="187" fontId="18" fillId="41" borderId="14" xfId="1" applyNumberFormat="1" applyFont="1" applyFill="1" applyBorder="1" applyAlignment="1">
      <alignment horizontal="center"/>
    </xf>
    <xf numFmtId="187" fontId="18" fillId="41" borderId="14" xfId="1" applyNumberFormat="1" applyFont="1" applyFill="1" applyBorder="1" applyAlignment="1">
      <alignment horizontal="center" wrapText="1"/>
    </xf>
    <xf numFmtId="0" fontId="18" fillId="42" borderId="14" xfId="0" applyFont="1" applyFill="1" applyBorder="1" applyAlignment="1">
      <alignment wrapText="1"/>
    </xf>
    <xf numFmtId="0" fontId="18" fillId="42" borderId="14" xfId="0" applyFont="1" applyFill="1" applyBorder="1" applyAlignment="1">
      <alignment horizontal="right" wrapText="1"/>
    </xf>
    <xf numFmtId="187" fontId="20" fillId="42" borderId="14" xfId="1" applyNumberFormat="1" applyFont="1" applyFill="1" applyBorder="1" applyAlignment="1">
      <alignment horizontal="right" wrapText="1"/>
    </xf>
    <xf numFmtId="187" fontId="18" fillId="42" borderId="14" xfId="1" applyNumberFormat="1" applyFont="1" applyFill="1" applyBorder="1"/>
    <xf numFmtId="0" fontId="18" fillId="42" borderId="14" xfId="0" applyFont="1" applyFill="1" applyBorder="1" applyAlignment="1">
      <alignment horizontal="center" wrapText="1"/>
    </xf>
    <xf numFmtId="187" fontId="18" fillId="42" borderId="14" xfId="1" applyNumberFormat="1" applyFont="1" applyFill="1" applyBorder="1" applyAlignment="1">
      <alignment horizontal="center"/>
    </xf>
    <xf numFmtId="187" fontId="19" fillId="42" borderId="14" xfId="1" applyNumberFormat="1" applyFont="1" applyFill="1" applyBorder="1" applyAlignment="1">
      <alignment horizontal="right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8" fillId="35" borderId="19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9" fillId="40" borderId="14" xfId="0" applyFont="1" applyFill="1" applyBorder="1" applyAlignment="1">
      <alignment wrapText="1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18" fillId="41" borderId="14" xfId="0" applyFont="1" applyFill="1" applyBorder="1" applyAlignment="1">
      <alignment wrapText="1"/>
    </xf>
    <xf numFmtId="0" fontId="19" fillId="41" borderId="14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8" fillId="42" borderId="14" xfId="0" applyFont="1" applyFill="1" applyBorder="1" applyAlignment="1">
      <alignment wrapText="1"/>
    </xf>
    <xf numFmtId="0" fontId="19" fillId="42" borderId="14" xfId="0" applyFont="1" applyFill="1" applyBorder="1" applyAlignment="1">
      <alignment wrapText="1"/>
    </xf>
    <xf numFmtId="0" fontId="22" fillId="33" borderId="29" xfId="0" applyFont="1" applyFill="1" applyBorder="1" applyAlignment="1">
      <alignment horizontal="center" wrapText="1"/>
    </xf>
    <xf numFmtId="0" fontId="22" fillId="33" borderId="30" xfId="0" applyFont="1" applyFill="1" applyBorder="1" applyAlignment="1">
      <alignment horizontal="center" wrapText="1"/>
    </xf>
    <xf numFmtId="43" fontId="18" fillId="36" borderId="14" xfId="0" applyNumberFormat="1" applyFont="1" applyFill="1" applyBorder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09" t="s">
        <v>591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104" t="s">
        <v>15</v>
      </c>
      <c r="B3" s="105"/>
      <c r="C3" s="105"/>
      <c r="D3" s="106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107" t="s">
        <v>16</v>
      </c>
      <c r="B4" s="108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07" t="s">
        <v>24</v>
      </c>
      <c r="B6" s="108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07" t="s">
        <v>29</v>
      </c>
      <c r="B8" s="108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07" t="s">
        <v>34</v>
      </c>
      <c r="B11" s="108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07" t="s">
        <v>45</v>
      </c>
      <c r="B16" s="108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07" t="s">
        <v>51</v>
      </c>
      <c r="B19" s="108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07" t="s">
        <v>64</v>
      </c>
      <c r="B25" s="108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07" t="s">
        <v>143</v>
      </c>
      <c r="B63" s="108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07" t="s">
        <v>146</v>
      </c>
      <c r="B65" s="108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07" t="s">
        <v>211</v>
      </c>
      <c r="B91" s="108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07" t="s">
        <v>222</v>
      </c>
      <c r="B97" s="108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07" t="s">
        <v>259</v>
      </c>
      <c r="B116" s="108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107" t="s">
        <v>326</v>
      </c>
      <c r="B150" s="108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07" t="s">
        <v>356</v>
      </c>
      <c r="B165" s="108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07" t="s">
        <v>368</v>
      </c>
      <c r="B171" s="108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04" t="s">
        <v>376</v>
      </c>
      <c r="B175" s="105"/>
      <c r="C175" s="105"/>
      <c r="D175" s="106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07" t="s">
        <v>16</v>
      </c>
      <c r="B176" s="108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07" t="s">
        <v>384</v>
      </c>
      <c r="B180" s="108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07" t="s">
        <v>391</v>
      </c>
      <c r="B184" s="108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07" t="s">
        <v>394</v>
      </c>
      <c r="B186" s="108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07" t="s">
        <v>398</v>
      </c>
      <c r="B188" s="108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04" t="s">
        <v>413</v>
      </c>
      <c r="B194" s="105"/>
      <c r="C194" s="105"/>
      <c r="D194" s="106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07" t="s">
        <v>16</v>
      </c>
      <c r="B195" s="108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04" t="s">
        <v>416</v>
      </c>
      <c r="B197" s="105"/>
      <c r="C197" s="105"/>
      <c r="D197" s="106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07" t="s">
        <v>417</v>
      </c>
      <c r="B198" s="108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07" t="s">
        <v>420</v>
      </c>
      <c r="B200" s="108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07" t="s">
        <v>423</v>
      </c>
      <c r="B202" s="108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07" t="s">
        <v>426</v>
      </c>
      <c r="B204" s="108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04" t="s">
        <v>430</v>
      </c>
      <c r="B206" s="105"/>
      <c r="C206" s="105"/>
      <c r="D206" s="106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07" t="s">
        <v>16</v>
      </c>
      <c r="B207" s="108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04" t="s">
        <v>433</v>
      </c>
      <c r="B209" s="105"/>
      <c r="C209" s="105"/>
      <c r="D209" s="106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07" t="s">
        <v>16</v>
      </c>
      <c r="B210" s="108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07" t="s">
        <v>439</v>
      </c>
      <c r="B213" s="108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07" t="s">
        <v>447</v>
      </c>
      <c r="B217" s="108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07" t="s">
        <v>453</v>
      </c>
      <c r="B222" s="108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07" t="s">
        <v>456</v>
      </c>
      <c r="B224" s="108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07" t="s">
        <v>460</v>
      </c>
      <c r="B227" s="108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07" t="s">
        <v>463</v>
      </c>
      <c r="B229" s="108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07" t="s">
        <v>465</v>
      </c>
      <c r="B231" s="108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04" t="s">
        <v>470</v>
      </c>
      <c r="B235" s="105"/>
      <c r="C235" s="105"/>
      <c r="D235" s="106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07" t="s">
        <v>471</v>
      </c>
      <c r="B236" s="108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07" t="s">
        <v>474</v>
      </c>
      <c r="B238" s="108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07" t="s">
        <v>477</v>
      </c>
      <c r="B240" s="108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07" t="s">
        <v>480</v>
      </c>
      <c r="B242" s="108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07" t="s">
        <v>483</v>
      </c>
      <c r="B244" s="108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04" t="s">
        <v>485</v>
      </c>
      <c r="B246" s="105"/>
      <c r="C246" s="105"/>
      <c r="D246" s="106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07" t="s">
        <v>486</v>
      </c>
      <c r="B247" s="108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07" t="s">
        <v>489</v>
      </c>
      <c r="B249" s="108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07" t="s">
        <v>492</v>
      </c>
      <c r="B251" s="108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07" t="s">
        <v>495</v>
      </c>
      <c r="B253" s="108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07" t="s">
        <v>503</v>
      </c>
      <c r="B257" s="108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04" t="s">
        <v>509</v>
      </c>
      <c r="B260" s="105"/>
      <c r="C260" s="105"/>
      <c r="D260" s="106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07" t="s">
        <v>16</v>
      </c>
      <c r="B261" s="108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07" t="s">
        <v>512</v>
      </c>
      <c r="B263" s="108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04" t="s">
        <v>514</v>
      </c>
      <c r="B265" s="105"/>
      <c r="C265" s="105"/>
      <c r="D265" s="106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07" t="s">
        <v>16</v>
      </c>
      <c r="B266" s="108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07" t="s">
        <v>527</v>
      </c>
      <c r="B273" s="108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07" t="s">
        <v>530</v>
      </c>
      <c r="B275" s="108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07" t="s">
        <v>534</v>
      </c>
      <c r="B277" s="108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07" t="s">
        <v>538</v>
      </c>
      <c r="B279" s="108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07" t="s">
        <v>541</v>
      </c>
      <c r="B281" s="108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04" t="s">
        <v>546</v>
      </c>
      <c r="B284" s="105"/>
      <c r="C284" s="105"/>
      <c r="D284" s="106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07" t="s">
        <v>547</v>
      </c>
      <c r="B285" s="108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07" t="s">
        <v>553</v>
      </c>
      <c r="B288" s="108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04" t="s">
        <v>556</v>
      </c>
      <c r="B290" s="105"/>
      <c r="C290" s="105"/>
      <c r="D290" s="106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07" t="s">
        <v>557</v>
      </c>
      <c r="B291" s="108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showGridLines="0" view="pageBreakPreview" zoomScaleNormal="90" zoomScaleSheetLayoutView="100" workbookViewId="0">
      <pane ySplit="2" topLeftCell="A3" activePane="bottomLeft" state="frozen"/>
      <selection pane="bottomLeft" activeCell="I312" sqref="I311:I312"/>
    </sheetView>
  </sheetViews>
  <sheetFormatPr defaultRowHeight="18.75" x14ac:dyDescent="0.3"/>
  <cols>
    <col min="1" max="1" width="29.42578125" style="1" bestFit="1" customWidth="1"/>
    <col min="2" max="2" width="21.710937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4.140625" style="1" customWidth="1"/>
    <col min="8" max="8" width="12.5703125" style="27" customWidth="1"/>
    <col min="9" max="9" width="11.7109375" style="27" bestFit="1" customWidth="1"/>
    <col min="10" max="10" width="13.5703125" style="27" bestFit="1" customWidth="1"/>
    <col min="11" max="11" width="6.42578125" style="27" hidden="1" customWidth="1"/>
    <col min="12" max="12" width="12.28515625" style="27" customWidth="1"/>
    <col min="13" max="13" width="11.140625" style="27" customWidth="1"/>
    <col min="14" max="14" width="14.42578125" style="27" bestFit="1" customWidth="1"/>
    <col min="15" max="15" width="13.5703125" style="27" bestFit="1" customWidth="1"/>
    <col min="16" max="16" width="10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18" t="s">
        <v>591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1:17" s="53" customFormat="1" ht="37.5" x14ac:dyDescent="0.3">
      <c r="A2" s="5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 t="s">
        <v>11</v>
      </c>
      <c r="M2" s="54" t="s">
        <v>12</v>
      </c>
      <c r="N2" s="54" t="s">
        <v>13</v>
      </c>
      <c r="O2" s="54" t="s">
        <v>14</v>
      </c>
      <c r="P2" s="54" t="s">
        <v>607</v>
      </c>
      <c r="Q2" s="54" t="s">
        <v>606</v>
      </c>
    </row>
    <row r="3" spans="1:17" ht="18.75" customHeight="1" x14ac:dyDescent="0.3">
      <c r="A3" s="113" t="s">
        <v>15</v>
      </c>
      <c r="B3" s="113"/>
      <c r="C3" s="113"/>
      <c r="D3" s="113"/>
      <c r="E3" s="50"/>
      <c r="F3" s="51"/>
      <c r="G3" s="51"/>
      <c r="H3" s="56">
        <f>SUM(H4,H6,H8,H11,H16,H19,H25,H63,H65,H91,H97,H116,H150,H165,H171)</f>
        <v>1718420</v>
      </c>
      <c r="I3" s="56">
        <f t="shared" ref="I3:Q3" si="0">SUM(I4,I6,I8,I11,I16,I19,I25,I63,I65,I91,I97,I116,I150,I165,I171)</f>
        <v>85140</v>
      </c>
      <c r="J3" s="56">
        <f t="shared" si="0"/>
        <v>1803560</v>
      </c>
      <c r="K3" s="56">
        <f t="shared" si="0"/>
        <v>0</v>
      </c>
      <c r="L3" s="56">
        <f t="shared" si="0"/>
        <v>1803560</v>
      </c>
      <c r="M3" s="56">
        <f t="shared" si="0"/>
        <v>90221</v>
      </c>
      <c r="N3" s="56">
        <f t="shared" si="0"/>
        <v>21642720</v>
      </c>
      <c r="O3" s="56">
        <f t="shared" si="0"/>
        <v>1082652</v>
      </c>
      <c r="P3" s="56">
        <f t="shared" si="0"/>
        <v>37180</v>
      </c>
      <c r="Q3" s="56">
        <f t="shared" si="0"/>
        <v>3607.12</v>
      </c>
    </row>
    <row r="4" spans="1:17" ht="18.75" customHeight="1" x14ac:dyDescent="0.3">
      <c r="A4" s="114" t="s">
        <v>16</v>
      </c>
      <c r="B4" s="114"/>
      <c r="C4" s="40"/>
      <c r="D4" s="40"/>
      <c r="E4" s="40"/>
      <c r="F4" s="41"/>
      <c r="G4" s="41"/>
      <c r="H4" s="57">
        <f>H5</f>
        <v>13620</v>
      </c>
      <c r="I4" s="57">
        <f t="shared" ref="I4:Q4" si="1">I5</f>
        <v>690</v>
      </c>
      <c r="J4" s="57">
        <f t="shared" si="1"/>
        <v>14310</v>
      </c>
      <c r="K4" s="57">
        <f t="shared" si="1"/>
        <v>0</v>
      </c>
      <c r="L4" s="57">
        <f t="shared" si="1"/>
        <v>14310</v>
      </c>
      <c r="M4" s="57">
        <f t="shared" si="1"/>
        <v>716</v>
      </c>
      <c r="N4" s="57">
        <f t="shared" si="1"/>
        <v>171720</v>
      </c>
      <c r="O4" s="57">
        <f t="shared" si="1"/>
        <v>8592</v>
      </c>
      <c r="P4" s="57">
        <f t="shared" si="1"/>
        <v>690</v>
      </c>
      <c r="Q4" s="57">
        <f t="shared" si="1"/>
        <v>28.62</v>
      </c>
    </row>
    <row r="5" spans="1:17" s="11" customFormat="1" ht="18.75" customHeight="1" x14ac:dyDescent="0.3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21</v>
      </c>
      <c r="F5" s="43" t="s">
        <v>22</v>
      </c>
      <c r="G5" s="43" t="s">
        <v>23</v>
      </c>
      <c r="H5" s="58">
        <v>13620</v>
      </c>
      <c r="I5" s="58">
        <v>690</v>
      </c>
      <c r="J5" s="58">
        <v>14310</v>
      </c>
      <c r="K5" s="58">
        <v>0</v>
      </c>
      <c r="L5" s="58">
        <v>14310</v>
      </c>
      <c r="M5" s="58">
        <v>716</v>
      </c>
      <c r="N5" s="58">
        <v>171720</v>
      </c>
      <c r="O5" s="58">
        <v>8592</v>
      </c>
      <c r="P5" s="59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60">
        <f>IF(P5&lt;&gt;"",J5*0.2%,"")</f>
        <v>28.62</v>
      </c>
    </row>
    <row r="6" spans="1:17" ht="18.75" customHeight="1" x14ac:dyDescent="0.3">
      <c r="A6" s="114" t="s">
        <v>24</v>
      </c>
      <c r="B6" s="114"/>
      <c r="C6" s="40"/>
      <c r="D6" s="40"/>
      <c r="E6" s="40"/>
      <c r="F6" s="41"/>
      <c r="G6" s="41"/>
      <c r="H6" s="57">
        <f>H7</f>
        <v>12080</v>
      </c>
      <c r="I6" s="57">
        <f t="shared" ref="I6:Q6" si="2">I7</f>
        <v>610</v>
      </c>
      <c r="J6" s="57">
        <f t="shared" si="2"/>
        <v>12690</v>
      </c>
      <c r="K6" s="57">
        <f t="shared" si="2"/>
        <v>0</v>
      </c>
      <c r="L6" s="57">
        <f t="shared" si="2"/>
        <v>12690</v>
      </c>
      <c r="M6" s="57">
        <f t="shared" si="2"/>
        <v>635</v>
      </c>
      <c r="N6" s="57">
        <f t="shared" si="2"/>
        <v>152280</v>
      </c>
      <c r="O6" s="57">
        <f t="shared" si="2"/>
        <v>7620</v>
      </c>
      <c r="P6" s="57">
        <f t="shared" si="2"/>
        <v>595</v>
      </c>
      <c r="Q6" s="57">
        <f t="shared" si="2"/>
        <v>25.38</v>
      </c>
    </row>
    <row r="7" spans="1:17" s="17" customFormat="1" ht="18.75" customHeight="1" x14ac:dyDescent="0.3">
      <c r="A7" s="44" t="s">
        <v>25</v>
      </c>
      <c r="B7" s="44" t="s">
        <v>26</v>
      </c>
      <c r="C7" s="44" t="s">
        <v>19</v>
      </c>
      <c r="D7" s="44" t="s">
        <v>27</v>
      </c>
      <c r="E7" s="44" t="s">
        <v>21</v>
      </c>
      <c r="F7" s="45" t="s">
        <v>22</v>
      </c>
      <c r="G7" s="45" t="s">
        <v>28</v>
      </c>
      <c r="H7" s="61">
        <v>12080</v>
      </c>
      <c r="I7" s="61">
        <v>610</v>
      </c>
      <c r="J7" s="61">
        <v>12690</v>
      </c>
      <c r="K7" s="61">
        <v>0</v>
      </c>
      <c r="L7" s="61">
        <v>12690</v>
      </c>
      <c r="M7" s="61">
        <v>635</v>
      </c>
      <c r="N7" s="61">
        <v>152280</v>
      </c>
      <c r="O7" s="61">
        <v>7620</v>
      </c>
      <c r="P7" s="59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60">
        <f t="shared" ref="Q7:Q69" si="3">IF(P7&lt;&gt;"",J7*0.2%,"")</f>
        <v>25.38</v>
      </c>
    </row>
    <row r="8" spans="1:17" ht="18.75" customHeight="1" x14ac:dyDescent="0.3">
      <c r="A8" s="114" t="s">
        <v>29</v>
      </c>
      <c r="B8" s="114"/>
      <c r="C8" s="40"/>
      <c r="D8" s="40"/>
      <c r="E8" s="40"/>
      <c r="F8" s="41"/>
      <c r="G8" s="41"/>
      <c r="H8" s="62">
        <f>SUM(H9:H10)</f>
        <v>24380</v>
      </c>
      <c r="I8" s="62">
        <f t="shared" ref="I8:Q8" si="4">SUM(I9:I10)</f>
        <v>1220</v>
      </c>
      <c r="J8" s="62">
        <f t="shared" si="4"/>
        <v>25600</v>
      </c>
      <c r="K8" s="62">
        <f t="shared" si="4"/>
        <v>0</v>
      </c>
      <c r="L8" s="62">
        <f t="shared" si="4"/>
        <v>25600</v>
      </c>
      <c r="M8" s="62">
        <f t="shared" si="4"/>
        <v>1281</v>
      </c>
      <c r="N8" s="62">
        <f t="shared" si="4"/>
        <v>307200</v>
      </c>
      <c r="O8" s="62">
        <f t="shared" si="4"/>
        <v>15372</v>
      </c>
      <c r="P8" s="62">
        <f t="shared" si="4"/>
        <v>970</v>
      </c>
      <c r="Q8" s="62">
        <f t="shared" si="4"/>
        <v>51.2</v>
      </c>
    </row>
    <row r="9" spans="1:17" s="11" customFormat="1" ht="18.75" customHeight="1" x14ac:dyDescent="0.3">
      <c r="A9" s="42" t="s">
        <v>30</v>
      </c>
      <c r="B9" s="42" t="s">
        <v>26</v>
      </c>
      <c r="C9" s="42" t="s">
        <v>19</v>
      </c>
      <c r="D9" s="42" t="s">
        <v>31</v>
      </c>
      <c r="E9" s="42" t="s">
        <v>21</v>
      </c>
      <c r="F9" s="43" t="s">
        <v>22</v>
      </c>
      <c r="G9" s="43" t="s">
        <v>28</v>
      </c>
      <c r="H9" s="58">
        <v>12390</v>
      </c>
      <c r="I9" s="58">
        <v>620</v>
      </c>
      <c r="J9" s="58">
        <v>13010</v>
      </c>
      <c r="K9" s="58">
        <v>0</v>
      </c>
      <c r="L9" s="58">
        <v>13010</v>
      </c>
      <c r="M9" s="58">
        <v>651</v>
      </c>
      <c r="N9" s="58">
        <v>156120</v>
      </c>
      <c r="O9" s="58">
        <v>7812</v>
      </c>
      <c r="P9" s="60">
        <f t="shared" ref="P9:P64" si="5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60">
        <f t="shared" si="3"/>
        <v>26.02</v>
      </c>
    </row>
    <row r="10" spans="1:17" s="17" customFormat="1" ht="18.75" customHeight="1" x14ac:dyDescent="0.3">
      <c r="A10" s="44" t="s">
        <v>32</v>
      </c>
      <c r="B10" s="44" t="s">
        <v>26</v>
      </c>
      <c r="C10" s="44" t="s">
        <v>19</v>
      </c>
      <c r="D10" s="44" t="s">
        <v>33</v>
      </c>
      <c r="E10" s="44" t="s">
        <v>21</v>
      </c>
      <c r="F10" s="45" t="s">
        <v>22</v>
      </c>
      <c r="G10" s="45" t="s">
        <v>28</v>
      </c>
      <c r="H10" s="61">
        <v>11990</v>
      </c>
      <c r="I10" s="61">
        <v>600</v>
      </c>
      <c r="J10" s="61">
        <v>12590</v>
      </c>
      <c r="K10" s="61">
        <v>0</v>
      </c>
      <c r="L10" s="61">
        <v>12590</v>
      </c>
      <c r="M10" s="61">
        <v>630</v>
      </c>
      <c r="N10" s="61">
        <v>151080</v>
      </c>
      <c r="O10" s="61">
        <v>7560</v>
      </c>
      <c r="P10" s="59">
        <f t="shared" si="5"/>
        <v>695</v>
      </c>
      <c r="Q10" s="60">
        <f t="shared" si="3"/>
        <v>25.18</v>
      </c>
    </row>
    <row r="11" spans="1:17" s="31" customFormat="1" ht="18.75" customHeight="1" x14ac:dyDescent="0.3">
      <c r="A11" s="112" t="s">
        <v>605</v>
      </c>
      <c r="B11" s="112"/>
      <c r="C11" s="46"/>
      <c r="D11" s="46"/>
      <c r="E11" s="46"/>
      <c r="F11" s="47"/>
      <c r="G11" s="47"/>
      <c r="H11" s="62">
        <f>SUM(H12:H15)</f>
        <v>50970</v>
      </c>
      <c r="I11" s="62">
        <f t="shared" ref="I11:Q11" si="6">SUM(I12:I15)</f>
        <v>2560</v>
      </c>
      <c r="J11" s="62">
        <f t="shared" si="6"/>
        <v>53530</v>
      </c>
      <c r="K11" s="62">
        <f t="shared" si="6"/>
        <v>0</v>
      </c>
      <c r="L11" s="62">
        <f t="shared" si="6"/>
        <v>53530</v>
      </c>
      <c r="M11" s="62">
        <f t="shared" si="6"/>
        <v>2678</v>
      </c>
      <c r="N11" s="62">
        <f t="shared" si="6"/>
        <v>642360</v>
      </c>
      <c r="O11" s="62">
        <f t="shared" si="6"/>
        <v>32136</v>
      </c>
      <c r="P11" s="62">
        <f t="shared" si="6"/>
        <v>0</v>
      </c>
      <c r="Q11" s="62">
        <f t="shared" si="6"/>
        <v>107.05999999999999</v>
      </c>
    </row>
    <row r="12" spans="1:17" s="11" customFormat="1" ht="18.75" customHeight="1" x14ac:dyDescent="0.3">
      <c r="A12" s="42" t="s">
        <v>35</v>
      </c>
      <c r="B12" s="42" t="s">
        <v>36</v>
      </c>
      <c r="C12" s="42" t="s">
        <v>19</v>
      </c>
      <c r="D12" s="42" t="s">
        <v>37</v>
      </c>
      <c r="E12" s="42" t="s">
        <v>21</v>
      </c>
      <c r="F12" s="43" t="s">
        <v>22</v>
      </c>
      <c r="G12" s="43" t="s">
        <v>38</v>
      </c>
      <c r="H12" s="58">
        <v>9550</v>
      </c>
      <c r="I12" s="58">
        <v>480</v>
      </c>
      <c r="J12" s="58">
        <v>10030</v>
      </c>
      <c r="K12" s="58">
        <v>0</v>
      </c>
      <c r="L12" s="58">
        <v>10030</v>
      </c>
      <c r="M12" s="58">
        <v>502</v>
      </c>
      <c r="N12" s="58">
        <v>120360</v>
      </c>
      <c r="O12" s="58">
        <v>6024</v>
      </c>
      <c r="P12" s="60">
        <f t="shared" si="5"/>
        <v>0</v>
      </c>
      <c r="Q12" s="60">
        <f t="shared" si="3"/>
        <v>20.059999999999999</v>
      </c>
    </row>
    <row r="13" spans="1:17" s="17" customFormat="1" ht="18.75" customHeight="1" x14ac:dyDescent="0.3">
      <c r="A13" s="44" t="s">
        <v>39</v>
      </c>
      <c r="B13" s="44" t="s">
        <v>36</v>
      </c>
      <c r="C13" s="44" t="s">
        <v>19</v>
      </c>
      <c r="D13" s="44" t="s">
        <v>40</v>
      </c>
      <c r="E13" s="44" t="s">
        <v>21</v>
      </c>
      <c r="F13" s="45" t="s">
        <v>22</v>
      </c>
      <c r="G13" s="45" t="s">
        <v>38</v>
      </c>
      <c r="H13" s="61">
        <v>11000</v>
      </c>
      <c r="I13" s="61">
        <v>550</v>
      </c>
      <c r="J13" s="61">
        <v>11550</v>
      </c>
      <c r="K13" s="61">
        <v>0</v>
      </c>
      <c r="L13" s="61">
        <v>11550</v>
      </c>
      <c r="M13" s="61">
        <v>578</v>
      </c>
      <c r="N13" s="61">
        <v>138600</v>
      </c>
      <c r="O13" s="61">
        <v>6936</v>
      </c>
      <c r="P13" s="59">
        <f t="shared" si="5"/>
        <v>0</v>
      </c>
      <c r="Q13" s="60">
        <f t="shared" si="3"/>
        <v>23.1</v>
      </c>
    </row>
    <row r="14" spans="1:17" s="11" customFormat="1" ht="18.75" customHeight="1" x14ac:dyDescent="0.3">
      <c r="A14" s="42" t="s">
        <v>41</v>
      </c>
      <c r="B14" s="42" t="s">
        <v>18</v>
      </c>
      <c r="C14" s="42" t="s">
        <v>19</v>
      </c>
      <c r="D14" s="42" t="s">
        <v>42</v>
      </c>
      <c r="E14" s="42" t="s">
        <v>21</v>
      </c>
      <c r="F14" s="43" t="s">
        <v>22</v>
      </c>
      <c r="G14" s="43" t="s">
        <v>23</v>
      </c>
      <c r="H14" s="58">
        <v>15150</v>
      </c>
      <c r="I14" s="58">
        <v>760</v>
      </c>
      <c r="J14" s="58">
        <v>15910</v>
      </c>
      <c r="K14" s="58">
        <v>0</v>
      </c>
      <c r="L14" s="58">
        <v>15910</v>
      </c>
      <c r="M14" s="58">
        <v>796</v>
      </c>
      <c r="N14" s="58">
        <v>190920</v>
      </c>
      <c r="O14" s="58">
        <v>9552</v>
      </c>
      <c r="P14" s="60">
        <f t="shared" si="5"/>
        <v>0</v>
      </c>
      <c r="Q14" s="60">
        <f t="shared" si="3"/>
        <v>31.82</v>
      </c>
    </row>
    <row r="15" spans="1:17" s="17" customFormat="1" ht="18.75" customHeight="1" x14ac:dyDescent="0.3">
      <c r="A15" s="44" t="s">
        <v>43</v>
      </c>
      <c r="B15" s="44" t="s">
        <v>18</v>
      </c>
      <c r="C15" s="44" t="s">
        <v>19</v>
      </c>
      <c r="D15" s="44" t="s">
        <v>44</v>
      </c>
      <c r="E15" s="44" t="s">
        <v>21</v>
      </c>
      <c r="F15" s="45" t="s">
        <v>22</v>
      </c>
      <c r="G15" s="45" t="s">
        <v>23</v>
      </c>
      <c r="H15" s="61">
        <v>15270</v>
      </c>
      <c r="I15" s="61">
        <v>770</v>
      </c>
      <c r="J15" s="61">
        <v>16040</v>
      </c>
      <c r="K15" s="61">
        <v>0</v>
      </c>
      <c r="L15" s="61">
        <v>16040</v>
      </c>
      <c r="M15" s="61">
        <v>802</v>
      </c>
      <c r="N15" s="61">
        <v>192480</v>
      </c>
      <c r="O15" s="61">
        <v>9624</v>
      </c>
      <c r="P15" s="59">
        <f t="shared" si="5"/>
        <v>0</v>
      </c>
      <c r="Q15" s="60">
        <f t="shared" si="3"/>
        <v>32.08</v>
      </c>
    </row>
    <row r="16" spans="1:17" s="31" customFormat="1" ht="18.75" customHeight="1" x14ac:dyDescent="0.3">
      <c r="A16" s="112" t="s">
        <v>603</v>
      </c>
      <c r="B16" s="112"/>
      <c r="C16" s="46"/>
      <c r="D16" s="46"/>
      <c r="E16" s="46"/>
      <c r="F16" s="47"/>
      <c r="G16" s="47"/>
      <c r="H16" s="62">
        <f>SUM(H17:H18)</f>
        <v>28670</v>
      </c>
      <c r="I16" s="62">
        <f t="shared" ref="I16:Q16" si="7">SUM(I17:I18)</f>
        <v>1440</v>
      </c>
      <c r="J16" s="62">
        <f t="shared" si="7"/>
        <v>30110</v>
      </c>
      <c r="K16" s="62">
        <f t="shared" si="7"/>
        <v>0</v>
      </c>
      <c r="L16" s="62">
        <f t="shared" si="7"/>
        <v>30110</v>
      </c>
      <c r="M16" s="62">
        <f t="shared" si="7"/>
        <v>1506</v>
      </c>
      <c r="N16" s="62">
        <f t="shared" si="7"/>
        <v>361320</v>
      </c>
      <c r="O16" s="62">
        <f t="shared" si="7"/>
        <v>18072</v>
      </c>
      <c r="P16" s="62">
        <f t="shared" si="7"/>
        <v>0</v>
      </c>
      <c r="Q16" s="62">
        <f t="shared" si="7"/>
        <v>60.22</v>
      </c>
    </row>
    <row r="17" spans="1:17" s="11" customFormat="1" ht="18.75" customHeight="1" x14ac:dyDescent="0.3">
      <c r="A17" s="42" t="s">
        <v>46</v>
      </c>
      <c r="B17" s="42" t="s">
        <v>47</v>
      </c>
      <c r="C17" s="42" t="s">
        <v>19</v>
      </c>
      <c r="D17" s="42" t="s">
        <v>48</v>
      </c>
      <c r="E17" s="42" t="s">
        <v>21</v>
      </c>
      <c r="F17" s="43" t="s">
        <v>22</v>
      </c>
      <c r="G17" s="43" t="s">
        <v>23</v>
      </c>
      <c r="H17" s="58">
        <v>14310</v>
      </c>
      <c r="I17" s="58">
        <v>720</v>
      </c>
      <c r="J17" s="58">
        <v>15030</v>
      </c>
      <c r="K17" s="58">
        <v>0</v>
      </c>
      <c r="L17" s="58">
        <v>15030</v>
      </c>
      <c r="M17" s="58">
        <v>752</v>
      </c>
      <c r="N17" s="58">
        <v>180360</v>
      </c>
      <c r="O17" s="58">
        <v>9024</v>
      </c>
      <c r="P17" s="60">
        <f t="shared" si="5"/>
        <v>0</v>
      </c>
      <c r="Q17" s="60">
        <f t="shared" si="3"/>
        <v>30.060000000000002</v>
      </c>
    </row>
    <row r="18" spans="1:17" s="17" customFormat="1" ht="18.75" customHeight="1" x14ac:dyDescent="0.3">
      <c r="A18" s="44" t="s">
        <v>49</v>
      </c>
      <c r="B18" s="44" t="s">
        <v>26</v>
      </c>
      <c r="C18" s="44" t="s">
        <v>19</v>
      </c>
      <c r="D18" s="44" t="s">
        <v>50</v>
      </c>
      <c r="E18" s="44" t="s">
        <v>21</v>
      </c>
      <c r="F18" s="45" t="s">
        <v>22</v>
      </c>
      <c r="G18" s="45" t="s">
        <v>28</v>
      </c>
      <c r="H18" s="61">
        <v>14360</v>
      </c>
      <c r="I18" s="61">
        <v>720</v>
      </c>
      <c r="J18" s="61">
        <v>15080</v>
      </c>
      <c r="K18" s="61">
        <v>0</v>
      </c>
      <c r="L18" s="61">
        <v>15080</v>
      </c>
      <c r="M18" s="61">
        <v>754</v>
      </c>
      <c r="N18" s="61">
        <v>180960</v>
      </c>
      <c r="O18" s="61">
        <v>9048</v>
      </c>
      <c r="P18" s="59">
        <f t="shared" si="5"/>
        <v>0</v>
      </c>
      <c r="Q18" s="60">
        <f t="shared" si="3"/>
        <v>30.16</v>
      </c>
    </row>
    <row r="19" spans="1:17" s="31" customFormat="1" ht="18.75" customHeight="1" x14ac:dyDescent="0.3">
      <c r="A19" s="112" t="s">
        <v>604</v>
      </c>
      <c r="B19" s="112"/>
      <c r="C19" s="46"/>
      <c r="D19" s="46"/>
      <c r="E19" s="46"/>
      <c r="F19" s="47"/>
      <c r="G19" s="47"/>
      <c r="H19" s="62">
        <f>SUM(H20:H24)</f>
        <v>66510</v>
      </c>
      <c r="I19" s="62">
        <f t="shared" ref="I19:Q19" si="8">SUM(I20:I24)</f>
        <v>3340</v>
      </c>
      <c r="J19" s="62">
        <f t="shared" si="8"/>
        <v>69850</v>
      </c>
      <c r="K19" s="62">
        <f t="shared" si="8"/>
        <v>0</v>
      </c>
      <c r="L19" s="62">
        <f t="shared" si="8"/>
        <v>69850</v>
      </c>
      <c r="M19" s="62">
        <f t="shared" si="8"/>
        <v>3494</v>
      </c>
      <c r="N19" s="62">
        <f t="shared" si="8"/>
        <v>838200</v>
      </c>
      <c r="O19" s="62">
        <f t="shared" si="8"/>
        <v>41928</v>
      </c>
      <c r="P19" s="62">
        <f t="shared" si="8"/>
        <v>2500</v>
      </c>
      <c r="Q19" s="62">
        <f t="shared" si="8"/>
        <v>139.69999999999999</v>
      </c>
    </row>
    <row r="20" spans="1:17" s="11" customFormat="1" ht="18.75" customHeight="1" x14ac:dyDescent="0.3">
      <c r="A20" s="42" t="s">
        <v>52</v>
      </c>
      <c r="B20" s="42" t="s">
        <v>18</v>
      </c>
      <c r="C20" s="42" t="s">
        <v>19</v>
      </c>
      <c r="D20" s="42" t="s">
        <v>53</v>
      </c>
      <c r="E20" s="42" t="s">
        <v>21</v>
      </c>
      <c r="F20" s="43" t="s">
        <v>22</v>
      </c>
      <c r="G20" s="43" t="s">
        <v>23</v>
      </c>
      <c r="H20" s="58">
        <v>14310</v>
      </c>
      <c r="I20" s="58">
        <v>720</v>
      </c>
      <c r="J20" s="58">
        <v>15030</v>
      </c>
      <c r="K20" s="58">
        <v>0</v>
      </c>
      <c r="L20" s="58">
        <v>15030</v>
      </c>
      <c r="M20" s="58">
        <v>752</v>
      </c>
      <c r="N20" s="58">
        <v>180360</v>
      </c>
      <c r="O20" s="58">
        <v>9024</v>
      </c>
      <c r="P20" s="60">
        <f t="shared" si="5"/>
        <v>0</v>
      </c>
      <c r="Q20" s="60">
        <f t="shared" si="3"/>
        <v>30.060000000000002</v>
      </c>
    </row>
    <row r="21" spans="1:17" s="17" customFormat="1" ht="18.75" customHeight="1" x14ac:dyDescent="0.3">
      <c r="A21" s="44" t="s">
        <v>54</v>
      </c>
      <c r="B21" s="44" t="s">
        <v>55</v>
      </c>
      <c r="C21" s="44" t="s">
        <v>19</v>
      </c>
      <c r="D21" s="44" t="s">
        <v>56</v>
      </c>
      <c r="E21" s="44" t="s">
        <v>21</v>
      </c>
      <c r="F21" s="45" t="s">
        <v>22</v>
      </c>
      <c r="G21" s="45" t="s">
        <v>23</v>
      </c>
      <c r="H21" s="61">
        <v>14200</v>
      </c>
      <c r="I21" s="61">
        <v>710</v>
      </c>
      <c r="J21" s="61">
        <v>14910</v>
      </c>
      <c r="K21" s="61">
        <v>0</v>
      </c>
      <c r="L21" s="61">
        <v>14910</v>
      </c>
      <c r="M21" s="61">
        <v>746</v>
      </c>
      <c r="N21" s="61">
        <v>178920</v>
      </c>
      <c r="O21" s="61">
        <v>8952</v>
      </c>
      <c r="P21" s="59">
        <f t="shared" si="5"/>
        <v>90</v>
      </c>
      <c r="Q21" s="60">
        <f t="shared" si="3"/>
        <v>29.82</v>
      </c>
    </row>
    <row r="22" spans="1:17" s="11" customFormat="1" ht="18.75" customHeight="1" x14ac:dyDescent="0.3">
      <c r="A22" s="42" t="s">
        <v>57</v>
      </c>
      <c r="B22" s="42" t="s">
        <v>55</v>
      </c>
      <c r="C22" s="42" t="s">
        <v>19</v>
      </c>
      <c r="D22" s="42" t="s">
        <v>58</v>
      </c>
      <c r="E22" s="42" t="s">
        <v>21</v>
      </c>
      <c r="F22" s="43" t="s">
        <v>22</v>
      </c>
      <c r="G22" s="43" t="s">
        <v>23</v>
      </c>
      <c r="H22" s="58">
        <v>15000</v>
      </c>
      <c r="I22" s="58">
        <v>750</v>
      </c>
      <c r="J22" s="58">
        <v>15750</v>
      </c>
      <c r="K22" s="58">
        <v>0</v>
      </c>
      <c r="L22" s="58">
        <v>15750</v>
      </c>
      <c r="M22" s="58">
        <v>788</v>
      </c>
      <c r="N22" s="58">
        <v>189000</v>
      </c>
      <c r="O22" s="58">
        <v>9456</v>
      </c>
      <c r="P22" s="60">
        <f t="shared" si="5"/>
        <v>0</v>
      </c>
      <c r="Q22" s="60">
        <f t="shared" si="3"/>
        <v>31.5</v>
      </c>
    </row>
    <row r="23" spans="1:17" s="17" customFormat="1" ht="18.75" customHeight="1" x14ac:dyDescent="0.3">
      <c r="A23" s="44" t="s">
        <v>59</v>
      </c>
      <c r="B23" s="44" t="s">
        <v>60</v>
      </c>
      <c r="C23" s="44" t="s">
        <v>19</v>
      </c>
      <c r="D23" s="44" t="s">
        <v>61</v>
      </c>
      <c r="E23" s="44" t="s">
        <v>21</v>
      </c>
      <c r="F23" s="45" t="s">
        <v>22</v>
      </c>
      <c r="G23" s="45" t="s">
        <v>28</v>
      </c>
      <c r="H23" s="61">
        <v>11500</v>
      </c>
      <c r="I23" s="61">
        <v>580</v>
      </c>
      <c r="J23" s="61">
        <v>12080</v>
      </c>
      <c r="K23" s="61">
        <v>0</v>
      </c>
      <c r="L23" s="61">
        <v>12080</v>
      </c>
      <c r="M23" s="61">
        <v>604</v>
      </c>
      <c r="N23" s="61">
        <v>144960</v>
      </c>
      <c r="O23" s="61">
        <v>7248</v>
      </c>
      <c r="P23" s="59">
        <f t="shared" si="5"/>
        <v>1205</v>
      </c>
      <c r="Q23" s="60">
        <f t="shared" si="3"/>
        <v>24.16</v>
      </c>
    </row>
    <row r="24" spans="1:17" s="11" customFormat="1" ht="18.75" customHeight="1" x14ac:dyDescent="0.3">
      <c r="A24" s="42" t="s">
        <v>62</v>
      </c>
      <c r="B24" s="42" t="s">
        <v>60</v>
      </c>
      <c r="C24" s="42" t="s">
        <v>19</v>
      </c>
      <c r="D24" s="42" t="s">
        <v>63</v>
      </c>
      <c r="E24" s="42" t="s">
        <v>21</v>
      </c>
      <c r="F24" s="43" t="s">
        <v>22</v>
      </c>
      <c r="G24" s="43" t="s">
        <v>28</v>
      </c>
      <c r="H24" s="58">
        <v>11500</v>
      </c>
      <c r="I24" s="58">
        <v>580</v>
      </c>
      <c r="J24" s="58">
        <v>12080</v>
      </c>
      <c r="K24" s="58">
        <v>0</v>
      </c>
      <c r="L24" s="58">
        <v>12080</v>
      </c>
      <c r="M24" s="58">
        <v>604</v>
      </c>
      <c r="N24" s="58">
        <v>144960</v>
      </c>
      <c r="O24" s="58">
        <v>7248</v>
      </c>
      <c r="P24" s="60">
        <f t="shared" si="5"/>
        <v>1205</v>
      </c>
      <c r="Q24" s="60">
        <f t="shared" si="3"/>
        <v>24.16</v>
      </c>
    </row>
    <row r="25" spans="1:17" s="31" customFormat="1" ht="18.75" customHeight="1" x14ac:dyDescent="0.3">
      <c r="A25" s="112" t="s">
        <v>602</v>
      </c>
      <c r="B25" s="112"/>
      <c r="C25" s="46"/>
      <c r="D25" s="46"/>
      <c r="E25" s="46"/>
      <c r="F25" s="47"/>
      <c r="G25" s="47"/>
      <c r="H25" s="62">
        <f>SUM(H26:H62)</f>
        <v>390160</v>
      </c>
      <c r="I25" s="62">
        <f t="shared" ref="I25:Q25" si="9">SUM(I26:I62)</f>
        <v>19680</v>
      </c>
      <c r="J25" s="62">
        <f t="shared" si="9"/>
        <v>409840</v>
      </c>
      <c r="K25" s="62">
        <f t="shared" si="9"/>
        <v>0</v>
      </c>
      <c r="L25" s="62">
        <f t="shared" si="9"/>
        <v>409840</v>
      </c>
      <c r="M25" s="62">
        <f t="shared" si="9"/>
        <v>20501</v>
      </c>
      <c r="N25" s="62">
        <f t="shared" si="9"/>
        <v>4918080</v>
      </c>
      <c r="O25" s="62">
        <f t="shared" si="9"/>
        <v>246012</v>
      </c>
      <c r="P25" s="62">
        <f t="shared" si="9"/>
        <v>8110</v>
      </c>
      <c r="Q25" s="62">
        <f t="shared" si="9"/>
        <v>819.68000000000006</v>
      </c>
    </row>
    <row r="26" spans="1:17" s="17" customFormat="1" ht="18.75" customHeight="1" x14ac:dyDescent="0.3">
      <c r="A26" s="44" t="s">
        <v>65</v>
      </c>
      <c r="B26" s="44" t="s">
        <v>36</v>
      </c>
      <c r="C26" s="44" t="s">
        <v>19</v>
      </c>
      <c r="D26" s="44" t="s">
        <v>66</v>
      </c>
      <c r="E26" s="44" t="s">
        <v>21</v>
      </c>
      <c r="F26" s="45" t="s">
        <v>22</v>
      </c>
      <c r="G26" s="45" t="s">
        <v>38</v>
      </c>
      <c r="H26" s="61">
        <v>12030</v>
      </c>
      <c r="I26" s="61">
        <v>610</v>
      </c>
      <c r="J26" s="61">
        <v>12640</v>
      </c>
      <c r="K26" s="61">
        <v>0</v>
      </c>
      <c r="L26" s="61">
        <v>12640</v>
      </c>
      <c r="M26" s="61">
        <v>632</v>
      </c>
      <c r="N26" s="61">
        <v>151680</v>
      </c>
      <c r="O26" s="61">
        <v>7584</v>
      </c>
      <c r="P26" s="59">
        <f t="shared" si="5"/>
        <v>0</v>
      </c>
      <c r="Q26" s="60">
        <f t="shared" si="3"/>
        <v>25.28</v>
      </c>
    </row>
    <row r="27" spans="1:17" s="11" customFormat="1" ht="18.75" customHeight="1" x14ac:dyDescent="0.3">
      <c r="A27" s="42" t="s">
        <v>67</v>
      </c>
      <c r="B27" s="42" t="s">
        <v>36</v>
      </c>
      <c r="C27" s="42" t="s">
        <v>19</v>
      </c>
      <c r="D27" s="42" t="s">
        <v>68</v>
      </c>
      <c r="E27" s="42" t="s">
        <v>21</v>
      </c>
      <c r="F27" s="43" t="s">
        <v>22</v>
      </c>
      <c r="G27" s="43" t="s">
        <v>69</v>
      </c>
      <c r="H27" s="58">
        <v>12810</v>
      </c>
      <c r="I27" s="58">
        <v>650</v>
      </c>
      <c r="J27" s="58">
        <v>13460</v>
      </c>
      <c r="K27" s="58">
        <v>0</v>
      </c>
      <c r="L27" s="58">
        <v>13460</v>
      </c>
      <c r="M27" s="58">
        <v>673</v>
      </c>
      <c r="N27" s="58">
        <v>161520</v>
      </c>
      <c r="O27" s="58">
        <v>8076</v>
      </c>
      <c r="P27" s="60">
        <f t="shared" si="5"/>
        <v>0</v>
      </c>
      <c r="Q27" s="60">
        <f t="shared" si="3"/>
        <v>26.92</v>
      </c>
    </row>
    <row r="28" spans="1:17" s="17" customFormat="1" ht="18.75" customHeight="1" x14ac:dyDescent="0.3">
      <c r="A28" s="44" t="s">
        <v>70</v>
      </c>
      <c r="B28" s="44" t="s">
        <v>36</v>
      </c>
      <c r="C28" s="44" t="s">
        <v>19</v>
      </c>
      <c r="D28" s="44" t="s">
        <v>71</v>
      </c>
      <c r="E28" s="44" t="s">
        <v>21</v>
      </c>
      <c r="F28" s="45" t="s">
        <v>22</v>
      </c>
      <c r="G28" s="45" t="s">
        <v>38</v>
      </c>
      <c r="H28" s="61">
        <v>12840</v>
      </c>
      <c r="I28" s="61">
        <v>650</v>
      </c>
      <c r="J28" s="61">
        <v>13490</v>
      </c>
      <c r="K28" s="61">
        <v>0</v>
      </c>
      <c r="L28" s="61">
        <v>13490</v>
      </c>
      <c r="M28" s="61">
        <v>675</v>
      </c>
      <c r="N28" s="61">
        <v>161880</v>
      </c>
      <c r="O28" s="61">
        <v>8100</v>
      </c>
      <c r="P28" s="59">
        <f t="shared" si="5"/>
        <v>0</v>
      </c>
      <c r="Q28" s="60">
        <f t="shared" si="3"/>
        <v>26.98</v>
      </c>
    </row>
    <row r="29" spans="1:17" s="11" customFormat="1" ht="18.75" customHeight="1" x14ac:dyDescent="0.3">
      <c r="A29" s="42" t="s">
        <v>72</v>
      </c>
      <c r="B29" s="42" t="s">
        <v>36</v>
      </c>
      <c r="C29" s="42" t="s">
        <v>19</v>
      </c>
      <c r="D29" s="42" t="s">
        <v>73</v>
      </c>
      <c r="E29" s="42" t="s">
        <v>21</v>
      </c>
      <c r="F29" s="43" t="s">
        <v>22</v>
      </c>
      <c r="G29" s="43" t="s">
        <v>38</v>
      </c>
      <c r="H29" s="58">
        <v>12180</v>
      </c>
      <c r="I29" s="58">
        <v>610</v>
      </c>
      <c r="J29" s="58">
        <v>12790</v>
      </c>
      <c r="K29" s="58">
        <v>0</v>
      </c>
      <c r="L29" s="58">
        <v>12790</v>
      </c>
      <c r="M29" s="58">
        <v>640</v>
      </c>
      <c r="N29" s="58">
        <v>153480</v>
      </c>
      <c r="O29" s="58">
        <v>7680</v>
      </c>
      <c r="P29" s="60">
        <f t="shared" si="5"/>
        <v>0</v>
      </c>
      <c r="Q29" s="60">
        <f t="shared" si="3"/>
        <v>25.580000000000002</v>
      </c>
    </row>
    <row r="30" spans="1:17" s="17" customFormat="1" ht="18.75" customHeight="1" x14ac:dyDescent="0.3">
      <c r="A30" s="44" t="s">
        <v>74</v>
      </c>
      <c r="B30" s="44" t="s">
        <v>36</v>
      </c>
      <c r="C30" s="44" t="s">
        <v>19</v>
      </c>
      <c r="D30" s="44" t="s">
        <v>75</v>
      </c>
      <c r="E30" s="44" t="s">
        <v>21</v>
      </c>
      <c r="F30" s="45" t="s">
        <v>22</v>
      </c>
      <c r="G30" s="45" t="s">
        <v>38</v>
      </c>
      <c r="H30" s="61">
        <v>12430</v>
      </c>
      <c r="I30" s="61">
        <v>630</v>
      </c>
      <c r="J30" s="61">
        <v>13060</v>
      </c>
      <c r="K30" s="61">
        <v>0</v>
      </c>
      <c r="L30" s="61">
        <v>13060</v>
      </c>
      <c r="M30" s="61">
        <v>653</v>
      </c>
      <c r="N30" s="61">
        <v>156720</v>
      </c>
      <c r="O30" s="61">
        <v>7836</v>
      </c>
      <c r="P30" s="59">
        <f t="shared" si="5"/>
        <v>0</v>
      </c>
      <c r="Q30" s="60">
        <f t="shared" si="3"/>
        <v>26.12</v>
      </c>
    </row>
    <row r="31" spans="1:17" s="11" customFormat="1" ht="18.75" customHeight="1" x14ac:dyDescent="0.3">
      <c r="A31" s="42" t="s">
        <v>76</v>
      </c>
      <c r="B31" s="42" t="s">
        <v>36</v>
      </c>
      <c r="C31" s="42" t="s">
        <v>19</v>
      </c>
      <c r="D31" s="42" t="s">
        <v>77</v>
      </c>
      <c r="E31" s="42" t="s">
        <v>21</v>
      </c>
      <c r="F31" s="43" t="s">
        <v>22</v>
      </c>
      <c r="G31" s="43" t="s">
        <v>38</v>
      </c>
      <c r="H31" s="58">
        <v>9370</v>
      </c>
      <c r="I31" s="58">
        <v>470</v>
      </c>
      <c r="J31" s="58">
        <v>9840</v>
      </c>
      <c r="K31" s="58">
        <v>0</v>
      </c>
      <c r="L31" s="58">
        <v>9840</v>
      </c>
      <c r="M31" s="58">
        <v>492</v>
      </c>
      <c r="N31" s="58">
        <v>118080</v>
      </c>
      <c r="O31" s="58">
        <v>5904</v>
      </c>
      <c r="P31" s="60">
        <f t="shared" si="5"/>
        <v>160</v>
      </c>
      <c r="Q31" s="60">
        <f t="shared" si="3"/>
        <v>19.68</v>
      </c>
    </row>
    <row r="32" spans="1:17" s="17" customFormat="1" ht="18.75" customHeight="1" x14ac:dyDescent="0.3">
      <c r="A32" s="44" t="s">
        <v>78</v>
      </c>
      <c r="B32" s="44" t="s">
        <v>79</v>
      </c>
      <c r="C32" s="44" t="s">
        <v>19</v>
      </c>
      <c r="D32" s="44" t="s">
        <v>80</v>
      </c>
      <c r="E32" s="44" t="s">
        <v>21</v>
      </c>
      <c r="F32" s="45" t="s">
        <v>22</v>
      </c>
      <c r="G32" s="45" t="s">
        <v>28</v>
      </c>
      <c r="H32" s="61">
        <v>13600</v>
      </c>
      <c r="I32" s="61">
        <v>680</v>
      </c>
      <c r="J32" s="61">
        <v>14280</v>
      </c>
      <c r="K32" s="61">
        <v>0</v>
      </c>
      <c r="L32" s="61">
        <v>14280</v>
      </c>
      <c r="M32" s="61">
        <v>714</v>
      </c>
      <c r="N32" s="61">
        <v>171360</v>
      </c>
      <c r="O32" s="61">
        <v>8568</v>
      </c>
      <c r="P32" s="59">
        <f t="shared" si="5"/>
        <v>0</v>
      </c>
      <c r="Q32" s="60">
        <f t="shared" si="3"/>
        <v>28.560000000000002</v>
      </c>
    </row>
    <row r="33" spans="1:17" s="11" customFormat="1" ht="18.75" customHeight="1" x14ac:dyDescent="0.3">
      <c r="A33" s="42" t="s">
        <v>81</v>
      </c>
      <c r="B33" s="42" t="s">
        <v>36</v>
      </c>
      <c r="C33" s="42" t="s">
        <v>19</v>
      </c>
      <c r="D33" s="42" t="s">
        <v>82</v>
      </c>
      <c r="E33" s="42" t="s">
        <v>21</v>
      </c>
      <c r="F33" s="43" t="s">
        <v>22</v>
      </c>
      <c r="G33" s="43" t="s">
        <v>38</v>
      </c>
      <c r="H33" s="58">
        <v>9270</v>
      </c>
      <c r="I33" s="58">
        <v>470</v>
      </c>
      <c r="J33" s="58">
        <v>9740</v>
      </c>
      <c r="K33" s="58">
        <v>0</v>
      </c>
      <c r="L33" s="58">
        <v>9740</v>
      </c>
      <c r="M33" s="58">
        <v>487</v>
      </c>
      <c r="N33" s="58">
        <v>116880</v>
      </c>
      <c r="O33" s="58">
        <v>5844</v>
      </c>
      <c r="P33" s="60">
        <f t="shared" si="5"/>
        <v>260</v>
      </c>
      <c r="Q33" s="60">
        <f t="shared" si="3"/>
        <v>19.48</v>
      </c>
    </row>
    <row r="34" spans="1:17" s="17" customFormat="1" ht="18.75" customHeight="1" x14ac:dyDescent="0.3">
      <c r="A34" s="44" t="s">
        <v>83</v>
      </c>
      <c r="B34" s="44" t="s">
        <v>36</v>
      </c>
      <c r="C34" s="44" t="s">
        <v>19</v>
      </c>
      <c r="D34" s="44" t="s">
        <v>84</v>
      </c>
      <c r="E34" s="44" t="s">
        <v>21</v>
      </c>
      <c r="F34" s="45" t="s">
        <v>22</v>
      </c>
      <c r="G34" s="45" t="s">
        <v>85</v>
      </c>
      <c r="H34" s="61">
        <v>13400</v>
      </c>
      <c r="I34" s="61">
        <v>670</v>
      </c>
      <c r="J34" s="61">
        <v>14070</v>
      </c>
      <c r="K34" s="61">
        <v>0</v>
      </c>
      <c r="L34" s="61">
        <v>14070</v>
      </c>
      <c r="M34" s="61">
        <v>704</v>
      </c>
      <c r="N34" s="61">
        <v>168840</v>
      </c>
      <c r="O34" s="61">
        <v>8448</v>
      </c>
      <c r="P34" s="59">
        <f t="shared" si="5"/>
        <v>0</v>
      </c>
      <c r="Q34" s="60">
        <f t="shared" si="3"/>
        <v>28.14</v>
      </c>
    </row>
    <row r="35" spans="1:17" s="11" customFormat="1" ht="18.75" customHeight="1" x14ac:dyDescent="0.3">
      <c r="A35" s="42" t="s">
        <v>86</v>
      </c>
      <c r="B35" s="42" t="s">
        <v>36</v>
      </c>
      <c r="C35" s="42" t="s">
        <v>19</v>
      </c>
      <c r="D35" s="42" t="s">
        <v>87</v>
      </c>
      <c r="E35" s="42" t="s">
        <v>21</v>
      </c>
      <c r="F35" s="43" t="s">
        <v>22</v>
      </c>
      <c r="G35" s="43" t="s">
        <v>85</v>
      </c>
      <c r="H35" s="58">
        <v>13380</v>
      </c>
      <c r="I35" s="58">
        <v>670</v>
      </c>
      <c r="J35" s="58">
        <v>14050</v>
      </c>
      <c r="K35" s="58">
        <v>0</v>
      </c>
      <c r="L35" s="58">
        <v>14050</v>
      </c>
      <c r="M35" s="58">
        <v>703</v>
      </c>
      <c r="N35" s="58">
        <v>168600</v>
      </c>
      <c r="O35" s="58">
        <v>8436</v>
      </c>
      <c r="P35" s="60">
        <f t="shared" si="5"/>
        <v>0</v>
      </c>
      <c r="Q35" s="60">
        <f t="shared" si="3"/>
        <v>28.1</v>
      </c>
    </row>
    <row r="36" spans="1:17" s="17" customFormat="1" ht="18.75" customHeight="1" x14ac:dyDescent="0.3">
      <c r="A36" s="44" t="s">
        <v>88</v>
      </c>
      <c r="B36" s="44" t="s">
        <v>36</v>
      </c>
      <c r="C36" s="44" t="s">
        <v>19</v>
      </c>
      <c r="D36" s="44" t="s">
        <v>89</v>
      </c>
      <c r="E36" s="44" t="s">
        <v>21</v>
      </c>
      <c r="F36" s="45" t="s">
        <v>22</v>
      </c>
      <c r="G36" s="45" t="s">
        <v>38</v>
      </c>
      <c r="H36" s="61">
        <v>10840</v>
      </c>
      <c r="I36" s="61">
        <v>550</v>
      </c>
      <c r="J36" s="61">
        <v>11390</v>
      </c>
      <c r="K36" s="61">
        <v>0</v>
      </c>
      <c r="L36" s="61">
        <v>11390</v>
      </c>
      <c r="M36" s="61">
        <v>570</v>
      </c>
      <c r="N36" s="61">
        <v>136680</v>
      </c>
      <c r="O36" s="61">
        <v>6840</v>
      </c>
      <c r="P36" s="59">
        <f t="shared" si="5"/>
        <v>0</v>
      </c>
      <c r="Q36" s="60">
        <f t="shared" si="3"/>
        <v>22.78</v>
      </c>
    </row>
    <row r="37" spans="1:17" s="11" customFormat="1" ht="18.75" customHeight="1" x14ac:dyDescent="0.3">
      <c r="A37" s="42" t="s">
        <v>90</v>
      </c>
      <c r="B37" s="42" t="s">
        <v>36</v>
      </c>
      <c r="C37" s="42" t="s">
        <v>19</v>
      </c>
      <c r="D37" s="42" t="s">
        <v>91</v>
      </c>
      <c r="E37" s="42" t="s">
        <v>21</v>
      </c>
      <c r="F37" s="43" t="s">
        <v>22</v>
      </c>
      <c r="G37" s="43" t="s">
        <v>38</v>
      </c>
      <c r="H37" s="58">
        <v>9070</v>
      </c>
      <c r="I37" s="58">
        <v>460</v>
      </c>
      <c r="J37" s="58">
        <v>9530</v>
      </c>
      <c r="K37" s="58">
        <v>0</v>
      </c>
      <c r="L37" s="58">
        <v>9530</v>
      </c>
      <c r="M37" s="58">
        <v>477</v>
      </c>
      <c r="N37" s="58">
        <v>114360</v>
      </c>
      <c r="O37" s="58">
        <v>5724</v>
      </c>
      <c r="P37" s="60">
        <f t="shared" si="5"/>
        <v>470</v>
      </c>
      <c r="Q37" s="60">
        <f t="shared" si="3"/>
        <v>19.059999999999999</v>
      </c>
    </row>
    <row r="38" spans="1:17" s="17" customFormat="1" ht="18.75" customHeight="1" x14ac:dyDescent="0.3">
      <c r="A38" s="44" t="s">
        <v>92</v>
      </c>
      <c r="B38" s="44" t="s">
        <v>36</v>
      </c>
      <c r="C38" s="44" t="s">
        <v>19</v>
      </c>
      <c r="D38" s="44" t="s">
        <v>93</v>
      </c>
      <c r="E38" s="44" t="s">
        <v>21</v>
      </c>
      <c r="F38" s="45" t="s">
        <v>22</v>
      </c>
      <c r="G38" s="45" t="s">
        <v>38</v>
      </c>
      <c r="H38" s="61">
        <v>12780</v>
      </c>
      <c r="I38" s="61">
        <v>640</v>
      </c>
      <c r="J38" s="61">
        <v>13420</v>
      </c>
      <c r="K38" s="61">
        <v>0</v>
      </c>
      <c r="L38" s="61">
        <v>13420</v>
      </c>
      <c r="M38" s="61">
        <v>671</v>
      </c>
      <c r="N38" s="61">
        <v>161040</v>
      </c>
      <c r="O38" s="61">
        <v>8052</v>
      </c>
      <c r="P38" s="59">
        <f t="shared" si="5"/>
        <v>0</v>
      </c>
      <c r="Q38" s="60">
        <f t="shared" si="3"/>
        <v>26.84</v>
      </c>
    </row>
    <row r="39" spans="1:17" s="11" customFormat="1" ht="18.75" customHeight="1" x14ac:dyDescent="0.3">
      <c r="A39" s="42" t="s">
        <v>94</v>
      </c>
      <c r="B39" s="42" t="s">
        <v>36</v>
      </c>
      <c r="C39" s="42" t="s">
        <v>19</v>
      </c>
      <c r="D39" s="42" t="s">
        <v>95</v>
      </c>
      <c r="E39" s="42" t="s">
        <v>21</v>
      </c>
      <c r="F39" s="43" t="s">
        <v>22</v>
      </c>
      <c r="G39" s="43" t="s">
        <v>38</v>
      </c>
      <c r="H39" s="58">
        <v>12770</v>
      </c>
      <c r="I39" s="58">
        <v>640</v>
      </c>
      <c r="J39" s="58">
        <v>13410</v>
      </c>
      <c r="K39" s="58">
        <v>0</v>
      </c>
      <c r="L39" s="58">
        <v>13410</v>
      </c>
      <c r="M39" s="58">
        <v>671</v>
      </c>
      <c r="N39" s="58">
        <v>160920</v>
      </c>
      <c r="O39" s="58">
        <v>8052</v>
      </c>
      <c r="P39" s="60">
        <f t="shared" si="5"/>
        <v>0</v>
      </c>
      <c r="Q39" s="60">
        <f t="shared" si="3"/>
        <v>26.82</v>
      </c>
    </row>
    <row r="40" spans="1:17" s="17" customFormat="1" ht="18.75" customHeight="1" x14ac:dyDescent="0.3">
      <c r="A40" s="44" t="s">
        <v>96</v>
      </c>
      <c r="B40" s="44" t="s">
        <v>36</v>
      </c>
      <c r="C40" s="44" t="s">
        <v>19</v>
      </c>
      <c r="D40" s="44" t="s">
        <v>97</v>
      </c>
      <c r="E40" s="44" t="s">
        <v>21</v>
      </c>
      <c r="F40" s="45" t="s">
        <v>22</v>
      </c>
      <c r="G40" s="45" t="s">
        <v>38</v>
      </c>
      <c r="H40" s="61">
        <v>12810</v>
      </c>
      <c r="I40" s="61">
        <v>650</v>
      </c>
      <c r="J40" s="61">
        <v>13460</v>
      </c>
      <c r="K40" s="61">
        <v>0</v>
      </c>
      <c r="L40" s="61">
        <v>13460</v>
      </c>
      <c r="M40" s="61">
        <v>673</v>
      </c>
      <c r="N40" s="61">
        <v>161520</v>
      </c>
      <c r="O40" s="61">
        <v>8076</v>
      </c>
      <c r="P40" s="59">
        <f t="shared" si="5"/>
        <v>0</v>
      </c>
      <c r="Q40" s="60">
        <f t="shared" si="3"/>
        <v>26.92</v>
      </c>
    </row>
    <row r="41" spans="1:17" s="11" customFormat="1" ht="18.75" customHeight="1" x14ac:dyDescent="0.3">
      <c r="A41" s="42" t="s">
        <v>98</v>
      </c>
      <c r="B41" s="42" t="s">
        <v>36</v>
      </c>
      <c r="C41" s="42" t="s">
        <v>19</v>
      </c>
      <c r="D41" s="42" t="s">
        <v>99</v>
      </c>
      <c r="E41" s="42" t="s">
        <v>21</v>
      </c>
      <c r="F41" s="43" t="s">
        <v>22</v>
      </c>
      <c r="G41" s="43" t="s">
        <v>85</v>
      </c>
      <c r="H41" s="58">
        <v>13930</v>
      </c>
      <c r="I41" s="58">
        <v>700</v>
      </c>
      <c r="J41" s="58">
        <v>14630</v>
      </c>
      <c r="K41" s="58">
        <v>0</v>
      </c>
      <c r="L41" s="58">
        <v>14630</v>
      </c>
      <c r="M41" s="58">
        <v>732</v>
      </c>
      <c r="N41" s="58">
        <v>175560</v>
      </c>
      <c r="O41" s="58">
        <v>8784</v>
      </c>
      <c r="P41" s="60">
        <f t="shared" si="5"/>
        <v>0</v>
      </c>
      <c r="Q41" s="60">
        <f t="shared" si="3"/>
        <v>29.26</v>
      </c>
    </row>
    <row r="42" spans="1:17" s="17" customFormat="1" ht="18.75" customHeight="1" x14ac:dyDescent="0.3">
      <c r="A42" s="44" t="s">
        <v>100</v>
      </c>
      <c r="B42" s="44" t="s">
        <v>36</v>
      </c>
      <c r="C42" s="44" t="s">
        <v>19</v>
      </c>
      <c r="D42" s="44" t="s">
        <v>101</v>
      </c>
      <c r="E42" s="44" t="s">
        <v>21</v>
      </c>
      <c r="F42" s="45" t="s">
        <v>22</v>
      </c>
      <c r="G42" s="45" t="s">
        <v>38</v>
      </c>
      <c r="H42" s="61">
        <v>10990</v>
      </c>
      <c r="I42" s="61">
        <v>550</v>
      </c>
      <c r="J42" s="61">
        <v>11540</v>
      </c>
      <c r="K42" s="61">
        <v>0</v>
      </c>
      <c r="L42" s="61">
        <v>11540</v>
      </c>
      <c r="M42" s="61">
        <v>577</v>
      </c>
      <c r="N42" s="61">
        <v>138480</v>
      </c>
      <c r="O42" s="61">
        <v>6924</v>
      </c>
      <c r="P42" s="59">
        <f t="shared" si="5"/>
        <v>0</v>
      </c>
      <c r="Q42" s="60">
        <f t="shared" si="3"/>
        <v>23.080000000000002</v>
      </c>
    </row>
    <row r="43" spans="1:17" s="11" customFormat="1" ht="18.75" customHeight="1" x14ac:dyDescent="0.3">
      <c r="A43" s="42" t="s">
        <v>102</v>
      </c>
      <c r="B43" s="42" t="s">
        <v>36</v>
      </c>
      <c r="C43" s="42" t="s">
        <v>19</v>
      </c>
      <c r="D43" s="42" t="s">
        <v>103</v>
      </c>
      <c r="E43" s="42" t="s">
        <v>21</v>
      </c>
      <c r="F43" s="43" t="s">
        <v>22</v>
      </c>
      <c r="G43" s="43" t="s">
        <v>38</v>
      </c>
      <c r="H43" s="58">
        <v>7830</v>
      </c>
      <c r="I43" s="58">
        <v>400</v>
      </c>
      <c r="J43" s="58">
        <v>8230</v>
      </c>
      <c r="K43" s="58">
        <v>0</v>
      </c>
      <c r="L43" s="58">
        <v>8230</v>
      </c>
      <c r="M43" s="58">
        <v>412</v>
      </c>
      <c r="N43" s="58">
        <v>98760</v>
      </c>
      <c r="O43" s="58">
        <v>4944</v>
      </c>
      <c r="P43" s="60">
        <f t="shared" si="5"/>
        <v>1500</v>
      </c>
      <c r="Q43" s="60">
        <f t="shared" si="3"/>
        <v>16.46</v>
      </c>
    </row>
    <row r="44" spans="1:17" s="17" customFormat="1" ht="18.75" customHeight="1" x14ac:dyDescent="0.3">
      <c r="A44" s="44" t="s">
        <v>104</v>
      </c>
      <c r="B44" s="44" t="s">
        <v>36</v>
      </c>
      <c r="C44" s="44" t="s">
        <v>19</v>
      </c>
      <c r="D44" s="44" t="s">
        <v>105</v>
      </c>
      <c r="E44" s="44" t="s">
        <v>21</v>
      </c>
      <c r="F44" s="45" t="s">
        <v>22</v>
      </c>
      <c r="G44" s="45" t="s">
        <v>38</v>
      </c>
      <c r="H44" s="61">
        <v>10750</v>
      </c>
      <c r="I44" s="61">
        <v>540</v>
      </c>
      <c r="J44" s="61">
        <v>11290</v>
      </c>
      <c r="K44" s="61">
        <v>0</v>
      </c>
      <c r="L44" s="61">
        <v>11290</v>
      </c>
      <c r="M44" s="61">
        <v>565</v>
      </c>
      <c r="N44" s="61">
        <v>135480</v>
      </c>
      <c r="O44" s="61">
        <v>6780</v>
      </c>
      <c r="P44" s="59">
        <f t="shared" si="5"/>
        <v>0</v>
      </c>
      <c r="Q44" s="60">
        <f t="shared" si="3"/>
        <v>22.580000000000002</v>
      </c>
    </row>
    <row r="45" spans="1:17" s="11" customFormat="1" ht="18.75" customHeight="1" x14ac:dyDescent="0.3">
      <c r="A45" s="42" t="s">
        <v>106</v>
      </c>
      <c r="B45" s="42" t="s">
        <v>36</v>
      </c>
      <c r="C45" s="42" t="s">
        <v>19</v>
      </c>
      <c r="D45" s="42" t="s">
        <v>107</v>
      </c>
      <c r="E45" s="42" t="s">
        <v>21</v>
      </c>
      <c r="F45" s="43" t="s">
        <v>22</v>
      </c>
      <c r="G45" s="43" t="s">
        <v>38</v>
      </c>
      <c r="H45" s="58">
        <v>7830</v>
      </c>
      <c r="I45" s="58">
        <v>400</v>
      </c>
      <c r="J45" s="58">
        <v>8230</v>
      </c>
      <c r="K45" s="58">
        <v>0</v>
      </c>
      <c r="L45" s="58">
        <v>8230</v>
      </c>
      <c r="M45" s="58">
        <v>412</v>
      </c>
      <c r="N45" s="58">
        <v>98760</v>
      </c>
      <c r="O45" s="58">
        <v>4944</v>
      </c>
      <c r="P45" s="60">
        <f t="shared" si="5"/>
        <v>1500</v>
      </c>
      <c r="Q45" s="60">
        <f t="shared" si="3"/>
        <v>16.46</v>
      </c>
    </row>
    <row r="46" spans="1:17" s="17" customFormat="1" ht="18.75" customHeight="1" x14ac:dyDescent="0.3">
      <c r="A46" s="44" t="s">
        <v>108</v>
      </c>
      <c r="B46" s="44" t="s">
        <v>36</v>
      </c>
      <c r="C46" s="44" t="s">
        <v>19</v>
      </c>
      <c r="D46" s="44" t="s">
        <v>109</v>
      </c>
      <c r="E46" s="44" t="s">
        <v>21</v>
      </c>
      <c r="F46" s="45" t="s">
        <v>22</v>
      </c>
      <c r="G46" s="45" t="s">
        <v>38</v>
      </c>
      <c r="H46" s="61">
        <v>9960</v>
      </c>
      <c r="I46" s="61">
        <v>500</v>
      </c>
      <c r="J46" s="61">
        <v>10460</v>
      </c>
      <c r="K46" s="61">
        <v>0</v>
      </c>
      <c r="L46" s="61">
        <v>10460</v>
      </c>
      <c r="M46" s="61">
        <v>523</v>
      </c>
      <c r="N46" s="61">
        <v>125520</v>
      </c>
      <c r="O46" s="61">
        <v>6276</v>
      </c>
      <c r="P46" s="59">
        <f t="shared" si="5"/>
        <v>0</v>
      </c>
      <c r="Q46" s="60">
        <f t="shared" si="3"/>
        <v>20.92</v>
      </c>
    </row>
    <row r="47" spans="1:17" s="11" customFormat="1" ht="18.75" customHeight="1" x14ac:dyDescent="0.3">
      <c r="A47" s="42" t="s">
        <v>110</v>
      </c>
      <c r="B47" s="42" t="s">
        <v>36</v>
      </c>
      <c r="C47" s="42" t="s">
        <v>19</v>
      </c>
      <c r="D47" s="42" t="s">
        <v>111</v>
      </c>
      <c r="E47" s="42" t="s">
        <v>21</v>
      </c>
      <c r="F47" s="43" t="s">
        <v>22</v>
      </c>
      <c r="G47" s="43" t="s">
        <v>38</v>
      </c>
      <c r="H47" s="58">
        <v>9670</v>
      </c>
      <c r="I47" s="58">
        <v>490</v>
      </c>
      <c r="J47" s="58">
        <v>10160</v>
      </c>
      <c r="K47" s="58">
        <v>0</v>
      </c>
      <c r="L47" s="58">
        <v>10160</v>
      </c>
      <c r="M47" s="58">
        <v>508</v>
      </c>
      <c r="N47" s="58">
        <v>121920</v>
      </c>
      <c r="O47" s="58">
        <v>6096</v>
      </c>
      <c r="P47" s="60">
        <f t="shared" si="5"/>
        <v>0</v>
      </c>
      <c r="Q47" s="60">
        <f t="shared" si="3"/>
        <v>20.32</v>
      </c>
    </row>
    <row r="48" spans="1:17" s="17" customFormat="1" ht="18.75" customHeight="1" x14ac:dyDescent="0.3">
      <c r="A48" s="44" t="s">
        <v>112</v>
      </c>
      <c r="B48" s="44" t="s">
        <v>36</v>
      </c>
      <c r="C48" s="44" t="s">
        <v>19</v>
      </c>
      <c r="D48" s="44" t="s">
        <v>113</v>
      </c>
      <c r="E48" s="44" t="s">
        <v>21</v>
      </c>
      <c r="F48" s="45" t="s">
        <v>22</v>
      </c>
      <c r="G48" s="45" t="s">
        <v>38</v>
      </c>
      <c r="H48" s="61">
        <v>9610</v>
      </c>
      <c r="I48" s="61">
        <v>490</v>
      </c>
      <c r="J48" s="61">
        <v>10100</v>
      </c>
      <c r="K48" s="61">
        <v>0</v>
      </c>
      <c r="L48" s="61">
        <v>10100</v>
      </c>
      <c r="M48" s="61">
        <v>505</v>
      </c>
      <c r="N48" s="61">
        <v>121200</v>
      </c>
      <c r="O48" s="61">
        <v>6060</v>
      </c>
      <c r="P48" s="59">
        <f t="shared" si="5"/>
        <v>0</v>
      </c>
      <c r="Q48" s="60">
        <f t="shared" si="3"/>
        <v>20.2</v>
      </c>
    </row>
    <row r="49" spans="1:17" s="11" customFormat="1" ht="18.75" customHeight="1" x14ac:dyDescent="0.3">
      <c r="A49" s="42" t="s">
        <v>114</v>
      </c>
      <c r="B49" s="42" t="s">
        <v>36</v>
      </c>
      <c r="C49" s="42" t="s">
        <v>19</v>
      </c>
      <c r="D49" s="42" t="s">
        <v>115</v>
      </c>
      <c r="E49" s="42" t="s">
        <v>21</v>
      </c>
      <c r="F49" s="43" t="s">
        <v>22</v>
      </c>
      <c r="G49" s="43" t="s">
        <v>38</v>
      </c>
      <c r="H49" s="58">
        <v>9770</v>
      </c>
      <c r="I49" s="58">
        <v>490</v>
      </c>
      <c r="J49" s="58">
        <v>10260</v>
      </c>
      <c r="K49" s="58">
        <v>0</v>
      </c>
      <c r="L49" s="58">
        <v>10260</v>
      </c>
      <c r="M49" s="58">
        <v>513</v>
      </c>
      <c r="N49" s="58">
        <v>123120</v>
      </c>
      <c r="O49" s="58">
        <v>6156</v>
      </c>
      <c r="P49" s="60">
        <f t="shared" si="5"/>
        <v>0</v>
      </c>
      <c r="Q49" s="60">
        <f t="shared" si="3"/>
        <v>20.52</v>
      </c>
    </row>
    <row r="50" spans="1:17" s="17" customFormat="1" ht="18.75" customHeight="1" x14ac:dyDescent="0.3">
      <c r="A50" s="44" t="s">
        <v>116</v>
      </c>
      <c r="B50" s="44" t="s">
        <v>36</v>
      </c>
      <c r="C50" s="44" t="s">
        <v>19</v>
      </c>
      <c r="D50" s="44" t="s">
        <v>117</v>
      </c>
      <c r="E50" s="44" t="s">
        <v>21</v>
      </c>
      <c r="F50" s="45" t="s">
        <v>22</v>
      </c>
      <c r="G50" s="45" t="s">
        <v>38</v>
      </c>
      <c r="H50" s="61">
        <v>9640</v>
      </c>
      <c r="I50" s="61">
        <v>490</v>
      </c>
      <c r="J50" s="61">
        <v>10130</v>
      </c>
      <c r="K50" s="61">
        <v>0</v>
      </c>
      <c r="L50" s="61">
        <v>10130</v>
      </c>
      <c r="M50" s="61">
        <v>507</v>
      </c>
      <c r="N50" s="61">
        <v>121560</v>
      </c>
      <c r="O50" s="61">
        <v>6084</v>
      </c>
      <c r="P50" s="59">
        <f t="shared" si="5"/>
        <v>0</v>
      </c>
      <c r="Q50" s="60">
        <f t="shared" si="3"/>
        <v>20.260000000000002</v>
      </c>
    </row>
    <row r="51" spans="1:17" s="11" customFormat="1" ht="18.75" customHeight="1" x14ac:dyDescent="0.3">
      <c r="A51" s="42" t="s">
        <v>118</v>
      </c>
      <c r="B51" s="42" t="s">
        <v>36</v>
      </c>
      <c r="C51" s="42" t="s">
        <v>19</v>
      </c>
      <c r="D51" s="42" t="s">
        <v>119</v>
      </c>
      <c r="E51" s="42" t="s">
        <v>21</v>
      </c>
      <c r="F51" s="43" t="s">
        <v>22</v>
      </c>
      <c r="G51" s="43" t="s">
        <v>38</v>
      </c>
      <c r="H51" s="58">
        <v>9510</v>
      </c>
      <c r="I51" s="58">
        <v>480</v>
      </c>
      <c r="J51" s="58">
        <v>9990</v>
      </c>
      <c r="K51" s="58">
        <v>0</v>
      </c>
      <c r="L51" s="58">
        <v>9990</v>
      </c>
      <c r="M51" s="58">
        <v>500</v>
      </c>
      <c r="N51" s="58">
        <v>119880</v>
      </c>
      <c r="O51" s="58">
        <v>6000</v>
      </c>
      <c r="P51" s="60">
        <f t="shared" si="5"/>
        <v>10</v>
      </c>
      <c r="Q51" s="60">
        <f t="shared" si="3"/>
        <v>19.98</v>
      </c>
    </row>
    <row r="52" spans="1:17" s="17" customFormat="1" ht="18.75" customHeight="1" x14ac:dyDescent="0.3">
      <c r="A52" s="44" t="s">
        <v>120</v>
      </c>
      <c r="B52" s="44" t="s">
        <v>36</v>
      </c>
      <c r="C52" s="44" t="s">
        <v>19</v>
      </c>
      <c r="D52" s="44" t="s">
        <v>121</v>
      </c>
      <c r="E52" s="44" t="s">
        <v>21</v>
      </c>
      <c r="F52" s="45" t="s">
        <v>22</v>
      </c>
      <c r="G52" s="45" t="s">
        <v>38</v>
      </c>
      <c r="H52" s="61">
        <v>9510</v>
      </c>
      <c r="I52" s="61">
        <v>480</v>
      </c>
      <c r="J52" s="61">
        <v>9990</v>
      </c>
      <c r="K52" s="61">
        <v>0</v>
      </c>
      <c r="L52" s="61">
        <v>9990</v>
      </c>
      <c r="M52" s="61">
        <v>500</v>
      </c>
      <c r="N52" s="61">
        <v>119880</v>
      </c>
      <c r="O52" s="61">
        <v>6000</v>
      </c>
      <c r="P52" s="59">
        <f t="shared" si="5"/>
        <v>10</v>
      </c>
      <c r="Q52" s="60">
        <f t="shared" si="3"/>
        <v>19.98</v>
      </c>
    </row>
    <row r="53" spans="1:17" s="11" customFormat="1" ht="18.75" customHeight="1" x14ac:dyDescent="0.3">
      <c r="A53" s="42" t="s">
        <v>122</v>
      </c>
      <c r="B53" s="42" t="s">
        <v>36</v>
      </c>
      <c r="C53" s="42" t="s">
        <v>19</v>
      </c>
      <c r="D53" s="42" t="s">
        <v>123</v>
      </c>
      <c r="E53" s="42" t="s">
        <v>21</v>
      </c>
      <c r="F53" s="43" t="s">
        <v>22</v>
      </c>
      <c r="G53" s="43" t="s">
        <v>38</v>
      </c>
      <c r="H53" s="58">
        <v>9900</v>
      </c>
      <c r="I53" s="58">
        <v>500</v>
      </c>
      <c r="J53" s="58">
        <v>10400</v>
      </c>
      <c r="K53" s="58">
        <v>0</v>
      </c>
      <c r="L53" s="58">
        <v>10400</v>
      </c>
      <c r="M53" s="58">
        <v>520</v>
      </c>
      <c r="N53" s="58">
        <v>124800</v>
      </c>
      <c r="O53" s="58">
        <v>6240</v>
      </c>
      <c r="P53" s="60">
        <f t="shared" si="5"/>
        <v>0</v>
      </c>
      <c r="Q53" s="60">
        <f t="shared" si="3"/>
        <v>20.8</v>
      </c>
    </row>
    <row r="54" spans="1:17" s="17" customFormat="1" ht="18.75" customHeight="1" x14ac:dyDescent="0.3">
      <c r="A54" s="44" t="s">
        <v>124</v>
      </c>
      <c r="B54" s="44" t="s">
        <v>36</v>
      </c>
      <c r="C54" s="44" t="s">
        <v>19</v>
      </c>
      <c r="D54" s="44" t="s">
        <v>125</v>
      </c>
      <c r="E54" s="44" t="s">
        <v>21</v>
      </c>
      <c r="F54" s="45" t="s">
        <v>22</v>
      </c>
      <c r="G54" s="45" t="s">
        <v>38</v>
      </c>
      <c r="H54" s="61">
        <v>9490</v>
      </c>
      <c r="I54" s="61">
        <v>480</v>
      </c>
      <c r="J54" s="61">
        <v>9970</v>
      </c>
      <c r="K54" s="61">
        <v>0</v>
      </c>
      <c r="L54" s="61">
        <v>9970</v>
      </c>
      <c r="M54" s="61">
        <v>499</v>
      </c>
      <c r="N54" s="61">
        <v>119640</v>
      </c>
      <c r="O54" s="61">
        <v>5988</v>
      </c>
      <c r="P54" s="59">
        <f t="shared" si="5"/>
        <v>30</v>
      </c>
      <c r="Q54" s="60">
        <f t="shared" si="3"/>
        <v>19.940000000000001</v>
      </c>
    </row>
    <row r="55" spans="1:17" s="11" customFormat="1" ht="18.75" customHeight="1" x14ac:dyDescent="0.3">
      <c r="A55" s="42" t="s">
        <v>126</v>
      </c>
      <c r="B55" s="42" t="s">
        <v>36</v>
      </c>
      <c r="C55" s="42" t="s">
        <v>19</v>
      </c>
      <c r="D55" s="42" t="s">
        <v>127</v>
      </c>
      <c r="E55" s="42" t="s">
        <v>21</v>
      </c>
      <c r="F55" s="43" t="s">
        <v>22</v>
      </c>
      <c r="G55" s="43" t="s">
        <v>38</v>
      </c>
      <c r="H55" s="58">
        <v>9490</v>
      </c>
      <c r="I55" s="58">
        <v>480</v>
      </c>
      <c r="J55" s="58">
        <v>9970</v>
      </c>
      <c r="K55" s="58">
        <v>0</v>
      </c>
      <c r="L55" s="58">
        <v>9970</v>
      </c>
      <c r="M55" s="58">
        <v>499</v>
      </c>
      <c r="N55" s="58">
        <v>119640</v>
      </c>
      <c r="O55" s="58">
        <v>5988</v>
      </c>
      <c r="P55" s="60">
        <f t="shared" si="5"/>
        <v>30</v>
      </c>
      <c r="Q55" s="60">
        <f t="shared" si="3"/>
        <v>19.940000000000001</v>
      </c>
    </row>
    <row r="56" spans="1:17" s="17" customFormat="1" ht="18.75" customHeight="1" x14ac:dyDescent="0.3">
      <c r="A56" s="44" t="s">
        <v>128</v>
      </c>
      <c r="B56" s="44" t="s">
        <v>36</v>
      </c>
      <c r="C56" s="44" t="s">
        <v>19</v>
      </c>
      <c r="D56" s="44" t="s">
        <v>129</v>
      </c>
      <c r="E56" s="44" t="s">
        <v>21</v>
      </c>
      <c r="F56" s="45" t="s">
        <v>22</v>
      </c>
      <c r="G56" s="45" t="s">
        <v>38</v>
      </c>
      <c r="H56" s="61">
        <v>9500</v>
      </c>
      <c r="I56" s="61">
        <v>480</v>
      </c>
      <c r="J56" s="61">
        <v>9980</v>
      </c>
      <c r="K56" s="61">
        <v>0</v>
      </c>
      <c r="L56" s="61">
        <v>9980</v>
      </c>
      <c r="M56" s="61">
        <v>499</v>
      </c>
      <c r="N56" s="61">
        <v>119760</v>
      </c>
      <c r="O56" s="61">
        <v>5988</v>
      </c>
      <c r="P56" s="59">
        <f t="shared" si="5"/>
        <v>20</v>
      </c>
      <c r="Q56" s="60">
        <f t="shared" si="3"/>
        <v>19.96</v>
      </c>
    </row>
    <row r="57" spans="1:17" s="11" customFormat="1" ht="18.75" customHeight="1" x14ac:dyDescent="0.3">
      <c r="A57" s="42" t="s">
        <v>130</v>
      </c>
      <c r="B57" s="42" t="s">
        <v>36</v>
      </c>
      <c r="C57" s="42" t="s">
        <v>19</v>
      </c>
      <c r="D57" s="42" t="s">
        <v>131</v>
      </c>
      <c r="E57" s="42" t="s">
        <v>21</v>
      </c>
      <c r="F57" s="43" t="s">
        <v>22</v>
      </c>
      <c r="G57" s="43" t="s">
        <v>38</v>
      </c>
      <c r="H57" s="58">
        <v>9200</v>
      </c>
      <c r="I57" s="58">
        <v>460</v>
      </c>
      <c r="J57" s="58">
        <v>9660</v>
      </c>
      <c r="K57" s="58">
        <v>0</v>
      </c>
      <c r="L57" s="58">
        <v>9660</v>
      </c>
      <c r="M57" s="58">
        <v>483</v>
      </c>
      <c r="N57" s="58">
        <v>115920</v>
      </c>
      <c r="O57" s="58">
        <v>5796</v>
      </c>
      <c r="P57" s="60">
        <f t="shared" si="5"/>
        <v>340</v>
      </c>
      <c r="Q57" s="60">
        <f t="shared" si="3"/>
        <v>19.32</v>
      </c>
    </row>
    <row r="58" spans="1:17" s="17" customFormat="1" ht="18.75" customHeight="1" x14ac:dyDescent="0.3">
      <c r="A58" s="44" t="s">
        <v>132</v>
      </c>
      <c r="B58" s="44" t="s">
        <v>36</v>
      </c>
      <c r="C58" s="44" t="s">
        <v>19</v>
      </c>
      <c r="D58" s="44" t="s">
        <v>133</v>
      </c>
      <c r="E58" s="44" t="s">
        <v>21</v>
      </c>
      <c r="F58" s="45" t="s">
        <v>22</v>
      </c>
      <c r="G58" s="45" t="s">
        <v>134</v>
      </c>
      <c r="H58" s="61">
        <v>9390</v>
      </c>
      <c r="I58" s="61">
        <v>470</v>
      </c>
      <c r="J58" s="61">
        <v>9860</v>
      </c>
      <c r="K58" s="61">
        <v>0</v>
      </c>
      <c r="L58" s="61">
        <v>9860</v>
      </c>
      <c r="M58" s="61">
        <v>493</v>
      </c>
      <c r="N58" s="61">
        <v>118320</v>
      </c>
      <c r="O58" s="61">
        <v>5916</v>
      </c>
      <c r="P58" s="59">
        <f t="shared" si="5"/>
        <v>140</v>
      </c>
      <c r="Q58" s="60">
        <f t="shared" si="3"/>
        <v>19.72</v>
      </c>
    </row>
    <row r="59" spans="1:17" s="11" customFormat="1" ht="18.75" customHeight="1" x14ac:dyDescent="0.3">
      <c r="A59" s="42" t="s">
        <v>135</v>
      </c>
      <c r="B59" s="42" t="s">
        <v>36</v>
      </c>
      <c r="C59" s="42" t="s">
        <v>19</v>
      </c>
      <c r="D59" s="42" t="s">
        <v>136</v>
      </c>
      <c r="E59" s="42" t="s">
        <v>21</v>
      </c>
      <c r="F59" s="43" t="s">
        <v>22</v>
      </c>
      <c r="G59" s="43" t="s">
        <v>38</v>
      </c>
      <c r="H59" s="58">
        <v>8820</v>
      </c>
      <c r="I59" s="58">
        <v>450</v>
      </c>
      <c r="J59" s="58">
        <v>9270</v>
      </c>
      <c r="K59" s="58">
        <v>0</v>
      </c>
      <c r="L59" s="58">
        <v>9270</v>
      </c>
      <c r="M59" s="58">
        <v>464</v>
      </c>
      <c r="N59" s="58">
        <v>111240</v>
      </c>
      <c r="O59" s="58">
        <v>5568</v>
      </c>
      <c r="P59" s="60">
        <f t="shared" si="5"/>
        <v>730</v>
      </c>
      <c r="Q59" s="60">
        <f t="shared" si="3"/>
        <v>18.54</v>
      </c>
    </row>
    <row r="60" spans="1:17" s="17" customFormat="1" ht="18.75" customHeight="1" x14ac:dyDescent="0.3">
      <c r="A60" s="44" t="s">
        <v>137</v>
      </c>
      <c r="B60" s="44" t="s">
        <v>36</v>
      </c>
      <c r="C60" s="44" t="s">
        <v>19</v>
      </c>
      <c r="D60" s="44" t="s">
        <v>138</v>
      </c>
      <c r="E60" s="44" t="s">
        <v>21</v>
      </c>
      <c r="F60" s="45" t="s">
        <v>22</v>
      </c>
      <c r="G60" s="45" t="s">
        <v>38</v>
      </c>
      <c r="H60" s="61">
        <v>8510</v>
      </c>
      <c r="I60" s="61">
        <v>430</v>
      </c>
      <c r="J60" s="61">
        <v>8940</v>
      </c>
      <c r="K60" s="61">
        <v>0</v>
      </c>
      <c r="L60" s="61">
        <v>8940</v>
      </c>
      <c r="M60" s="61">
        <v>447</v>
      </c>
      <c r="N60" s="61">
        <v>107280</v>
      </c>
      <c r="O60" s="61">
        <v>5364</v>
      </c>
      <c r="P60" s="59">
        <f t="shared" si="5"/>
        <v>1060</v>
      </c>
      <c r="Q60" s="60">
        <f t="shared" si="3"/>
        <v>17.88</v>
      </c>
    </row>
    <row r="61" spans="1:17" s="11" customFormat="1" ht="18.75" customHeight="1" x14ac:dyDescent="0.3">
      <c r="A61" s="42" t="s">
        <v>139</v>
      </c>
      <c r="B61" s="42" t="s">
        <v>36</v>
      </c>
      <c r="C61" s="42" t="s">
        <v>19</v>
      </c>
      <c r="D61" s="42" t="s">
        <v>140</v>
      </c>
      <c r="E61" s="42" t="s">
        <v>21</v>
      </c>
      <c r="F61" s="43" t="s">
        <v>22</v>
      </c>
      <c r="G61" s="43" t="s">
        <v>38</v>
      </c>
      <c r="H61" s="58">
        <v>9160</v>
      </c>
      <c r="I61" s="58">
        <v>460</v>
      </c>
      <c r="J61" s="58">
        <v>9620</v>
      </c>
      <c r="K61" s="58">
        <v>0</v>
      </c>
      <c r="L61" s="58">
        <v>9620</v>
      </c>
      <c r="M61" s="58">
        <v>481</v>
      </c>
      <c r="N61" s="58">
        <v>115440</v>
      </c>
      <c r="O61" s="58">
        <v>5772</v>
      </c>
      <c r="P61" s="60">
        <f t="shared" si="5"/>
        <v>380</v>
      </c>
      <c r="Q61" s="60">
        <f t="shared" si="3"/>
        <v>19.240000000000002</v>
      </c>
    </row>
    <row r="62" spans="1:17" s="17" customFormat="1" ht="18.75" customHeight="1" x14ac:dyDescent="0.3">
      <c r="A62" s="44" t="s">
        <v>141</v>
      </c>
      <c r="B62" s="44" t="s">
        <v>36</v>
      </c>
      <c r="C62" s="44" t="s">
        <v>19</v>
      </c>
      <c r="D62" s="44" t="s">
        <v>142</v>
      </c>
      <c r="E62" s="44" t="s">
        <v>21</v>
      </c>
      <c r="F62" s="45" t="s">
        <v>22</v>
      </c>
      <c r="G62" s="45" t="s">
        <v>38</v>
      </c>
      <c r="H62" s="61">
        <v>8120</v>
      </c>
      <c r="I62" s="61">
        <v>410</v>
      </c>
      <c r="J62" s="61">
        <v>8530</v>
      </c>
      <c r="K62" s="61">
        <v>0</v>
      </c>
      <c r="L62" s="61">
        <v>8530</v>
      </c>
      <c r="M62" s="61">
        <v>427</v>
      </c>
      <c r="N62" s="61">
        <v>102360</v>
      </c>
      <c r="O62" s="61">
        <v>5124</v>
      </c>
      <c r="P62" s="59">
        <f t="shared" si="5"/>
        <v>1470</v>
      </c>
      <c r="Q62" s="60">
        <f t="shared" si="3"/>
        <v>17.059999999999999</v>
      </c>
    </row>
    <row r="63" spans="1:17" s="31" customFormat="1" ht="18.75" customHeight="1" x14ac:dyDescent="0.3">
      <c r="A63" s="112" t="s">
        <v>601</v>
      </c>
      <c r="B63" s="112"/>
      <c r="C63" s="46"/>
      <c r="D63" s="46"/>
      <c r="E63" s="46"/>
      <c r="F63" s="47"/>
      <c r="G63" s="47"/>
      <c r="H63" s="62">
        <f>H64</f>
        <v>14030</v>
      </c>
      <c r="I63" s="62">
        <f t="shared" ref="I63:Q63" si="10">I64</f>
        <v>710</v>
      </c>
      <c r="J63" s="62">
        <f t="shared" si="10"/>
        <v>14740</v>
      </c>
      <c r="K63" s="62">
        <f t="shared" si="10"/>
        <v>0</v>
      </c>
      <c r="L63" s="62">
        <f t="shared" si="10"/>
        <v>14740</v>
      </c>
      <c r="M63" s="62">
        <f t="shared" si="10"/>
        <v>737</v>
      </c>
      <c r="N63" s="62">
        <f t="shared" si="10"/>
        <v>176880</v>
      </c>
      <c r="O63" s="62">
        <f t="shared" si="10"/>
        <v>8844</v>
      </c>
      <c r="P63" s="62">
        <f t="shared" si="10"/>
        <v>0</v>
      </c>
      <c r="Q63" s="62">
        <f t="shared" si="10"/>
        <v>29.48</v>
      </c>
    </row>
    <row r="64" spans="1:17" s="11" customFormat="1" ht="18.75" customHeight="1" x14ac:dyDescent="0.3">
      <c r="A64" s="42" t="s">
        <v>144</v>
      </c>
      <c r="B64" s="42" t="s">
        <v>36</v>
      </c>
      <c r="C64" s="42" t="s">
        <v>19</v>
      </c>
      <c r="D64" s="42" t="s">
        <v>145</v>
      </c>
      <c r="E64" s="42" t="s">
        <v>21</v>
      </c>
      <c r="F64" s="43" t="s">
        <v>22</v>
      </c>
      <c r="G64" s="43" t="s">
        <v>85</v>
      </c>
      <c r="H64" s="58">
        <v>14030</v>
      </c>
      <c r="I64" s="58">
        <v>710</v>
      </c>
      <c r="J64" s="58">
        <v>14740</v>
      </c>
      <c r="K64" s="58">
        <v>0</v>
      </c>
      <c r="L64" s="58">
        <v>14740</v>
      </c>
      <c r="M64" s="58">
        <v>737</v>
      </c>
      <c r="N64" s="58">
        <v>176880</v>
      </c>
      <c r="O64" s="58">
        <v>8844</v>
      </c>
      <c r="P64" s="60">
        <f t="shared" si="5"/>
        <v>0</v>
      </c>
      <c r="Q64" s="60">
        <f t="shared" si="3"/>
        <v>29.48</v>
      </c>
    </row>
    <row r="65" spans="1:17" s="31" customFormat="1" ht="18.75" customHeight="1" x14ac:dyDescent="0.3">
      <c r="A65" s="112" t="s">
        <v>600</v>
      </c>
      <c r="B65" s="112"/>
      <c r="C65" s="46"/>
      <c r="D65" s="46"/>
      <c r="E65" s="46"/>
      <c r="F65" s="47"/>
      <c r="G65" s="47"/>
      <c r="H65" s="62">
        <f>SUM(H66:H90)</f>
        <v>242390</v>
      </c>
      <c r="I65" s="62">
        <f t="shared" ref="I65:Q65" si="11">SUM(I66:I90)</f>
        <v>10740</v>
      </c>
      <c r="J65" s="62">
        <f t="shared" si="11"/>
        <v>253130</v>
      </c>
      <c r="K65" s="62">
        <f t="shared" si="11"/>
        <v>0</v>
      </c>
      <c r="L65" s="62">
        <f t="shared" si="11"/>
        <v>253130</v>
      </c>
      <c r="M65" s="62">
        <f t="shared" si="11"/>
        <v>12664</v>
      </c>
      <c r="N65" s="62">
        <f t="shared" si="11"/>
        <v>3037560</v>
      </c>
      <c r="O65" s="62">
        <f t="shared" si="11"/>
        <v>151968</v>
      </c>
      <c r="P65" s="62">
        <f t="shared" si="11"/>
        <v>8510</v>
      </c>
      <c r="Q65" s="62">
        <f t="shared" si="11"/>
        <v>506.26</v>
      </c>
    </row>
    <row r="66" spans="1:17" s="17" customFormat="1" ht="18.75" customHeight="1" x14ac:dyDescent="0.3">
      <c r="A66" s="44" t="s">
        <v>147</v>
      </c>
      <c r="B66" s="44" t="s">
        <v>148</v>
      </c>
      <c r="C66" s="44" t="s">
        <v>19</v>
      </c>
      <c r="D66" s="44" t="s">
        <v>149</v>
      </c>
      <c r="E66" s="44"/>
      <c r="F66" s="45" t="s">
        <v>150</v>
      </c>
      <c r="G66" s="45" t="s">
        <v>85</v>
      </c>
      <c r="H66" s="61">
        <v>7830</v>
      </c>
      <c r="I66" s="61">
        <v>0</v>
      </c>
      <c r="J66" s="61">
        <v>7830</v>
      </c>
      <c r="K66" s="61">
        <v>0</v>
      </c>
      <c r="L66" s="61">
        <v>7830</v>
      </c>
      <c r="M66" s="61">
        <v>392</v>
      </c>
      <c r="N66" s="61">
        <v>93960</v>
      </c>
      <c r="O66" s="61">
        <v>4704</v>
      </c>
      <c r="P66" s="59">
        <f>IF(J66&gt;=10000,0,IF(J66+1000&lt;=10000,1000,10000-J66))</f>
        <v>1000</v>
      </c>
      <c r="Q66" s="60">
        <f t="shared" si="3"/>
        <v>15.66</v>
      </c>
    </row>
    <row r="67" spans="1:17" s="11" customFormat="1" ht="18.75" customHeight="1" x14ac:dyDescent="0.3">
      <c r="A67" s="42" t="s">
        <v>151</v>
      </c>
      <c r="B67" s="42" t="s">
        <v>152</v>
      </c>
      <c r="C67" s="42" t="s">
        <v>19</v>
      </c>
      <c r="D67" s="42" t="s">
        <v>153</v>
      </c>
      <c r="E67" s="42"/>
      <c r="F67" s="43" t="s">
        <v>150</v>
      </c>
      <c r="G67" s="43" t="s">
        <v>23</v>
      </c>
      <c r="H67" s="58">
        <v>13620</v>
      </c>
      <c r="I67" s="58">
        <v>0</v>
      </c>
      <c r="J67" s="58">
        <v>13620</v>
      </c>
      <c r="K67" s="58">
        <v>0</v>
      </c>
      <c r="L67" s="58">
        <v>13620</v>
      </c>
      <c r="M67" s="58">
        <v>681</v>
      </c>
      <c r="N67" s="58">
        <v>163440</v>
      </c>
      <c r="O67" s="58">
        <v>8172</v>
      </c>
      <c r="P67" s="59">
        <f t="shared" ref="P67:P90" si="12">IF(J67&gt;=10000,0,IF(J67+1000&lt;=10000,1000,10000-J67))</f>
        <v>0</v>
      </c>
      <c r="Q67" s="60">
        <f t="shared" si="3"/>
        <v>27.240000000000002</v>
      </c>
    </row>
    <row r="68" spans="1:17" s="17" customFormat="1" ht="18.75" customHeight="1" x14ac:dyDescent="0.3">
      <c r="A68" s="44" t="s">
        <v>154</v>
      </c>
      <c r="B68" s="44" t="s">
        <v>155</v>
      </c>
      <c r="C68" s="44" t="s">
        <v>19</v>
      </c>
      <c r="D68" s="44" t="s">
        <v>153</v>
      </c>
      <c r="E68" s="44"/>
      <c r="F68" s="45" t="s">
        <v>150</v>
      </c>
      <c r="G68" s="45" t="s">
        <v>69</v>
      </c>
      <c r="H68" s="61">
        <v>7830</v>
      </c>
      <c r="I68" s="61">
        <v>0</v>
      </c>
      <c r="J68" s="61">
        <v>7830</v>
      </c>
      <c r="K68" s="61">
        <v>0</v>
      </c>
      <c r="L68" s="61">
        <v>7830</v>
      </c>
      <c r="M68" s="61">
        <v>392</v>
      </c>
      <c r="N68" s="61">
        <v>93960</v>
      </c>
      <c r="O68" s="61">
        <v>4704</v>
      </c>
      <c r="P68" s="59">
        <f t="shared" si="12"/>
        <v>1000</v>
      </c>
      <c r="Q68" s="60">
        <f t="shared" si="3"/>
        <v>15.66</v>
      </c>
    </row>
    <row r="69" spans="1:17" s="11" customFormat="1" ht="18.75" customHeight="1" x14ac:dyDescent="0.3">
      <c r="A69" s="42" t="s">
        <v>156</v>
      </c>
      <c r="B69" s="42" t="s">
        <v>157</v>
      </c>
      <c r="C69" s="42" t="s">
        <v>19</v>
      </c>
      <c r="D69" s="42" t="s">
        <v>158</v>
      </c>
      <c r="E69" s="42"/>
      <c r="F69" s="43" t="s">
        <v>150</v>
      </c>
      <c r="G69" s="43" t="s">
        <v>28</v>
      </c>
      <c r="H69" s="58">
        <v>9400</v>
      </c>
      <c r="I69" s="58">
        <v>470</v>
      </c>
      <c r="J69" s="58">
        <v>9870</v>
      </c>
      <c r="K69" s="58">
        <v>0</v>
      </c>
      <c r="L69" s="58">
        <v>9870</v>
      </c>
      <c r="M69" s="58">
        <v>494</v>
      </c>
      <c r="N69" s="58">
        <v>118440</v>
      </c>
      <c r="O69" s="58">
        <v>5928</v>
      </c>
      <c r="P69" s="59">
        <f t="shared" si="12"/>
        <v>130</v>
      </c>
      <c r="Q69" s="60">
        <f t="shared" si="3"/>
        <v>19.740000000000002</v>
      </c>
    </row>
    <row r="70" spans="1:17" s="17" customFormat="1" ht="18.75" customHeight="1" x14ac:dyDescent="0.3">
      <c r="A70" s="44" t="s">
        <v>159</v>
      </c>
      <c r="B70" s="44" t="s">
        <v>160</v>
      </c>
      <c r="C70" s="44" t="s">
        <v>19</v>
      </c>
      <c r="D70" s="44" t="s">
        <v>161</v>
      </c>
      <c r="E70" s="44"/>
      <c r="F70" s="45" t="s">
        <v>150</v>
      </c>
      <c r="G70" s="45" t="s">
        <v>85</v>
      </c>
      <c r="H70" s="61">
        <v>8940</v>
      </c>
      <c r="I70" s="61">
        <v>450</v>
      </c>
      <c r="J70" s="61">
        <v>9390</v>
      </c>
      <c r="K70" s="61">
        <v>0</v>
      </c>
      <c r="L70" s="61">
        <v>9390</v>
      </c>
      <c r="M70" s="61">
        <v>470</v>
      </c>
      <c r="N70" s="61">
        <v>112680</v>
      </c>
      <c r="O70" s="61">
        <v>5640</v>
      </c>
      <c r="P70" s="59">
        <f t="shared" si="12"/>
        <v>610</v>
      </c>
      <c r="Q70" s="60">
        <f t="shared" ref="Q70:Q133" si="13">IF(P70&lt;&gt;"",J70*0.2%,"")</f>
        <v>18.78</v>
      </c>
    </row>
    <row r="71" spans="1:17" s="11" customFormat="1" ht="18.75" customHeight="1" x14ac:dyDescent="0.3">
      <c r="A71" s="42" t="s">
        <v>162</v>
      </c>
      <c r="B71" s="42" t="s">
        <v>163</v>
      </c>
      <c r="C71" s="42" t="s">
        <v>19</v>
      </c>
      <c r="D71" s="42" t="s">
        <v>164</v>
      </c>
      <c r="E71" s="42"/>
      <c r="F71" s="43" t="s">
        <v>150</v>
      </c>
      <c r="G71" s="43" t="s">
        <v>85</v>
      </c>
      <c r="H71" s="58">
        <v>11200</v>
      </c>
      <c r="I71" s="58">
        <v>560</v>
      </c>
      <c r="J71" s="58">
        <v>11760</v>
      </c>
      <c r="K71" s="58">
        <v>0</v>
      </c>
      <c r="L71" s="58">
        <v>11760</v>
      </c>
      <c r="M71" s="58">
        <v>588</v>
      </c>
      <c r="N71" s="58">
        <v>141120</v>
      </c>
      <c r="O71" s="58">
        <v>7056</v>
      </c>
      <c r="P71" s="59">
        <f t="shared" si="12"/>
        <v>0</v>
      </c>
      <c r="Q71" s="60">
        <f t="shared" si="13"/>
        <v>23.52</v>
      </c>
    </row>
    <row r="72" spans="1:17" s="17" customFormat="1" ht="18.75" customHeight="1" x14ac:dyDescent="0.3">
      <c r="A72" s="44" t="s">
        <v>165</v>
      </c>
      <c r="B72" s="44" t="s">
        <v>166</v>
      </c>
      <c r="C72" s="44" t="s">
        <v>19</v>
      </c>
      <c r="D72" s="44" t="s">
        <v>167</v>
      </c>
      <c r="E72" s="44"/>
      <c r="F72" s="45" t="s">
        <v>150</v>
      </c>
      <c r="G72" s="45" t="s">
        <v>85</v>
      </c>
      <c r="H72" s="61">
        <v>10860</v>
      </c>
      <c r="I72" s="61">
        <v>550</v>
      </c>
      <c r="J72" s="61">
        <v>11410</v>
      </c>
      <c r="K72" s="61">
        <v>0</v>
      </c>
      <c r="L72" s="61">
        <v>11410</v>
      </c>
      <c r="M72" s="61">
        <v>571</v>
      </c>
      <c r="N72" s="61">
        <v>136920</v>
      </c>
      <c r="O72" s="61">
        <v>6852</v>
      </c>
      <c r="P72" s="59">
        <f t="shared" si="12"/>
        <v>0</v>
      </c>
      <c r="Q72" s="60">
        <f t="shared" si="13"/>
        <v>22.82</v>
      </c>
    </row>
    <row r="73" spans="1:17" s="11" customFormat="1" ht="18.75" customHeight="1" x14ac:dyDescent="0.3">
      <c r="A73" s="42" t="s">
        <v>168</v>
      </c>
      <c r="B73" s="42" t="s">
        <v>169</v>
      </c>
      <c r="C73" s="42" t="s">
        <v>19</v>
      </c>
      <c r="D73" s="42" t="s">
        <v>170</v>
      </c>
      <c r="E73" s="42"/>
      <c r="F73" s="43" t="s">
        <v>150</v>
      </c>
      <c r="G73" s="43" t="s">
        <v>85</v>
      </c>
      <c r="H73" s="58">
        <v>12950</v>
      </c>
      <c r="I73" s="58">
        <v>650</v>
      </c>
      <c r="J73" s="58">
        <v>13600</v>
      </c>
      <c r="K73" s="58">
        <v>0</v>
      </c>
      <c r="L73" s="58">
        <v>13600</v>
      </c>
      <c r="M73" s="58">
        <v>680</v>
      </c>
      <c r="N73" s="58">
        <v>163200</v>
      </c>
      <c r="O73" s="58">
        <v>8160</v>
      </c>
      <c r="P73" s="59">
        <f t="shared" si="12"/>
        <v>0</v>
      </c>
      <c r="Q73" s="60">
        <f t="shared" si="13"/>
        <v>27.2</v>
      </c>
    </row>
    <row r="74" spans="1:17" s="17" customFormat="1" ht="18.75" customHeight="1" x14ac:dyDescent="0.3">
      <c r="A74" s="44" t="s">
        <v>171</v>
      </c>
      <c r="B74" s="44" t="s">
        <v>155</v>
      </c>
      <c r="C74" s="44" t="s">
        <v>19</v>
      </c>
      <c r="D74" s="44" t="s">
        <v>172</v>
      </c>
      <c r="E74" s="44"/>
      <c r="F74" s="45" t="s">
        <v>150</v>
      </c>
      <c r="G74" s="45" t="s">
        <v>85</v>
      </c>
      <c r="H74" s="61">
        <v>9680</v>
      </c>
      <c r="I74" s="61">
        <v>490</v>
      </c>
      <c r="J74" s="61">
        <v>10170</v>
      </c>
      <c r="K74" s="61">
        <v>0</v>
      </c>
      <c r="L74" s="61">
        <v>10170</v>
      </c>
      <c r="M74" s="61">
        <v>509</v>
      </c>
      <c r="N74" s="61">
        <v>122040</v>
      </c>
      <c r="O74" s="61">
        <v>6108</v>
      </c>
      <c r="P74" s="59">
        <f t="shared" si="12"/>
        <v>0</v>
      </c>
      <c r="Q74" s="60">
        <f t="shared" si="13"/>
        <v>20.34</v>
      </c>
    </row>
    <row r="75" spans="1:17" s="11" customFormat="1" ht="18.75" customHeight="1" x14ac:dyDescent="0.3">
      <c r="A75" s="42" t="s">
        <v>173</v>
      </c>
      <c r="B75" s="42" t="s">
        <v>148</v>
      </c>
      <c r="C75" s="42" t="s">
        <v>19</v>
      </c>
      <c r="D75" s="42" t="s">
        <v>174</v>
      </c>
      <c r="E75" s="42"/>
      <c r="F75" s="43" t="s">
        <v>150</v>
      </c>
      <c r="G75" s="43" t="s">
        <v>85</v>
      </c>
      <c r="H75" s="58">
        <v>8940</v>
      </c>
      <c r="I75" s="58">
        <v>450</v>
      </c>
      <c r="J75" s="58">
        <v>9390</v>
      </c>
      <c r="K75" s="58">
        <v>0</v>
      </c>
      <c r="L75" s="58">
        <v>9390</v>
      </c>
      <c r="M75" s="58">
        <v>470</v>
      </c>
      <c r="N75" s="58">
        <v>112680</v>
      </c>
      <c r="O75" s="58">
        <v>5640</v>
      </c>
      <c r="P75" s="59">
        <f t="shared" si="12"/>
        <v>610</v>
      </c>
      <c r="Q75" s="60">
        <f t="shared" si="13"/>
        <v>18.78</v>
      </c>
    </row>
    <row r="76" spans="1:17" s="17" customFormat="1" ht="18.75" customHeight="1" x14ac:dyDescent="0.3">
      <c r="A76" s="44" t="s">
        <v>175</v>
      </c>
      <c r="B76" s="44" t="s">
        <v>176</v>
      </c>
      <c r="C76" s="44" t="s">
        <v>19</v>
      </c>
      <c r="D76" s="44" t="s">
        <v>177</v>
      </c>
      <c r="E76" s="44"/>
      <c r="F76" s="45" t="s">
        <v>150</v>
      </c>
      <c r="G76" s="45" t="s">
        <v>85</v>
      </c>
      <c r="H76" s="61">
        <v>8840</v>
      </c>
      <c r="I76" s="61">
        <v>450</v>
      </c>
      <c r="J76" s="61">
        <v>9290</v>
      </c>
      <c r="K76" s="61">
        <v>0</v>
      </c>
      <c r="L76" s="61">
        <v>9290</v>
      </c>
      <c r="M76" s="61">
        <v>465</v>
      </c>
      <c r="N76" s="61">
        <v>111480</v>
      </c>
      <c r="O76" s="61">
        <v>5580</v>
      </c>
      <c r="P76" s="59">
        <f t="shared" si="12"/>
        <v>710</v>
      </c>
      <c r="Q76" s="60">
        <f t="shared" si="13"/>
        <v>18.580000000000002</v>
      </c>
    </row>
    <row r="77" spans="1:17" s="11" customFormat="1" ht="18.75" customHeight="1" x14ac:dyDescent="0.3">
      <c r="A77" s="42" t="s">
        <v>178</v>
      </c>
      <c r="B77" s="42" t="s">
        <v>179</v>
      </c>
      <c r="C77" s="42" t="s">
        <v>19</v>
      </c>
      <c r="D77" s="42" t="s">
        <v>180</v>
      </c>
      <c r="E77" s="42"/>
      <c r="F77" s="43" t="s">
        <v>150</v>
      </c>
      <c r="G77" s="43" t="s">
        <v>85</v>
      </c>
      <c r="H77" s="58">
        <v>10460</v>
      </c>
      <c r="I77" s="58">
        <v>530</v>
      </c>
      <c r="J77" s="58">
        <v>10990</v>
      </c>
      <c r="K77" s="58">
        <v>0</v>
      </c>
      <c r="L77" s="58">
        <v>10990</v>
      </c>
      <c r="M77" s="58">
        <v>550</v>
      </c>
      <c r="N77" s="58">
        <v>131880</v>
      </c>
      <c r="O77" s="58">
        <v>6600</v>
      </c>
      <c r="P77" s="59">
        <f t="shared" si="12"/>
        <v>0</v>
      </c>
      <c r="Q77" s="60">
        <f t="shared" si="13"/>
        <v>21.98</v>
      </c>
    </row>
    <row r="78" spans="1:17" s="17" customFormat="1" ht="18.75" customHeight="1" x14ac:dyDescent="0.3">
      <c r="A78" s="44" t="s">
        <v>181</v>
      </c>
      <c r="B78" s="44" t="s">
        <v>179</v>
      </c>
      <c r="C78" s="44" t="s">
        <v>19</v>
      </c>
      <c r="D78" s="44" t="s">
        <v>182</v>
      </c>
      <c r="E78" s="44"/>
      <c r="F78" s="45" t="s">
        <v>150</v>
      </c>
      <c r="G78" s="45" t="s">
        <v>85</v>
      </c>
      <c r="H78" s="61">
        <v>9400</v>
      </c>
      <c r="I78" s="61">
        <v>470</v>
      </c>
      <c r="J78" s="61">
        <v>9870</v>
      </c>
      <c r="K78" s="61">
        <v>0</v>
      </c>
      <c r="L78" s="61">
        <v>9870</v>
      </c>
      <c r="M78" s="61">
        <v>494</v>
      </c>
      <c r="N78" s="61">
        <v>118440</v>
      </c>
      <c r="O78" s="61">
        <v>5928</v>
      </c>
      <c r="P78" s="59">
        <f t="shared" si="12"/>
        <v>130</v>
      </c>
      <c r="Q78" s="60">
        <f t="shared" si="13"/>
        <v>19.740000000000002</v>
      </c>
    </row>
    <row r="79" spans="1:17" s="11" customFormat="1" ht="18.75" customHeight="1" x14ac:dyDescent="0.3">
      <c r="A79" s="42" t="s">
        <v>183</v>
      </c>
      <c r="B79" s="42" t="s">
        <v>184</v>
      </c>
      <c r="C79" s="42" t="s">
        <v>19</v>
      </c>
      <c r="D79" s="42" t="s">
        <v>185</v>
      </c>
      <c r="E79" s="42"/>
      <c r="F79" s="43" t="s">
        <v>150</v>
      </c>
      <c r="G79" s="43" t="s">
        <v>85</v>
      </c>
      <c r="H79" s="58">
        <v>9980</v>
      </c>
      <c r="I79" s="58">
        <v>500</v>
      </c>
      <c r="J79" s="58">
        <v>10480</v>
      </c>
      <c r="K79" s="58">
        <v>0</v>
      </c>
      <c r="L79" s="58">
        <v>10480</v>
      </c>
      <c r="M79" s="58">
        <v>524</v>
      </c>
      <c r="N79" s="58">
        <v>125760</v>
      </c>
      <c r="O79" s="58">
        <v>6288</v>
      </c>
      <c r="P79" s="59">
        <f t="shared" si="12"/>
        <v>0</v>
      </c>
      <c r="Q79" s="60">
        <f t="shared" si="13"/>
        <v>20.96</v>
      </c>
    </row>
    <row r="80" spans="1:17" s="17" customFormat="1" ht="18.75" customHeight="1" x14ac:dyDescent="0.3">
      <c r="A80" s="44" t="s">
        <v>186</v>
      </c>
      <c r="B80" s="44" t="s">
        <v>184</v>
      </c>
      <c r="C80" s="44" t="s">
        <v>19</v>
      </c>
      <c r="D80" s="44" t="s">
        <v>187</v>
      </c>
      <c r="E80" s="44"/>
      <c r="F80" s="45" t="s">
        <v>150</v>
      </c>
      <c r="G80" s="45" t="s">
        <v>85</v>
      </c>
      <c r="H80" s="61">
        <v>9220</v>
      </c>
      <c r="I80" s="61">
        <v>470</v>
      </c>
      <c r="J80" s="61">
        <v>9690</v>
      </c>
      <c r="K80" s="61">
        <v>0</v>
      </c>
      <c r="L80" s="61">
        <v>9690</v>
      </c>
      <c r="M80" s="61">
        <v>485</v>
      </c>
      <c r="N80" s="61">
        <v>116280</v>
      </c>
      <c r="O80" s="61">
        <v>5820</v>
      </c>
      <c r="P80" s="59">
        <f t="shared" si="12"/>
        <v>310</v>
      </c>
      <c r="Q80" s="60">
        <f t="shared" si="13"/>
        <v>19.38</v>
      </c>
    </row>
    <row r="81" spans="1:17" s="11" customFormat="1" ht="18.75" customHeight="1" x14ac:dyDescent="0.3">
      <c r="A81" s="42" t="s">
        <v>188</v>
      </c>
      <c r="B81" s="42" t="s">
        <v>169</v>
      </c>
      <c r="C81" s="42" t="s">
        <v>19</v>
      </c>
      <c r="D81" s="42" t="s">
        <v>189</v>
      </c>
      <c r="E81" s="42"/>
      <c r="F81" s="43" t="s">
        <v>150</v>
      </c>
      <c r="G81" s="43" t="s">
        <v>85</v>
      </c>
      <c r="H81" s="58">
        <v>10710</v>
      </c>
      <c r="I81" s="58">
        <v>540</v>
      </c>
      <c r="J81" s="58">
        <v>11250</v>
      </c>
      <c r="K81" s="58">
        <v>0</v>
      </c>
      <c r="L81" s="58">
        <v>11250</v>
      </c>
      <c r="M81" s="58">
        <v>563</v>
      </c>
      <c r="N81" s="58">
        <v>135000</v>
      </c>
      <c r="O81" s="58">
        <v>6756</v>
      </c>
      <c r="P81" s="59">
        <f t="shared" si="12"/>
        <v>0</v>
      </c>
      <c r="Q81" s="60">
        <f t="shared" si="13"/>
        <v>22.5</v>
      </c>
    </row>
    <row r="82" spans="1:17" s="17" customFormat="1" ht="18.75" customHeight="1" x14ac:dyDescent="0.3">
      <c r="A82" s="44" t="s">
        <v>190</v>
      </c>
      <c r="B82" s="44" t="s">
        <v>191</v>
      </c>
      <c r="C82" s="44" t="s">
        <v>19</v>
      </c>
      <c r="D82" s="44" t="s">
        <v>192</v>
      </c>
      <c r="E82" s="44"/>
      <c r="F82" s="45" t="s">
        <v>150</v>
      </c>
      <c r="G82" s="45" t="s">
        <v>85</v>
      </c>
      <c r="H82" s="61">
        <v>9240</v>
      </c>
      <c r="I82" s="61">
        <v>470</v>
      </c>
      <c r="J82" s="61">
        <v>9710</v>
      </c>
      <c r="K82" s="61">
        <v>0</v>
      </c>
      <c r="L82" s="61">
        <v>9710</v>
      </c>
      <c r="M82" s="61">
        <v>486</v>
      </c>
      <c r="N82" s="61">
        <v>116520</v>
      </c>
      <c r="O82" s="61">
        <v>5832</v>
      </c>
      <c r="P82" s="59">
        <f t="shared" si="12"/>
        <v>290</v>
      </c>
      <c r="Q82" s="60">
        <f t="shared" si="13"/>
        <v>19.420000000000002</v>
      </c>
    </row>
    <row r="83" spans="1:17" s="11" customFormat="1" ht="18.75" customHeight="1" x14ac:dyDescent="0.3">
      <c r="A83" s="42" t="s">
        <v>193</v>
      </c>
      <c r="B83" s="42" t="s">
        <v>191</v>
      </c>
      <c r="C83" s="42" t="s">
        <v>19</v>
      </c>
      <c r="D83" s="42" t="s">
        <v>194</v>
      </c>
      <c r="E83" s="42"/>
      <c r="F83" s="43" t="s">
        <v>150</v>
      </c>
      <c r="G83" s="43" t="s">
        <v>85</v>
      </c>
      <c r="H83" s="58">
        <v>11120</v>
      </c>
      <c r="I83" s="58">
        <v>560</v>
      </c>
      <c r="J83" s="58">
        <v>11680</v>
      </c>
      <c r="K83" s="58">
        <v>0</v>
      </c>
      <c r="L83" s="58">
        <v>11680</v>
      </c>
      <c r="M83" s="58">
        <v>584</v>
      </c>
      <c r="N83" s="58">
        <v>140160</v>
      </c>
      <c r="O83" s="58">
        <v>7008</v>
      </c>
      <c r="P83" s="59">
        <f t="shared" si="12"/>
        <v>0</v>
      </c>
      <c r="Q83" s="60">
        <f t="shared" si="13"/>
        <v>23.36</v>
      </c>
    </row>
    <row r="84" spans="1:17" s="17" customFormat="1" ht="18.75" customHeight="1" x14ac:dyDescent="0.3">
      <c r="A84" s="44" t="s">
        <v>195</v>
      </c>
      <c r="B84" s="44" t="s">
        <v>196</v>
      </c>
      <c r="C84" s="44" t="s">
        <v>19</v>
      </c>
      <c r="D84" s="44" t="s">
        <v>197</v>
      </c>
      <c r="E84" s="44"/>
      <c r="F84" s="45" t="s">
        <v>150</v>
      </c>
      <c r="G84" s="45" t="s">
        <v>85</v>
      </c>
      <c r="H84" s="61">
        <v>8130</v>
      </c>
      <c r="I84" s="61">
        <v>410</v>
      </c>
      <c r="J84" s="61">
        <v>8540</v>
      </c>
      <c r="K84" s="61">
        <v>0</v>
      </c>
      <c r="L84" s="61">
        <v>8540</v>
      </c>
      <c r="M84" s="61">
        <v>427</v>
      </c>
      <c r="N84" s="61">
        <v>102480</v>
      </c>
      <c r="O84" s="61">
        <v>5124</v>
      </c>
      <c r="P84" s="59">
        <f t="shared" si="12"/>
        <v>1000</v>
      </c>
      <c r="Q84" s="60">
        <f t="shared" si="13"/>
        <v>17.080000000000002</v>
      </c>
    </row>
    <row r="85" spans="1:17" s="11" customFormat="1" ht="18.75" customHeight="1" x14ac:dyDescent="0.3">
      <c r="A85" s="42" t="s">
        <v>198</v>
      </c>
      <c r="B85" s="42" t="s">
        <v>199</v>
      </c>
      <c r="C85" s="42" t="s">
        <v>19</v>
      </c>
      <c r="D85" s="42" t="s">
        <v>200</v>
      </c>
      <c r="E85" s="42"/>
      <c r="F85" s="43" t="s">
        <v>150</v>
      </c>
      <c r="G85" s="43" t="s">
        <v>85</v>
      </c>
      <c r="H85" s="58">
        <v>8910</v>
      </c>
      <c r="I85" s="58">
        <v>450</v>
      </c>
      <c r="J85" s="58">
        <v>9360</v>
      </c>
      <c r="K85" s="58">
        <v>0</v>
      </c>
      <c r="L85" s="58">
        <v>9360</v>
      </c>
      <c r="M85" s="58">
        <v>468</v>
      </c>
      <c r="N85" s="58">
        <v>112320</v>
      </c>
      <c r="O85" s="58">
        <v>5616</v>
      </c>
      <c r="P85" s="59">
        <f t="shared" si="12"/>
        <v>640</v>
      </c>
      <c r="Q85" s="60">
        <f t="shared" si="13"/>
        <v>18.72</v>
      </c>
    </row>
    <row r="86" spans="1:17" s="17" customFormat="1" ht="18.75" customHeight="1" x14ac:dyDescent="0.3">
      <c r="A86" s="44" t="s">
        <v>201</v>
      </c>
      <c r="B86" s="44" t="s">
        <v>169</v>
      </c>
      <c r="C86" s="44" t="s">
        <v>19</v>
      </c>
      <c r="D86" s="44" t="s">
        <v>202</v>
      </c>
      <c r="E86" s="44"/>
      <c r="F86" s="45" t="s">
        <v>150</v>
      </c>
      <c r="G86" s="45" t="s">
        <v>85</v>
      </c>
      <c r="H86" s="61">
        <v>9280</v>
      </c>
      <c r="I86" s="61">
        <v>470</v>
      </c>
      <c r="J86" s="61">
        <v>9750</v>
      </c>
      <c r="K86" s="61">
        <v>0</v>
      </c>
      <c r="L86" s="61">
        <v>9750</v>
      </c>
      <c r="M86" s="61">
        <v>488</v>
      </c>
      <c r="N86" s="61">
        <v>117000</v>
      </c>
      <c r="O86" s="61">
        <v>5856</v>
      </c>
      <c r="P86" s="59">
        <f t="shared" si="12"/>
        <v>250</v>
      </c>
      <c r="Q86" s="60">
        <f t="shared" si="13"/>
        <v>19.5</v>
      </c>
    </row>
    <row r="87" spans="1:17" s="11" customFormat="1" ht="18.75" customHeight="1" x14ac:dyDescent="0.3">
      <c r="A87" s="42" t="s">
        <v>203</v>
      </c>
      <c r="B87" s="42" t="s">
        <v>179</v>
      </c>
      <c r="C87" s="42" t="s">
        <v>19</v>
      </c>
      <c r="D87" s="42" t="s">
        <v>204</v>
      </c>
      <c r="E87" s="42"/>
      <c r="F87" s="43" t="s">
        <v>150</v>
      </c>
      <c r="G87" s="43" t="s">
        <v>85</v>
      </c>
      <c r="H87" s="58">
        <v>9200</v>
      </c>
      <c r="I87" s="58">
        <v>460</v>
      </c>
      <c r="J87" s="58">
        <v>9660</v>
      </c>
      <c r="K87" s="58">
        <v>0</v>
      </c>
      <c r="L87" s="58">
        <v>9660</v>
      </c>
      <c r="M87" s="58">
        <v>483</v>
      </c>
      <c r="N87" s="58">
        <v>115920</v>
      </c>
      <c r="O87" s="58">
        <v>5796</v>
      </c>
      <c r="P87" s="59">
        <f t="shared" si="12"/>
        <v>340</v>
      </c>
      <c r="Q87" s="60">
        <f t="shared" si="13"/>
        <v>19.32</v>
      </c>
    </row>
    <row r="88" spans="1:17" s="17" customFormat="1" ht="18.75" customHeight="1" x14ac:dyDescent="0.3">
      <c r="A88" s="44" t="s">
        <v>205</v>
      </c>
      <c r="B88" s="44" t="s">
        <v>176</v>
      </c>
      <c r="C88" s="44" t="s">
        <v>19</v>
      </c>
      <c r="D88" s="44" t="s">
        <v>206</v>
      </c>
      <c r="E88" s="44"/>
      <c r="F88" s="45" t="s">
        <v>150</v>
      </c>
      <c r="G88" s="45" t="s">
        <v>85</v>
      </c>
      <c r="H88" s="61">
        <v>9380</v>
      </c>
      <c r="I88" s="61">
        <v>470</v>
      </c>
      <c r="J88" s="61">
        <v>9850</v>
      </c>
      <c r="K88" s="61">
        <v>0</v>
      </c>
      <c r="L88" s="61">
        <v>9850</v>
      </c>
      <c r="M88" s="61">
        <v>493</v>
      </c>
      <c r="N88" s="61">
        <v>118200</v>
      </c>
      <c r="O88" s="61">
        <v>5916</v>
      </c>
      <c r="P88" s="59">
        <f t="shared" si="12"/>
        <v>150</v>
      </c>
      <c r="Q88" s="60">
        <f t="shared" si="13"/>
        <v>19.7</v>
      </c>
    </row>
    <row r="89" spans="1:17" s="11" customFormat="1" ht="18.75" customHeight="1" x14ac:dyDescent="0.3">
      <c r="A89" s="42" t="s">
        <v>207</v>
      </c>
      <c r="B89" s="42" t="s">
        <v>148</v>
      </c>
      <c r="C89" s="42" t="s">
        <v>19</v>
      </c>
      <c r="D89" s="42" t="s">
        <v>208</v>
      </c>
      <c r="E89" s="42"/>
      <c r="F89" s="43" t="s">
        <v>150</v>
      </c>
      <c r="G89" s="43" t="s">
        <v>85</v>
      </c>
      <c r="H89" s="58">
        <v>8070</v>
      </c>
      <c r="I89" s="58">
        <v>410</v>
      </c>
      <c r="J89" s="58">
        <v>8480</v>
      </c>
      <c r="K89" s="58">
        <v>0</v>
      </c>
      <c r="L89" s="58">
        <v>8480</v>
      </c>
      <c r="M89" s="58">
        <v>424</v>
      </c>
      <c r="N89" s="58">
        <v>101760</v>
      </c>
      <c r="O89" s="58">
        <v>5088</v>
      </c>
      <c r="P89" s="59">
        <f t="shared" si="12"/>
        <v>1000</v>
      </c>
      <c r="Q89" s="60">
        <f t="shared" si="13"/>
        <v>16.96</v>
      </c>
    </row>
    <row r="90" spans="1:17" s="17" customFormat="1" ht="18.75" customHeight="1" x14ac:dyDescent="0.3">
      <c r="A90" s="44" t="s">
        <v>209</v>
      </c>
      <c r="B90" s="44" t="s">
        <v>176</v>
      </c>
      <c r="C90" s="44" t="s">
        <v>19</v>
      </c>
      <c r="D90" s="44" t="s">
        <v>210</v>
      </c>
      <c r="E90" s="44"/>
      <c r="F90" s="45" t="s">
        <v>150</v>
      </c>
      <c r="G90" s="45" t="s">
        <v>85</v>
      </c>
      <c r="H90" s="61">
        <v>9200</v>
      </c>
      <c r="I90" s="61">
        <v>460</v>
      </c>
      <c r="J90" s="61">
        <v>9660</v>
      </c>
      <c r="K90" s="61">
        <v>0</v>
      </c>
      <c r="L90" s="61">
        <v>9660</v>
      </c>
      <c r="M90" s="61">
        <v>483</v>
      </c>
      <c r="N90" s="61">
        <v>115920</v>
      </c>
      <c r="O90" s="61">
        <v>5796</v>
      </c>
      <c r="P90" s="59">
        <f t="shared" si="12"/>
        <v>340</v>
      </c>
      <c r="Q90" s="60">
        <f t="shared" si="13"/>
        <v>19.32</v>
      </c>
    </row>
    <row r="91" spans="1:17" s="31" customFormat="1" ht="18.75" customHeight="1" x14ac:dyDescent="0.3">
      <c r="A91" s="112" t="s">
        <v>599</v>
      </c>
      <c r="B91" s="112"/>
      <c r="C91" s="46"/>
      <c r="D91" s="46"/>
      <c r="E91" s="46"/>
      <c r="F91" s="47"/>
      <c r="G91" s="47"/>
      <c r="H91" s="62">
        <f>SUM(H92:H96)</f>
        <v>41920</v>
      </c>
      <c r="I91" s="62">
        <f t="shared" ref="I91:Q91" si="14">SUM(I92:I96)</f>
        <v>2130</v>
      </c>
      <c r="J91" s="62">
        <f t="shared" si="14"/>
        <v>44050</v>
      </c>
      <c r="K91" s="62">
        <f t="shared" si="14"/>
        <v>0</v>
      </c>
      <c r="L91" s="62">
        <f t="shared" si="14"/>
        <v>44050</v>
      </c>
      <c r="M91" s="62">
        <f t="shared" si="14"/>
        <v>2204</v>
      </c>
      <c r="N91" s="62">
        <f t="shared" si="14"/>
        <v>528600</v>
      </c>
      <c r="O91" s="62">
        <f t="shared" si="14"/>
        <v>26448</v>
      </c>
      <c r="P91" s="62">
        <f t="shared" si="14"/>
        <v>5440</v>
      </c>
      <c r="Q91" s="62">
        <f t="shared" si="14"/>
        <v>88.100000000000009</v>
      </c>
    </row>
    <row r="92" spans="1:17" s="11" customFormat="1" ht="18.75" customHeight="1" x14ac:dyDescent="0.3">
      <c r="A92" s="42" t="s">
        <v>212</v>
      </c>
      <c r="B92" s="42" t="s">
        <v>36</v>
      </c>
      <c r="C92" s="42" t="s">
        <v>19</v>
      </c>
      <c r="D92" s="42" t="s">
        <v>213</v>
      </c>
      <c r="E92" s="42" t="s">
        <v>21</v>
      </c>
      <c r="F92" s="43" t="s">
        <v>22</v>
      </c>
      <c r="G92" s="43" t="s">
        <v>38</v>
      </c>
      <c r="H92" s="58">
        <v>9010</v>
      </c>
      <c r="I92" s="58">
        <v>460</v>
      </c>
      <c r="J92" s="58">
        <v>9470</v>
      </c>
      <c r="K92" s="58">
        <v>0</v>
      </c>
      <c r="L92" s="58">
        <v>9470</v>
      </c>
      <c r="M92" s="58">
        <v>474</v>
      </c>
      <c r="N92" s="58">
        <v>113640</v>
      </c>
      <c r="O92" s="58">
        <v>5688</v>
      </c>
      <c r="P92" s="60">
        <f t="shared" ref="P92:P155" si="15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60">
        <f t="shared" si="13"/>
        <v>18.940000000000001</v>
      </c>
    </row>
    <row r="93" spans="1:17" s="17" customFormat="1" ht="18.75" customHeight="1" x14ac:dyDescent="0.3">
      <c r="A93" s="44" t="s">
        <v>214</v>
      </c>
      <c r="B93" s="44" t="s">
        <v>36</v>
      </c>
      <c r="C93" s="44" t="s">
        <v>19</v>
      </c>
      <c r="D93" s="44" t="s">
        <v>215</v>
      </c>
      <c r="E93" s="44" t="s">
        <v>21</v>
      </c>
      <c r="F93" s="45" t="s">
        <v>22</v>
      </c>
      <c r="G93" s="45" t="s">
        <v>38</v>
      </c>
      <c r="H93" s="61">
        <v>8590</v>
      </c>
      <c r="I93" s="61">
        <v>430</v>
      </c>
      <c r="J93" s="61">
        <v>9020</v>
      </c>
      <c r="K93" s="61">
        <v>0</v>
      </c>
      <c r="L93" s="61">
        <v>9020</v>
      </c>
      <c r="M93" s="61">
        <v>451</v>
      </c>
      <c r="N93" s="61">
        <v>108240</v>
      </c>
      <c r="O93" s="61">
        <v>5412</v>
      </c>
      <c r="P93" s="59">
        <f t="shared" si="15"/>
        <v>980</v>
      </c>
      <c r="Q93" s="60">
        <f t="shared" si="13"/>
        <v>18.04</v>
      </c>
    </row>
    <row r="94" spans="1:17" s="11" customFormat="1" ht="18.75" customHeight="1" x14ac:dyDescent="0.3">
      <c r="A94" s="42" t="s">
        <v>216</v>
      </c>
      <c r="B94" s="42" t="s">
        <v>36</v>
      </c>
      <c r="C94" s="42" t="s">
        <v>19</v>
      </c>
      <c r="D94" s="42" t="s">
        <v>217</v>
      </c>
      <c r="E94" s="42" t="s">
        <v>21</v>
      </c>
      <c r="F94" s="43" t="s">
        <v>22</v>
      </c>
      <c r="G94" s="43" t="s">
        <v>38</v>
      </c>
      <c r="H94" s="58">
        <v>8630</v>
      </c>
      <c r="I94" s="58">
        <v>440</v>
      </c>
      <c r="J94" s="58">
        <v>9070</v>
      </c>
      <c r="K94" s="58">
        <v>0</v>
      </c>
      <c r="L94" s="58">
        <v>9070</v>
      </c>
      <c r="M94" s="58">
        <v>454</v>
      </c>
      <c r="N94" s="58">
        <v>108840</v>
      </c>
      <c r="O94" s="58">
        <v>5448</v>
      </c>
      <c r="P94" s="60">
        <f t="shared" si="15"/>
        <v>930</v>
      </c>
      <c r="Q94" s="60">
        <f t="shared" si="13"/>
        <v>18.14</v>
      </c>
    </row>
    <row r="95" spans="1:17" s="17" customFormat="1" ht="18.75" customHeight="1" x14ac:dyDescent="0.3">
      <c r="A95" s="44" t="s">
        <v>218</v>
      </c>
      <c r="B95" s="44" t="s">
        <v>36</v>
      </c>
      <c r="C95" s="44" t="s">
        <v>19</v>
      </c>
      <c r="D95" s="44" t="s">
        <v>219</v>
      </c>
      <c r="E95" s="44" t="s">
        <v>21</v>
      </c>
      <c r="F95" s="45" t="s">
        <v>22</v>
      </c>
      <c r="G95" s="45" t="s">
        <v>38</v>
      </c>
      <c r="H95" s="61">
        <v>7830</v>
      </c>
      <c r="I95" s="61">
        <v>400</v>
      </c>
      <c r="J95" s="61">
        <v>8230</v>
      </c>
      <c r="K95" s="61">
        <v>0</v>
      </c>
      <c r="L95" s="61">
        <v>8230</v>
      </c>
      <c r="M95" s="61">
        <v>412</v>
      </c>
      <c r="N95" s="61">
        <v>98760</v>
      </c>
      <c r="O95" s="61">
        <v>4944</v>
      </c>
      <c r="P95" s="59">
        <f t="shared" si="15"/>
        <v>1500</v>
      </c>
      <c r="Q95" s="60">
        <f t="shared" si="13"/>
        <v>16.46</v>
      </c>
    </row>
    <row r="96" spans="1:17" s="11" customFormat="1" ht="18.75" customHeight="1" x14ac:dyDescent="0.3">
      <c r="A96" s="42" t="s">
        <v>220</v>
      </c>
      <c r="B96" s="42" t="s">
        <v>36</v>
      </c>
      <c r="C96" s="42" t="s">
        <v>19</v>
      </c>
      <c r="D96" s="42" t="s">
        <v>221</v>
      </c>
      <c r="E96" s="42" t="s">
        <v>21</v>
      </c>
      <c r="F96" s="43" t="s">
        <v>22</v>
      </c>
      <c r="G96" s="43" t="s">
        <v>38</v>
      </c>
      <c r="H96" s="58">
        <v>7860</v>
      </c>
      <c r="I96" s="58">
        <v>400</v>
      </c>
      <c r="J96" s="58">
        <v>8260</v>
      </c>
      <c r="K96" s="58">
        <v>0</v>
      </c>
      <c r="L96" s="58">
        <v>8260</v>
      </c>
      <c r="M96" s="58">
        <v>413</v>
      </c>
      <c r="N96" s="58">
        <v>99120</v>
      </c>
      <c r="O96" s="58">
        <v>4956</v>
      </c>
      <c r="P96" s="60">
        <f t="shared" si="15"/>
        <v>1500</v>
      </c>
      <c r="Q96" s="60">
        <f t="shared" si="13"/>
        <v>16.52</v>
      </c>
    </row>
    <row r="97" spans="1:17" s="31" customFormat="1" ht="18.75" customHeight="1" x14ac:dyDescent="0.3">
      <c r="A97" s="112" t="s">
        <v>598</v>
      </c>
      <c r="B97" s="112"/>
      <c r="C97" s="46"/>
      <c r="D97" s="46"/>
      <c r="E97" s="46"/>
      <c r="F97" s="47"/>
      <c r="G97" s="47"/>
      <c r="H97" s="62">
        <f>SUM(H98:H115)</f>
        <v>213420</v>
      </c>
      <c r="I97" s="62">
        <f t="shared" ref="I97:Q97" si="16">SUM(I98:I115)</f>
        <v>10750</v>
      </c>
      <c r="J97" s="62">
        <f t="shared" si="16"/>
        <v>224170</v>
      </c>
      <c r="K97" s="62">
        <f t="shared" si="16"/>
        <v>0</v>
      </c>
      <c r="L97" s="62">
        <f t="shared" si="16"/>
        <v>224170</v>
      </c>
      <c r="M97" s="62">
        <f t="shared" si="16"/>
        <v>11213</v>
      </c>
      <c r="N97" s="62">
        <f t="shared" si="16"/>
        <v>2690040</v>
      </c>
      <c r="O97" s="62">
        <f t="shared" si="16"/>
        <v>134556</v>
      </c>
      <c r="P97" s="62">
        <f t="shared" si="16"/>
        <v>1060</v>
      </c>
      <c r="Q97" s="62">
        <f t="shared" si="16"/>
        <v>448.34</v>
      </c>
    </row>
    <row r="98" spans="1:17" s="17" customFormat="1" ht="18.75" customHeight="1" x14ac:dyDescent="0.3">
      <c r="A98" s="44" t="s">
        <v>223</v>
      </c>
      <c r="B98" s="44" t="s">
        <v>224</v>
      </c>
      <c r="C98" s="44" t="s">
        <v>19</v>
      </c>
      <c r="D98" s="44" t="s">
        <v>225</v>
      </c>
      <c r="E98" s="44" t="s">
        <v>21</v>
      </c>
      <c r="F98" s="45" t="s">
        <v>22</v>
      </c>
      <c r="G98" s="45" t="s">
        <v>69</v>
      </c>
      <c r="H98" s="61">
        <v>13850</v>
      </c>
      <c r="I98" s="61">
        <v>700</v>
      </c>
      <c r="J98" s="61">
        <v>14550</v>
      </c>
      <c r="K98" s="61">
        <v>0</v>
      </c>
      <c r="L98" s="61">
        <v>14550</v>
      </c>
      <c r="M98" s="61">
        <v>728</v>
      </c>
      <c r="N98" s="61">
        <v>174600</v>
      </c>
      <c r="O98" s="61">
        <v>8736</v>
      </c>
      <c r="P98" s="59">
        <f t="shared" si="15"/>
        <v>0</v>
      </c>
      <c r="Q98" s="60">
        <f t="shared" si="13"/>
        <v>29.1</v>
      </c>
    </row>
    <row r="99" spans="1:17" s="11" customFormat="1" ht="18.75" customHeight="1" x14ac:dyDescent="0.3">
      <c r="A99" s="42" t="s">
        <v>226</v>
      </c>
      <c r="B99" s="42" t="s">
        <v>224</v>
      </c>
      <c r="C99" s="42" t="s">
        <v>19</v>
      </c>
      <c r="D99" s="42" t="s">
        <v>227</v>
      </c>
      <c r="E99" s="42" t="s">
        <v>21</v>
      </c>
      <c r="F99" s="43" t="s">
        <v>22</v>
      </c>
      <c r="G99" s="43" t="s">
        <v>85</v>
      </c>
      <c r="H99" s="58">
        <v>14080</v>
      </c>
      <c r="I99" s="58">
        <v>710</v>
      </c>
      <c r="J99" s="58">
        <v>14790</v>
      </c>
      <c r="K99" s="58">
        <v>0</v>
      </c>
      <c r="L99" s="58">
        <v>14790</v>
      </c>
      <c r="M99" s="58">
        <v>740</v>
      </c>
      <c r="N99" s="58">
        <v>177480</v>
      </c>
      <c r="O99" s="58">
        <v>8880</v>
      </c>
      <c r="P99" s="60">
        <f t="shared" si="15"/>
        <v>0</v>
      </c>
      <c r="Q99" s="60">
        <f t="shared" si="13"/>
        <v>29.580000000000002</v>
      </c>
    </row>
    <row r="100" spans="1:17" s="17" customFormat="1" ht="18.75" customHeight="1" x14ac:dyDescent="0.3">
      <c r="A100" s="44" t="s">
        <v>228</v>
      </c>
      <c r="B100" s="44" t="s">
        <v>224</v>
      </c>
      <c r="C100" s="44" t="s">
        <v>19</v>
      </c>
      <c r="D100" s="44" t="s">
        <v>229</v>
      </c>
      <c r="E100" s="44" t="s">
        <v>21</v>
      </c>
      <c r="F100" s="45" t="s">
        <v>22</v>
      </c>
      <c r="G100" s="45" t="s">
        <v>85</v>
      </c>
      <c r="H100" s="61">
        <v>14490</v>
      </c>
      <c r="I100" s="61">
        <v>730</v>
      </c>
      <c r="J100" s="61">
        <v>15220</v>
      </c>
      <c r="K100" s="61">
        <v>0</v>
      </c>
      <c r="L100" s="61">
        <v>15220</v>
      </c>
      <c r="M100" s="61">
        <v>761</v>
      </c>
      <c r="N100" s="61">
        <v>182640</v>
      </c>
      <c r="O100" s="61">
        <v>9132</v>
      </c>
      <c r="P100" s="59">
        <f t="shared" si="15"/>
        <v>0</v>
      </c>
      <c r="Q100" s="60">
        <f t="shared" si="13"/>
        <v>30.44</v>
      </c>
    </row>
    <row r="101" spans="1:17" s="11" customFormat="1" ht="18.75" customHeight="1" x14ac:dyDescent="0.3">
      <c r="A101" s="42" t="s">
        <v>230</v>
      </c>
      <c r="B101" s="42" t="s">
        <v>224</v>
      </c>
      <c r="C101" s="42" t="s">
        <v>19</v>
      </c>
      <c r="D101" s="42" t="s">
        <v>231</v>
      </c>
      <c r="E101" s="42" t="s">
        <v>21</v>
      </c>
      <c r="F101" s="43" t="s">
        <v>22</v>
      </c>
      <c r="G101" s="43" t="s">
        <v>85</v>
      </c>
      <c r="H101" s="58">
        <v>14620</v>
      </c>
      <c r="I101" s="58">
        <v>740</v>
      </c>
      <c r="J101" s="58">
        <v>15360</v>
      </c>
      <c r="K101" s="58">
        <v>0</v>
      </c>
      <c r="L101" s="58">
        <v>15360</v>
      </c>
      <c r="M101" s="58">
        <v>768</v>
      </c>
      <c r="N101" s="58">
        <v>184320</v>
      </c>
      <c r="O101" s="58">
        <v>9216</v>
      </c>
      <c r="P101" s="60">
        <f t="shared" si="15"/>
        <v>0</v>
      </c>
      <c r="Q101" s="60">
        <f t="shared" si="13"/>
        <v>30.72</v>
      </c>
    </row>
    <row r="102" spans="1:17" s="17" customFormat="1" ht="18.75" customHeight="1" x14ac:dyDescent="0.3">
      <c r="A102" s="44" t="s">
        <v>232</v>
      </c>
      <c r="B102" s="44" t="s">
        <v>224</v>
      </c>
      <c r="C102" s="44" t="s">
        <v>19</v>
      </c>
      <c r="D102" s="44" t="s">
        <v>233</v>
      </c>
      <c r="E102" s="44" t="s">
        <v>21</v>
      </c>
      <c r="F102" s="45" t="s">
        <v>22</v>
      </c>
      <c r="G102" s="45" t="s">
        <v>28</v>
      </c>
      <c r="H102" s="61">
        <v>13770</v>
      </c>
      <c r="I102" s="61">
        <v>690</v>
      </c>
      <c r="J102" s="61">
        <v>14460</v>
      </c>
      <c r="K102" s="61">
        <v>0</v>
      </c>
      <c r="L102" s="61">
        <v>14460</v>
      </c>
      <c r="M102" s="61">
        <v>723</v>
      </c>
      <c r="N102" s="61">
        <v>173520</v>
      </c>
      <c r="O102" s="61">
        <v>8676</v>
      </c>
      <c r="P102" s="59">
        <f t="shared" si="15"/>
        <v>0</v>
      </c>
      <c r="Q102" s="60">
        <f t="shared" si="13"/>
        <v>28.92</v>
      </c>
    </row>
    <row r="103" spans="1:17" s="11" customFormat="1" ht="18.75" customHeight="1" x14ac:dyDescent="0.3">
      <c r="A103" s="42" t="s">
        <v>234</v>
      </c>
      <c r="B103" s="42" t="s">
        <v>224</v>
      </c>
      <c r="C103" s="42" t="s">
        <v>19</v>
      </c>
      <c r="D103" s="42" t="s">
        <v>235</v>
      </c>
      <c r="E103" s="42" t="s">
        <v>21</v>
      </c>
      <c r="F103" s="43" t="s">
        <v>22</v>
      </c>
      <c r="G103" s="43" t="s">
        <v>85</v>
      </c>
      <c r="H103" s="58">
        <v>11290</v>
      </c>
      <c r="I103" s="58">
        <v>570</v>
      </c>
      <c r="J103" s="58">
        <v>11860</v>
      </c>
      <c r="K103" s="58">
        <v>0</v>
      </c>
      <c r="L103" s="58">
        <v>11860</v>
      </c>
      <c r="M103" s="58">
        <v>593</v>
      </c>
      <c r="N103" s="58">
        <v>142320</v>
      </c>
      <c r="O103" s="58">
        <v>7116</v>
      </c>
      <c r="P103" s="60">
        <f t="shared" si="15"/>
        <v>0</v>
      </c>
      <c r="Q103" s="60">
        <f t="shared" si="13"/>
        <v>23.72</v>
      </c>
    </row>
    <row r="104" spans="1:17" s="17" customFormat="1" ht="18.75" customHeight="1" x14ac:dyDescent="0.3">
      <c r="A104" s="44" t="s">
        <v>236</v>
      </c>
      <c r="B104" s="44" t="s">
        <v>224</v>
      </c>
      <c r="C104" s="44" t="s">
        <v>19</v>
      </c>
      <c r="D104" s="44" t="s">
        <v>237</v>
      </c>
      <c r="E104" s="44" t="s">
        <v>21</v>
      </c>
      <c r="F104" s="45" t="s">
        <v>22</v>
      </c>
      <c r="G104" s="45" t="s">
        <v>85</v>
      </c>
      <c r="H104" s="61">
        <v>13310</v>
      </c>
      <c r="I104" s="61">
        <v>670</v>
      </c>
      <c r="J104" s="61">
        <v>13980</v>
      </c>
      <c r="K104" s="61">
        <v>0</v>
      </c>
      <c r="L104" s="61">
        <v>13980</v>
      </c>
      <c r="M104" s="61">
        <v>699</v>
      </c>
      <c r="N104" s="61">
        <v>167760</v>
      </c>
      <c r="O104" s="61">
        <v>8388</v>
      </c>
      <c r="P104" s="59">
        <f t="shared" si="15"/>
        <v>0</v>
      </c>
      <c r="Q104" s="60">
        <f t="shared" si="13"/>
        <v>27.96</v>
      </c>
    </row>
    <row r="105" spans="1:17" s="11" customFormat="1" ht="18.75" customHeight="1" x14ac:dyDescent="0.3">
      <c r="A105" s="42" t="s">
        <v>238</v>
      </c>
      <c r="B105" s="42" t="s">
        <v>224</v>
      </c>
      <c r="C105" s="42" t="s">
        <v>19</v>
      </c>
      <c r="D105" s="42" t="s">
        <v>239</v>
      </c>
      <c r="E105" s="42" t="s">
        <v>21</v>
      </c>
      <c r="F105" s="43" t="s">
        <v>22</v>
      </c>
      <c r="G105" s="43" t="s">
        <v>85</v>
      </c>
      <c r="H105" s="58">
        <v>12140</v>
      </c>
      <c r="I105" s="58">
        <v>610</v>
      </c>
      <c r="J105" s="58">
        <v>12750</v>
      </c>
      <c r="K105" s="58">
        <v>0</v>
      </c>
      <c r="L105" s="58">
        <v>12750</v>
      </c>
      <c r="M105" s="58">
        <v>638</v>
      </c>
      <c r="N105" s="58">
        <v>153000</v>
      </c>
      <c r="O105" s="58">
        <v>7656</v>
      </c>
      <c r="P105" s="60">
        <f t="shared" si="15"/>
        <v>0</v>
      </c>
      <c r="Q105" s="60">
        <f t="shared" si="13"/>
        <v>25.5</v>
      </c>
    </row>
    <row r="106" spans="1:17" s="17" customFormat="1" ht="18.75" customHeight="1" x14ac:dyDescent="0.3">
      <c r="A106" s="44" t="s">
        <v>240</v>
      </c>
      <c r="B106" s="44" t="s">
        <v>224</v>
      </c>
      <c r="C106" s="44" t="s">
        <v>19</v>
      </c>
      <c r="D106" s="44" t="s">
        <v>241</v>
      </c>
      <c r="E106" s="44" t="s">
        <v>21</v>
      </c>
      <c r="F106" s="45" t="s">
        <v>22</v>
      </c>
      <c r="G106" s="45" t="s">
        <v>85</v>
      </c>
      <c r="H106" s="61">
        <v>11760</v>
      </c>
      <c r="I106" s="61">
        <v>590</v>
      </c>
      <c r="J106" s="61">
        <v>12350</v>
      </c>
      <c r="K106" s="61">
        <v>0</v>
      </c>
      <c r="L106" s="61">
        <v>12350</v>
      </c>
      <c r="M106" s="61">
        <v>618</v>
      </c>
      <c r="N106" s="61">
        <v>148200</v>
      </c>
      <c r="O106" s="61">
        <v>7416</v>
      </c>
      <c r="P106" s="59">
        <f t="shared" si="15"/>
        <v>0</v>
      </c>
      <c r="Q106" s="60">
        <f t="shared" si="13"/>
        <v>24.7</v>
      </c>
    </row>
    <row r="107" spans="1:17" s="11" customFormat="1" ht="18.75" customHeight="1" x14ac:dyDescent="0.3">
      <c r="A107" s="42" t="s">
        <v>242</v>
      </c>
      <c r="B107" s="42" t="s">
        <v>224</v>
      </c>
      <c r="C107" s="42" t="s">
        <v>19</v>
      </c>
      <c r="D107" s="42" t="s">
        <v>243</v>
      </c>
      <c r="E107" s="42" t="s">
        <v>21</v>
      </c>
      <c r="F107" s="43" t="s">
        <v>22</v>
      </c>
      <c r="G107" s="43" t="s">
        <v>85</v>
      </c>
      <c r="H107" s="58">
        <v>12160</v>
      </c>
      <c r="I107" s="58">
        <v>610</v>
      </c>
      <c r="J107" s="58">
        <v>12770</v>
      </c>
      <c r="K107" s="58">
        <v>0</v>
      </c>
      <c r="L107" s="58">
        <v>12770</v>
      </c>
      <c r="M107" s="58">
        <v>639</v>
      </c>
      <c r="N107" s="58">
        <v>153240</v>
      </c>
      <c r="O107" s="58">
        <v>7668</v>
      </c>
      <c r="P107" s="60">
        <f t="shared" si="15"/>
        <v>0</v>
      </c>
      <c r="Q107" s="60">
        <f t="shared" si="13"/>
        <v>25.54</v>
      </c>
    </row>
    <row r="108" spans="1:17" s="17" customFormat="1" ht="18.75" customHeight="1" x14ac:dyDescent="0.3">
      <c r="A108" s="44" t="s">
        <v>244</v>
      </c>
      <c r="B108" s="44" t="s">
        <v>224</v>
      </c>
      <c r="C108" s="44" t="s">
        <v>19</v>
      </c>
      <c r="D108" s="44" t="s">
        <v>245</v>
      </c>
      <c r="E108" s="44" t="s">
        <v>21</v>
      </c>
      <c r="F108" s="45" t="s">
        <v>22</v>
      </c>
      <c r="G108" s="45" t="s">
        <v>69</v>
      </c>
      <c r="H108" s="61">
        <v>8690</v>
      </c>
      <c r="I108" s="61">
        <v>440</v>
      </c>
      <c r="J108" s="61">
        <v>9130</v>
      </c>
      <c r="K108" s="61">
        <v>0</v>
      </c>
      <c r="L108" s="61">
        <v>9130</v>
      </c>
      <c r="M108" s="61">
        <v>457</v>
      </c>
      <c r="N108" s="61">
        <v>109560</v>
      </c>
      <c r="O108" s="61">
        <v>5484</v>
      </c>
      <c r="P108" s="59">
        <f t="shared" si="15"/>
        <v>870</v>
      </c>
      <c r="Q108" s="60">
        <f t="shared" si="13"/>
        <v>18.260000000000002</v>
      </c>
    </row>
    <row r="109" spans="1:17" s="11" customFormat="1" ht="18.75" customHeight="1" x14ac:dyDescent="0.3">
      <c r="A109" s="42" t="s">
        <v>246</v>
      </c>
      <c r="B109" s="42" t="s">
        <v>224</v>
      </c>
      <c r="C109" s="42" t="s">
        <v>19</v>
      </c>
      <c r="D109" s="42" t="s">
        <v>247</v>
      </c>
      <c r="E109" s="42" t="s">
        <v>21</v>
      </c>
      <c r="F109" s="43" t="s">
        <v>22</v>
      </c>
      <c r="G109" s="43" t="s">
        <v>85</v>
      </c>
      <c r="H109" s="58">
        <v>10660</v>
      </c>
      <c r="I109" s="58">
        <v>540</v>
      </c>
      <c r="J109" s="58">
        <v>11200</v>
      </c>
      <c r="K109" s="58">
        <v>0</v>
      </c>
      <c r="L109" s="58">
        <v>11200</v>
      </c>
      <c r="M109" s="58">
        <v>560</v>
      </c>
      <c r="N109" s="58">
        <v>134400</v>
      </c>
      <c r="O109" s="58">
        <v>6720</v>
      </c>
      <c r="P109" s="60">
        <f t="shared" si="15"/>
        <v>0</v>
      </c>
      <c r="Q109" s="60">
        <f t="shared" si="13"/>
        <v>22.400000000000002</v>
      </c>
    </row>
    <row r="110" spans="1:17" s="17" customFormat="1" ht="18.75" customHeight="1" x14ac:dyDescent="0.3">
      <c r="A110" s="44" t="s">
        <v>248</v>
      </c>
      <c r="B110" s="44" t="s">
        <v>224</v>
      </c>
      <c r="C110" s="44" t="s">
        <v>19</v>
      </c>
      <c r="D110" s="44" t="s">
        <v>249</v>
      </c>
      <c r="E110" s="44" t="s">
        <v>21</v>
      </c>
      <c r="F110" s="45" t="s">
        <v>22</v>
      </c>
      <c r="G110" s="45" t="s">
        <v>85</v>
      </c>
      <c r="H110" s="61">
        <v>10570</v>
      </c>
      <c r="I110" s="61">
        <v>530</v>
      </c>
      <c r="J110" s="61">
        <v>11100</v>
      </c>
      <c r="K110" s="61">
        <v>0</v>
      </c>
      <c r="L110" s="61">
        <v>11100</v>
      </c>
      <c r="M110" s="61">
        <v>555</v>
      </c>
      <c r="N110" s="61">
        <v>133200</v>
      </c>
      <c r="O110" s="61">
        <v>6660</v>
      </c>
      <c r="P110" s="59">
        <f t="shared" si="15"/>
        <v>0</v>
      </c>
      <c r="Q110" s="60">
        <f t="shared" si="13"/>
        <v>22.2</v>
      </c>
    </row>
    <row r="111" spans="1:17" s="11" customFormat="1" ht="18.75" customHeight="1" x14ac:dyDescent="0.3">
      <c r="A111" s="42" t="s">
        <v>250</v>
      </c>
      <c r="B111" s="42" t="s">
        <v>224</v>
      </c>
      <c r="C111" s="42" t="s">
        <v>19</v>
      </c>
      <c r="D111" s="42" t="s">
        <v>251</v>
      </c>
      <c r="E111" s="42" t="s">
        <v>21</v>
      </c>
      <c r="F111" s="43" t="s">
        <v>22</v>
      </c>
      <c r="G111" s="43" t="s">
        <v>85</v>
      </c>
      <c r="H111" s="58">
        <v>11290</v>
      </c>
      <c r="I111" s="58">
        <v>570</v>
      </c>
      <c r="J111" s="58">
        <v>11860</v>
      </c>
      <c r="K111" s="58">
        <v>0</v>
      </c>
      <c r="L111" s="58">
        <v>11860</v>
      </c>
      <c r="M111" s="58">
        <v>593</v>
      </c>
      <c r="N111" s="58">
        <v>142320</v>
      </c>
      <c r="O111" s="58">
        <v>7116</v>
      </c>
      <c r="P111" s="60">
        <f t="shared" si="15"/>
        <v>0</v>
      </c>
      <c r="Q111" s="60">
        <f t="shared" si="13"/>
        <v>23.72</v>
      </c>
    </row>
    <row r="112" spans="1:17" s="17" customFormat="1" ht="18.75" customHeight="1" x14ac:dyDescent="0.3">
      <c r="A112" s="44" t="s">
        <v>252</v>
      </c>
      <c r="B112" s="44" t="s">
        <v>224</v>
      </c>
      <c r="C112" s="44" t="s">
        <v>19</v>
      </c>
      <c r="D112" s="44" t="s">
        <v>253</v>
      </c>
      <c r="E112" s="44" t="s">
        <v>21</v>
      </c>
      <c r="F112" s="45" t="s">
        <v>22</v>
      </c>
      <c r="G112" s="45" t="s">
        <v>85</v>
      </c>
      <c r="H112" s="61">
        <v>10710</v>
      </c>
      <c r="I112" s="61">
        <v>540</v>
      </c>
      <c r="J112" s="61">
        <v>11250</v>
      </c>
      <c r="K112" s="61">
        <v>0</v>
      </c>
      <c r="L112" s="61">
        <v>11250</v>
      </c>
      <c r="M112" s="61">
        <v>563</v>
      </c>
      <c r="N112" s="61">
        <v>135000</v>
      </c>
      <c r="O112" s="61">
        <v>6756</v>
      </c>
      <c r="P112" s="59">
        <f t="shared" si="15"/>
        <v>0</v>
      </c>
      <c r="Q112" s="60">
        <f t="shared" si="13"/>
        <v>22.5</v>
      </c>
    </row>
    <row r="113" spans="1:17" s="11" customFormat="1" ht="18.75" customHeight="1" x14ac:dyDescent="0.3">
      <c r="A113" s="42" t="s">
        <v>254</v>
      </c>
      <c r="B113" s="42" t="s">
        <v>224</v>
      </c>
      <c r="C113" s="42" t="s">
        <v>19</v>
      </c>
      <c r="D113" s="42" t="s">
        <v>255</v>
      </c>
      <c r="E113" s="42" t="s">
        <v>21</v>
      </c>
      <c r="F113" s="43" t="s">
        <v>22</v>
      </c>
      <c r="G113" s="43" t="s">
        <v>85</v>
      </c>
      <c r="H113" s="58">
        <v>10570</v>
      </c>
      <c r="I113" s="58">
        <v>530</v>
      </c>
      <c r="J113" s="58">
        <v>11100</v>
      </c>
      <c r="K113" s="58">
        <v>0</v>
      </c>
      <c r="L113" s="58">
        <v>11100</v>
      </c>
      <c r="M113" s="58">
        <v>555</v>
      </c>
      <c r="N113" s="58">
        <v>133200</v>
      </c>
      <c r="O113" s="58">
        <v>6660</v>
      </c>
      <c r="P113" s="60">
        <f t="shared" si="15"/>
        <v>0</v>
      </c>
      <c r="Q113" s="60">
        <f t="shared" si="13"/>
        <v>22.2</v>
      </c>
    </row>
    <row r="114" spans="1:17" s="17" customFormat="1" ht="18.75" customHeight="1" x14ac:dyDescent="0.3">
      <c r="A114" s="44" t="s">
        <v>256</v>
      </c>
      <c r="B114" s="44" t="s">
        <v>224</v>
      </c>
      <c r="C114" s="44" t="s">
        <v>19</v>
      </c>
      <c r="D114" s="44" t="s">
        <v>257</v>
      </c>
      <c r="E114" s="44" t="s">
        <v>21</v>
      </c>
      <c r="F114" s="45" t="s">
        <v>22</v>
      </c>
      <c r="G114" s="45" t="s">
        <v>85</v>
      </c>
      <c r="H114" s="61">
        <v>10120</v>
      </c>
      <c r="I114" s="61">
        <v>510</v>
      </c>
      <c r="J114" s="61">
        <v>10630</v>
      </c>
      <c r="K114" s="61">
        <v>0</v>
      </c>
      <c r="L114" s="61">
        <v>10630</v>
      </c>
      <c r="M114" s="61">
        <v>532</v>
      </c>
      <c r="N114" s="61">
        <v>127560</v>
      </c>
      <c r="O114" s="61">
        <v>6384</v>
      </c>
      <c r="P114" s="59">
        <f t="shared" si="15"/>
        <v>0</v>
      </c>
      <c r="Q114" s="60">
        <f t="shared" si="13"/>
        <v>21.26</v>
      </c>
    </row>
    <row r="115" spans="1:17" s="11" customFormat="1" ht="18.75" customHeight="1" x14ac:dyDescent="0.3">
      <c r="A115" s="42" t="s">
        <v>258</v>
      </c>
      <c r="B115" s="42" t="s">
        <v>224</v>
      </c>
      <c r="C115" s="42" t="s">
        <v>19</v>
      </c>
      <c r="D115" s="42" t="s">
        <v>140</v>
      </c>
      <c r="E115" s="42" t="s">
        <v>21</v>
      </c>
      <c r="F115" s="43" t="s">
        <v>22</v>
      </c>
      <c r="G115" s="43" t="s">
        <v>85</v>
      </c>
      <c r="H115" s="58">
        <v>9340</v>
      </c>
      <c r="I115" s="58">
        <v>470</v>
      </c>
      <c r="J115" s="58">
        <v>9810</v>
      </c>
      <c r="K115" s="58">
        <v>0</v>
      </c>
      <c r="L115" s="58">
        <v>9810</v>
      </c>
      <c r="M115" s="58">
        <v>491</v>
      </c>
      <c r="N115" s="58">
        <v>117720</v>
      </c>
      <c r="O115" s="58">
        <v>5892</v>
      </c>
      <c r="P115" s="60">
        <f t="shared" si="15"/>
        <v>190</v>
      </c>
      <c r="Q115" s="60">
        <f t="shared" si="13"/>
        <v>19.62</v>
      </c>
    </row>
    <row r="116" spans="1:17" s="31" customFormat="1" ht="18.75" customHeight="1" x14ac:dyDescent="0.3">
      <c r="A116" s="112" t="s">
        <v>597</v>
      </c>
      <c r="B116" s="112"/>
      <c r="C116" s="46"/>
      <c r="D116" s="46"/>
      <c r="E116" s="46"/>
      <c r="F116" s="47"/>
      <c r="G116" s="47"/>
      <c r="H116" s="62">
        <f>SUM(H117:H149)</f>
        <v>356200</v>
      </c>
      <c r="I116" s="62">
        <f t="shared" ref="I116:Q116" si="17">SUM(I117:I149)</f>
        <v>17970</v>
      </c>
      <c r="J116" s="62">
        <f t="shared" si="17"/>
        <v>374170</v>
      </c>
      <c r="K116" s="62">
        <f t="shared" si="17"/>
        <v>0</v>
      </c>
      <c r="L116" s="62">
        <f t="shared" si="17"/>
        <v>374170</v>
      </c>
      <c r="M116" s="62">
        <f t="shared" si="17"/>
        <v>18717</v>
      </c>
      <c r="N116" s="62">
        <f t="shared" si="17"/>
        <v>4490040</v>
      </c>
      <c r="O116" s="62">
        <f t="shared" si="17"/>
        <v>224604</v>
      </c>
      <c r="P116" s="62">
        <f t="shared" si="17"/>
        <v>7800</v>
      </c>
      <c r="Q116" s="62">
        <f t="shared" si="17"/>
        <v>748.3399999999998</v>
      </c>
    </row>
    <row r="117" spans="1:17" s="17" customFormat="1" ht="18.75" customHeight="1" x14ac:dyDescent="0.3">
      <c r="A117" s="44" t="s">
        <v>260</v>
      </c>
      <c r="B117" s="44" t="s">
        <v>36</v>
      </c>
      <c r="C117" s="44" t="s">
        <v>19</v>
      </c>
      <c r="D117" s="44" t="s">
        <v>261</v>
      </c>
      <c r="E117" s="44" t="s">
        <v>21</v>
      </c>
      <c r="F117" s="45" t="s">
        <v>22</v>
      </c>
      <c r="G117" s="45" t="s">
        <v>85</v>
      </c>
      <c r="H117" s="61">
        <v>14190</v>
      </c>
      <c r="I117" s="61">
        <v>710</v>
      </c>
      <c r="J117" s="61">
        <v>14900</v>
      </c>
      <c r="K117" s="61">
        <v>0</v>
      </c>
      <c r="L117" s="61">
        <v>14900</v>
      </c>
      <c r="M117" s="61">
        <v>745</v>
      </c>
      <c r="N117" s="61">
        <v>178800</v>
      </c>
      <c r="O117" s="61">
        <v>8940</v>
      </c>
      <c r="P117" s="59">
        <f t="shared" si="15"/>
        <v>0</v>
      </c>
      <c r="Q117" s="60">
        <f t="shared" si="13"/>
        <v>29.8</v>
      </c>
    </row>
    <row r="118" spans="1:17" s="11" customFormat="1" ht="18.75" customHeight="1" x14ac:dyDescent="0.3">
      <c r="A118" s="42" t="s">
        <v>262</v>
      </c>
      <c r="B118" s="42" t="s">
        <v>36</v>
      </c>
      <c r="C118" s="42" t="s">
        <v>19</v>
      </c>
      <c r="D118" s="42" t="s">
        <v>263</v>
      </c>
      <c r="E118" s="42" t="s">
        <v>21</v>
      </c>
      <c r="F118" s="43" t="s">
        <v>22</v>
      </c>
      <c r="G118" s="43" t="s">
        <v>85</v>
      </c>
      <c r="H118" s="58">
        <v>13580</v>
      </c>
      <c r="I118" s="58">
        <v>680</v>
      </c>
      <c r="J118" s="58">
        <v>14260</v>
      </c>
      <c r="K118" s="58">
        <v>0</v>
      </c>
      <c r="L118" s="58">
        <v>14260</v>
      </c>
      <c r="M118" s="58">
        <v>713</v>
      </c>
      <c r="N118" s="58">
        <v>171120</v>
      </c>
      <c r="O118" s="58">
        <v>8556</v>
      </c>
      <c r="P118" s="60">
        <f t="shared" si="15"/>
        <v>0</v>
      </c>
      <c r="Q118" s="60">
        <f t="shared" si="13"/>
        <v>28.52</v>
      </c>
    </row>
    <row r="119" spans="1:17" s="17" customFormat="1" ht="18.75" customHeight="1" x14ac:dyDescent="0.3">
      <c r="A119" s="44" t="s">
        <v>264</v>
      </c>
      <c r="B119" s="44" t="s">
        <v>36</v>
      </c>
      <c r="C119" s="44" t="s">
        <v>19</v>
      </c>
      <c r="D119" s="44" t="s">
        <v>265</v>
      </c>
      <c r="E119" s="44" t="s">
        <v>21</v>
      </c>
      <c r="F119" s="45" t="s">
        <v>22</v>
      </c>
      <c r="G119" s="45" t="s">
        <v>38</v>
      </c>
      <c r="H119" s="61">
        <v>12510</v>
      </c>
      <c r="I119" s="61">
        <v>630</v>
      </c>
      <c r="J119" s="61">
        <v>13140</v>
      </c>
      <c r="K119" s="61">
        <v>0</v>
      </c>
      <c r="L119" s="61">
        <v>13140</v>
      </c>
      <c r="M119" s="61">
        <v>657</v>
      </c>
      <c r="N119" s="61">
        <v>157680</v>
      </c>
      <c r="O119" s="61">
        <v>7884</v>
      </c>
      <c r="P119" s="59">
        <f t="shared" si="15"/>
        <v>0</v>
      </c>
      <c r="Q119" s="60">
        <f t="shared" si="13"/>
        <v>26.28</v>
      </c>
    </row>
    <row r="120" spans="1:17" s="11" customFormat="1" ht="18.75" customHeight="1" x14ac:dyDescent="0.3">
      <c r="A120" s="42" t="s">
        <v>266</v>
      </c>
      <c r="B120" s="42" t="s">
        <v>36</v>
      </c>
      <c r="C120" s="42" t="s">
        <v>19</v>
      </c>
      <c r="D120" s="42" t="s">
        <v>267</v>
      </c>
      <c r="E120" s="42" t="s">
        <v>21</v>
      </c>
      <c r="F120" s="43" t="s">
        <v>22</v>
      </c>
      <c r="G120" s="43" t="s">
        <v>38</v>
      </c>
      <c r="H120" s="58">
        <v>13350</v>
      </c>
      <c r="I120" s="58">
        <v>670</v>
      </c>
      <c r="J120" s="58">
        <v>14020</v>
      </c>
      <c r="K120" s="58">
        <v>0</v>
      </c>
      <c r="L120" s="58">
        <v>14020</v>
      </c>
      <c r="M120" s="58">
        <v>701</v>
      </c>
      <c r="N120" s="58">
        <v>168240</v>
      </c>
      <c r="O120" s="58">
        <v>8412</v>
      </c>
      <c r="P120" s="60">
        <f t="shared" si="15"/>
        <v>0</v>
      </c>
      <c r="Q120" s="60">
        <f t="shared" si="13"/>
        <v>28.04</v>
      </c>
    </row>
    <row r="121" spans="1:17" s="17" customFormat="1" ht="18.75" customHeight="1" x14ac:dyDescent="0.3">
      <c r="A121" s="44" t="s">
        <v>268</v>
      </c>
      <c r="B121" s="44" t="s">
        <v>36</v>
      </c>
      <c r="C121" s="44" t="s">
        <v>19</v>
      </c>
      <c r="D121" s="44" t="s">
        <v>269</v>
      </c>
      <c r="E121" s="44" t="s">
        <v>21</v>
      </c>
      <c r="F121" s="45" t="s">
        <v>22</v>
      </c>
      <c r="G121" s="45" t="s">
        <v>38</v>
      </c>
      <c r="H121" s="61">
        <v>12610</v>
      </c>
      <c r="I121" s="61">
        <v>640</v>
      </c>
      <c r="J121" s="61">
        <v>13250</v>
      </c>
      <c r="K121" s="61">
        <v>0</v>
      </c>
      <c r="L121" s="61">
        <v>13250</v>
      </c>
      <c r="M121" s="61">
        <v>663</v>
      </c>
      <c r="N121" s="61">
        <v>159000</v>
      </c>
      <c r="O121" s="61">
        <v>7956</v>
      </c>
      <c r="P121" s="59">
        <f t="shared" si="15"/>
        <v>0</v>
      </c>
      <c r="Q121" s="60">
        <f t="shared" si="13"/>
        <v>26.5</v>
      </c>
    </row>
    <row r="122" spans="1:17" s="11" customFormat="1" ht="18.75" customHeight="1" x14ac:dyDescent="0.3">
      <c r="A122" s="42" t="s">
        <v>270</v>
      </c>
      <c r="B122" s="42" t="s">
        <v>36</v>
      </c>
      <c r="C122" s="42" t="s">
        <v>19</v>
      </c>
      <c r="D122" s="42" t="s">
        <v>271</v>
      </c>
      <c r="E122" s="42" t="s">
        <v>21</v>
      </c>
      <c r="F122" s="43" t="s">
        <v>22</v>
      </c>
      <c r="G122" s="43" t="s">
        <v>85</v>
      </c>
      <c r="H122" s="58">
        <v>14750</v>
      </c>
      <c r="I122" s="58">
        <v>740</v>
      </c>
      <c r="J122" s="58">
        <v>15490</v>
      </c>
      <c r="K122" s="58">
        <v>0</v>
      </c>
      <c r="L122" s="58">
        <v>15490</v>
      </c>
      <c r="M122" s="58">
        <v>775</v>
      </c>
      <c r="N122" s="58">
        <v>185880</v>
      </c>
      <c r="O122" s="58">
        <v>9300</v>
      </c>
      <c r="P122" s="60">
        <f t="shared" si="15"/>
        <v>0</v>
      </c>
      <c r="Q122" s="60">
        <f t="shared" si="13"/>
        <v>30.98</v>
      </c>
    </row>
    <row r="123" spans="1:17" s="17" customFormat="1" ht="18.75" customHeight="1" x14ac:dyDescent="0.3">
      <c r="A123" s="44" t="s">
        <v>272</v>
      </c>
      <c r="B123" s="44" t="s">
        <v>36</v>
      </c>
      <c r="C123" s="44" t="s">
        <v>19</v>
      </c>
      <c r="D123" s="44" t="s">
        <v>273</v>
      </c>
      <c r="E123" s="44" t="s">
        <v>21</v>
      </c>
      <c r="F123" s="45" t="s">
        <v>22</v>
      </c>
      <c r="G123" s="45" t="s">
        <v>38</v>
      </c>
      <c r="H123" s="61">
        <v>12850</v>
      </c>
      <c r="I123" s="61">
        <v>650</v>
      </c>
      <c r="J123" s="61">
        <v>13500</v>
      </c>
      <c r="K123" s="61">
        <v>0</v>
      </c>
      <c r="L123" s="61">
        <v>13500</v>
      </c>
      <c r="M123" s="61">
        <v>675</v>
      </c>
      <c r="N123" s="61">
        <v>162000</v>
      </c>
      <c r="O123" s="61">
        <v>8100</v>
      </c>
      <c r="P123" s="59">
        <f t="shared" si="15"/>
        <v>0</v>
      </c>
      <c r="Q123" s="60">
        <f t="shared" si="13"/>
        <v>27</v>
      </c>
    </row>
    <row r="124" spans="1:17" s="11" customFormat="1" ht="18.75" customHeight="1" x14ac:dyDescent="0.3">
      <c r="A124" s="42" t="s">
        <v>274</v>
      </c>
      <c r="B124" s="42" t="s">
        <v>36</v>
      </c>
      <c r="C124" s="42" t="s">
        <v>19</v>
      </c>
      <c r="D124" s="42" t="s">
        <v>275</v>
      </c>
      <c r="E124" s="42" t="s">
        <v>21</v>
      </c>
      <c r="F124" s="43" t="s">
        <v>22</v>
      </c>
      <c r="G124" s="43" t="s">
        <v>38</v>
      </c>
      <c r="H124" s="58">
        <v>12780</v>
      </c>
      <c r="I124" s="58">
        <v>640</v>
      </c>
      <c r="J124" s="58">
        <v>13420</v>
      </c>
      <c r="K124" s="58">
        <v>0</v>
      </c>
      <c r="L124" s="58">
        <v>13420</v>
      </c>
      <c r="M124" s="58">
        <v>671</v>
      </c>
      <c r="N124" s="58">
        <v>161040</v>
      </c>
      <c r="O124" s="58">
        <v>8052</v>
      </c>
      <c r="P124" s="60">
        <f t="shared" si="15"/>
        <v>0</v>
      </c>
      <c r="Q124" s="60">
        <f t="shared" si="13"/>
        <v>26.84</v>
      </c>
    </row>
    <row r="125" spans="1:17" s="17" customFormat="1" ht="18.75" customHeight="1" x14ac:dyDescent="0.3">
      <c r="A125" s="44" t="s">
        <v>276</v>
      </c>
      <c r="B125" s="44" t="s">
        <v>36</v>
      </c>
      <c r="C125" s="44" t="s">
        <v>19</v>
      </c>
      <c r="D125" s="44" t="s">
        <v>277</v>
      </c>
      <c r="E125" s="44" t="s">
        <v>21</v>
      </c>
      <c r="F125" s="45" t="s">
        <v>22</v>
      </c>
      <c r="G125" s="45" t="s">
        <v>38</v>
      </c>
      <c r="H125" s="61">
        <v>12330</v>
      </c>
      <c r="I125" s="61">
        <v>620</v>
      </c>
      <c r="J125" s="61">
        <v>12950</v>
      </c>
      <c r="K125" s="61">
        <v>0</v>
      </c>
      <c r="L125" s="61">
        <v>12950</v>
      </c>
      <c r="M125" s="61">
        <v>648</v>
      </c>
      <c r="N125" s="61">
        <v>155400</v>
      </c>
      <c r="O125" s="61">
        <v>7776</v>
      </c>
      <c r="P125" s="59">
        <f t="shared" si="15"/>
        <v>0</v>
      </c>
      <c r="Q125" s="60">
        <f t="shared" si="13"/>
        <v>25.900000000000002</v>
      </c>
    </row>
    <row r="126" spans="1:17" s="11" customFormat="1" ht="18.75" customHeight="1" x14ac:dyDescent="0.3">
      <c r="A126" s="42" t="s">
        <v>278</v>
      </c>
      <c r="B126" s="42" t="s">
        <v>36</v>
      </c>
      <c r="C126" s="42" t="s">
        <v>19</v>
      </c>
      <c r="D126" s="42" t="s">
        <v>279</v>
      </c>
      <c r="E126" s="42" t="s">
        <v>21</v>
      </c>
      <c r="F126" s="43" t="s">
        <v>22</v>
      </c>
      <c r="G126" s="43" t="s">
        <v>38</v>
      </c>
      <c r="H126" s="58">
        <v>9400</v>
      </c>
      <c r="I126" s="58">
        <v>470</v>
      </c>
      <c r="J126" s="58">
        <v>9870</v>
      </c>
      <c r="K126" s="58">
        <v>0</v>
      </c>
      <c r="L126" s="58">
        <v>9870</v>
      </c>
      <c r="M126" s="58">
        <v>494</v>
      </c>
      <c r="N126" s="58">
        <v>118440</v>
      </c>
      <c r="O126" s="58">
        <v>5928</v>
      </c>
      <c r="P126" s="60">
        <f t="shared" si="15"/>
        <v>130</v>
      </c>
      <c r="Q126" s="60">
        <f t="shared" si="13"/>
        <v>19.740000000000002</v>
      </c>
    </row>
    <row r="127" spans="1:17" s="17" customFormat="1" ht="18.75" customHeight="1" x14ac:dyDescent="0.3">
      <c r="A127" s="44" t="s">
        <v>280</v>
      </c>
      <c r="B127" s="44" t="s">
        <v>36</v>
      </c>
      <c r="C127" s="44" t="s">
        <v>19</v>
      </c>
      <c r="D127" s="44" t="s">
        <v>281</v>
      </c>
      <c r="E127" s="44" t="s">
        <v>21</v>
      </c>
      <c r="F127" s="45" t="s">
        <v>22</v>
      </c>
      <c r="G127" s="45" t="s">
        <v>38</v>
      </c>
      <c r="H127" s="61">
        <v>10490</v>
      </c>
      <c r="I127" s="61">
        <v>530</v>
      </c>
      <c r="J127" s="61">
        <v>11020</v>
      </c>
      <c r="K127" s="61">
        <v>0</v>
      </c>
      <c r="L127" s="61">
        <v>11020</v>
      </c>
      <c r="M127" s="61">
        <v>551</v>
      </c>
      <c r="N127" s="61">
        <v>132240</v>
      </c>
      <c r="O127" s="61">
        <v>6612</v>
      </c>
      <c r="P127" s="59">
        <f t="shared" si="15"/>
        <v>0</v>
      </c>
      <c r="Q127" s="60">
        <f t="shared" si="13"/>
        <v>22.04</v>
      </c>
    </row>
    <row r="128" spans="1:17" s="11" customFormat="1" ht="18.75" customHeight="1" x14ac:dyDescent="0.3">
      <c r="A128" s="42" t="s">
        <v>282</v>
      </c>
      <c r="B128" s="42" t="s">
        <v>36</v>
      </c>
      <c r="C128" s="42" t="s">
        <v>19</v>
      </c>
      <c r="D128" s="42" t="s">
        <v>283</v>
      </c>
      <c r="E128" s="42" t="s">
        <v>21</v>
      </c>
      <c r="F128" s="43" t="s">
        <v>22</v>
      </c>
      <c r="G128" s="43" t="s">
        <v>38</v>
      </c>
      <c r="H128" s="58">
        <v>11320</v>
      </c>
      <c r="I128" s="58">
        <v>570</v>
      </c>
      <c r="J128" s="58">
        <v>11890</v>
      </c>
      <c r="K128" s="58">
        <v>0</v>
      </c>
      <c r="L128" s="58">
        <v>11890</v>
      </c>
      <c r="M128" s="58">
        <v>595</v>
      </c>
      <c r="N128" s="58">
        <v>142680</v>
      </c>
      <c r="O128" s="58">
        <v>7140</v>
      </c>
      <c r="P128" s="60">
        <f t="shared" si="15"/>
        <v>0</v>
      </c>
      <c r="Q128" s="60">
        <f t="shared" si="13"/>
        <v>23.78</v>
      </c>
    </row>
    <row r="129" spans="1:17" s="17" customFormat="1" ht="18.75" customHeight="1" x14ac:dyDescent="0.3">
      <c r="A129" s="44" t="s">
        <v>284</v>
      </c>
      <c r="B129" s="44" t="s">
        <v>36</v>
      </c>
      <c r="C129" s="44" t="s">
        <v>19</v>
      </c>
      <c r="D129" s="44" t="s">
        <v>285</v>
      </c>
      <c r="E129" s="44" t="s">
        <v>21</v>
      </c>
      <c r="F129" s="45" t="s">
        <v>22</v>
      </c>
      <c r="G129" s="45" t="s">
        <v>85</v>
      </c>
      <c r="H129" s="61">
        <v>12510</v>
      </c>
      <c r="I129" s="61">
        <v>630</v>
      </c>
      <c r="J129" s="61">
        <v>13140</v>
      </c>
      <c r="K129" s="61">
        <v>0</v>
      </c>
      <c r="L129" s="61">
        <v>13140</v>
      </c>
      <c r="M129" s="61">
        <v>657</v>
      </c>
      <c r="N129" s="61">
        <v>157680</v>
      </c>
      <c r="O129" s="61">
        <v>7884</v>
      </c>
      <c r="P129" s="59">
        <f t="shared" si="15"/>
        <v>0</v>
      </c>
      <c r="Q129" s="60">
        <f t="shared" si="13"/>
        <v>26.28</v>
      </c>
    </row>
    <row r="130" spans="1:17" s="11" customFormat="1" ht="18.75" customHeight="1" x14ac:dyDescent="0.3">
      <c r="A130" s="42" t="s">
        <v>286</v>
      </c>
      <c r="B130" s="42" t="s">
        <v>36</v>
      </c>
      <c r="C130" s="42" t="s">
        <v>19</v>
      </c>
      <c r="D130" s="42" t="s">
        <v>287</v>
      </c>
      <c r="E130" s="42" t="s">
        <v>21</v>
      </c>
      <c r="F130" s="43" t="s">
        <v>22</v>
      </c>
      <c r="G130" s="43" t="s">
        <v>85</v>
      </c>
      <c r="H130" s="58">
        <v>7830</v>
      </c>
      <c r="I130" s="58">
        <v>400</v>
      </c>
      <c r="J130" s="58">
        <v>8230</v>
      </c>
      <c r="K130" s="58">
        <v>0</v>
      </c>
      <c r="L130" s="58">
        <v>8230</v>
      </c>
      <c r="M130" s="58">
        <v>412</v>
      </c>
      <c r="N130" s="58">
        <v>98760</v>
      </c>
      <c r="O130" s="58">
        <v>4944</v>
      </c>
      <c r="P130" s="60">
        <f t="shared" si="15"/>
        <v>1500</v>
      </c>
      <c r="Q130" s="60">
        <f t="shared" si="13"/>
        <v>16.46</v>
      </c>
    </row>
    <row r="131" spans="1:17" s="17" customFormat="1" ht="18.75" customHeight="1" x14ac:dyDescent="0.3">
      <c r="A131" s="44" t="s">
        <v>288</v>
      </c>
      <c r="B131" s="44" t="s">
        <v>36</v>
      </c>
      <c r="C131" s="44" t="s">
        <v>19</v>
      </c>
      <c r="D131" s="44" t="s">
        <v>289</v>
      </c>
      <c r="E131" s="44" t="s">
        <v>21</v>
      </c>
      <c r="F131" s="45" t="s">
        <v>22</v>
      </c>
      <c r="G131" s="45" t="s">
        <v>38</v>
      </c>
      <c r="H131" s="61">
        <v>11590</v>
      </c>
      <c r="I131" s="61">
        <v>580</v>
      </c>
      <c r="J131" s="61">
        <v>12170</v>
      </c>
      <c r="K131" s="61">
        <v>0</v>
      </c>
      <c r="L131" s="61">
        <v>12170</v>
      </c>
      <c r="M131" s="61">
        <v>609</v>
      </c>
      <c r="N131" s="61">
        <v>146040</v>
      </c>
      <c r="O131" s="61">
        <v>7308</v>
      </c>
      <c r="P131" s="59">
        <f t="shared" si="15"/>
        <v>0</v>
      </c>
      <c r="Q131" s="60">
        <f t="shared" si="13"/>
        <v>24.34</v>
      </c>
    </row>
    <row r="132" spans="1:17" s="11" customFormat="1" ht="18.75" customHeight="1" x14ac:dyDescent="0.3">
      <c r="A132" s="42" t="s">
        <v>290</v>
      </c>
      <c r="B132" s="42" t="s">
        <v>36</v>
      </c>
      <c r="C132" s="42" t="s">
        <v>19</v>
      </c>
      <c r="D132" s="42" t="s">
        <v>291</v>
      </c>
      <c r="E132" s="42" t="s">
        <v>21</v>
      </c>
      <c r="F132" s="43" t="s">
        <v>22</v>
      </c>
      <c r="G132" s="43" t="s">
        <v>38</v>
      </c>
      <c r="H132" s="58">
        <v>10630</v>
      </c>
      <c r="I132" s="58">
        <v>540</v>
      </c>
      <c r="J132" s="58">
        <v>11170</v>
      </c>
      <c r="K132" s="58">
        <v>0</v>
      </c>
      <c r="L132" s="58">
        <v>11170</v>
      </c>
      <c r="M132" s="58">
        <v>559</v>
      </c>
      <c r="N132" s="58">
        <v>134040</v>
      </c>
      <c r="O132" s="58">
        <v>6708</v>
      </c>
      <c r="P132" s="60">
        <f t="shared" si="15"/>
        <v>0</v>
      </c>
      <c r="Q132" s="60">
        <f t="shared" si="13"/>
        <v>22.34</v>
      </c>
    </row>
    <row r="133" spans="1:17" s="17" customFormat="1" ht="18.75" customHeight="1" x14ac:dyDescent="0.3">
      <c r="A133" s="44" t="s">
        <v>292</v>
      </c>
      <c r="B133" s="44" t="s">
        <v>36</v>
      </c>
      <c r="C133" s="44" t="s">
        <v>19</v>
      </c>
      <c r="D133" s="44" t="s">
        <v>293</v>
      </c>
      <c r="E133" s="44" t="s">
        <v>21</v>
      </c>
      <c r="F133" s="45" t="s">
        <v>22</v>
      </c>
      <c r="G133" s="45" t="s">
        <v>38</v>
      </c>
      <c r="H133" s="61">
        <v>10230</v>
      </c>
      <c r="I133" s="61">
        <v>520</v>
      </c>
      <c r="J133" s="61">
        <v>10750</v>
      </c>
      <c r="K133" s="61">
        <v>0</v>
      </c>
      <c r="L133" s="61">
        <v>10750</v>
      </c>
      <c r="M133" s="61">
        <v>538</v>
      </c>
      <c r="N133" s="61">
        <v>129000</v>
      </c>
      <c r="O133" s="61">
        <v>6456</v>
      </c>
      <c r="P133" s="59">
        <f t="shared" si="15"/>
        <v>0</v>
      </c>
      <c r="Q133" s="60">
        <f t="shared" si="13"/>
        <v>21.5</v>
      </c>
    </row>
    <row r="134" spans="1:17" s="11" customFormat="1" ht="18.75" customHeight="1" x14ac:dyDescent="0.3">
      <c r="A134" s="42" t="s">
        <v>294</v>
      </c>
      <c r="B134" s="42" t="s">
        <v>36</v>
      </c>
      <c r="C134" s="42" t="s">
        <v>19</v>
      </c>
      <c r="D134" s="42" t="s">
        <v>295</v>
      </c>
      <c r="E134" s="42" t="s">
        <v>21</v>
      </c>
      <c r="F134" s="43" t="s">
        <v>22</v>
      </c>
      <c r="G134" s="43" t="s">
        <v>38</v>
      </c>
      <c r="H134" s="58">
        <v>9880</v>
      </c>
      <c r="I134" s="58">
        <v>500</v>
      </c>
      <c r="J134" s="58">
        <v>10380</v>
      </c>
      <c r="K134" s="58">
        <v>0</v>
      </c>
      <c r="L134" s="58">
        <v>10380</v>
      </c>
      <c r="M134" s="58">
        <v>519</v>
      </c>
      <c r="N134" s="58">
        <v>124560</v>
      </c>
      <c r="O134" s="58">
        <v>6228</v>
      </c>
      <c r="P134" s="60">
        <f t="shared" si="15"/>
        <v>0</v>
      </c>
      <c r="Q134" s="60">
        <f t="shared" ref="Q134:Q197" si="18">IF(P134&lt;&gt;"",J134*0.2%,"")</f>
        <v>20.76</v>
      </c>
    </row>
    <row r="135" spans="1:17" s="17" customFormat="1" ht="18.75" customHeight="1" x14ac:dyDescent="0.3">
      <c r="A135" s="44" t="s">
        <v>296</v>
      </c>
      <c r="B135" s="44" t="s">
        <v>36</v>
      </c>
      <c r="C135" s="44" t="s">
        <v>19</v>
      </c>
      <c r="D135" s="44" t="s">
        <v>297</v>
      </c>
      <c r="E135" s="44" t="s">
        <v>21</v>
      </c>
      <c r="F135" s="45" t="s">
        <v>22</v>
      </c>
      <c r="G135" s="45" t="s">
        <v>38</v>
      </c>
      <c r="H135" s="61">
        <v>9450</v>
      </c>
      <c r="I135" s="61">
        <v>480</v>
      </c>
      <c r="J135" s="61">
        <v>9930</v>
      </c>
      <c r="K135" s="61">
        <v>0</v>
      </c>
      <c r="L135" s="61">
        <v>9930</v>
      </c>
      <c r="M135" s="61">
        <v>497</v>
      </c>
      <c r="N135" s="61">
        <v>119160</v>
      </c>
      <c r="O135" s="61">
        <v>5964</v>
      </c>
      <c r="P135" s="59">
        <f t="shared" si="15"/>
        <v>70</v>
      </c>
      <c r="Q135" s="60">
        <f t="shared" si="18"/>
        <v>19.86</v>
      </c>
    </row>
    <row r="136" spans="1:17" s="11" customFormat="1" ht="18.75" customHeight="1" x14ac:dyDescent="0.3">
      <c r="A136" s="42" t="s">
        <v>298</v>
      </c>
      <c r="B136" s="42" t="s">
        <v>36</v>
      </c>
      <c r="C136" s="42" t="s">
        <v>19</v>
      </c>
      <c r="D136" s="42" t="s">
        <v>299</v>
      </c>
      <c r="E136" s="42" t="s">
        <v>21</v>
      </c>
      <c r="F136" s="43" t="s">
        <v>22</v>
      </c>
      <c r="G136" s="43" t="s">
        <v>38</v>
      </c>
      <c r="H136" s="58">
        <v>9800</v>
      </c>
      <c r="I136" s="58">
        <v>490</v>
      </c>
      <c r="J136" s="58">
        <v>10290</v>
      </c>
      <c r="K136" s="58">
        <v>0</v>
      </c>
      <c r="L136" s="58">
        <v>10290</v>
      </c>
      <c r="M136" s="58">
        <v>515</v>
      </c>
      <c r="N136" s="58">
        <v>123480</v>
      </c>
      <c r="O136" s="58">
        <v>6180</v>
      </c>
      <c r="P136" s="60">
        <f t="shared" si="15"/>
        <v>0</v>
      </c>
      <c r="Q136" s="60">
        <f t="shared" si="18"/>
        <v>20.580000000000002</v>
      </c>
    </row>
    <row r="137" spans="1:17" s="17" customFormat="1" ht="18.75" customHeight="1" x14ac:dyDescent="0.3">
      <c r="A137" s="44" t="s">
        <v>300</v>
      </c>
      <c r="B137" s="44" t="s">
        <v>36</v>
      </c>
      <c r="C137" s="44" t="s">
        <v>19</v>
      </c>
      <c r="D137" s="44" t="s">
        <v>301</v>
      </c>
      <c r="E137" s="44" t="s">
        <v>21</v>
      </c>
      <c r="F137" s="45" t="s">
        <v>22</v>
      </c>
      <c r="G137" s="45" t="s">
        <v>38</v>
      </c>
      <c r="H137" s="61">
        <v>9920</v>
      </c>
      <c r="I137" s="61">
        <v>500</v>
      </c>
      <c r="J137" s="61">
        <v>10420</v>
      </c>
      <c r="K137" s="61">
        <v>0</v>
      </c>
      <c r="L137" s="61">
        <v>10420</v>
      </c>
      <c r="M137" s="61">
        <v>521</v>
      </c>
      <c r="N137" s="61">
        <v>125040</v>
      </c>
      <c r="O137" s="61">
        <v>6252</v>
      </c>
      <c r="P137" s="59">
        <f t="shared" si="15"/>
        <v>0</v>
      </c>
      <c r="Q137" s="60">
        <f t="shared" si="18"/>
        <v>20.84</v>
      </c>
    </row>
    <row r="138" spans="1:17" s="11" customFormat="1" ht="18.75" customHeight="1" x14ac:dyDescent="0.3">
      <c r="A138" s="42" t="s">
        <v>302</v>
      </c>
      <c r="B138" s="42" t="s">
        <v>36</v>
      </c>
      <c r="C138" s="42" t="s">
        <v>19</v>
      </c>
      <c r="D138" s="42" t="s">
        <v>303</v>
      </c>
      <c r="E138" s="42" t="s">
        <v>21</v>
      </c>
      <c r="F138" s="43" t="s">
        <v>22</v>
      </c>
      <c r="G138" s="43" t="s">
        <v>38</v>
      </c>
      <c r="H138" s="58">
        <v>9610</v>
      </c>
      <c r="I138" s="58">
        <v>490</v>
      </c>
      <c r="J138" s="58">
        <v>10100</v>
      </c>
      <c r="K138" s="58">
        <v>0</v>
      </c>
      <c r="L138" s="58">
        <v>10100</v>
      </c>
      <c r="M138" s="58">
        <v>505</v>
      </c>
      <c r="N138" s="58">
        <v>121200</v>
      </c>
      <c r="O138" s="58">
        <v>6060</v>
      </c>
      <c r="P138" s="60">
        <f t="shared" si="15"/>
        <v>0</v>
      </c>
      <c r="Q138" s="60">
        <f t="shared" si="18"/>
        <v>20.2</v>
      </c>
    </row>
    <row r="139" spans="1:17" s="17" customFormat="1" ht="18.75" customHeight="1" x14ac:dyDescent="0.3">
      <c r="A139" s="44" t="s">
        <v>304</v>
      </c>
      <c r="B139" s="44" t="s">
        <v>36</v>
      </c>
      <c r="C139" s="44" t="s">
        <v>19</v>
      </c>
      <c r="D139" s="44" t="s">
        <v>305</v>
      </c>
      <c r="E139" s="44" t="s">
        <v>21</v>
      </c>
      <c r="F139" s="45" t="s">
        <v>22</v>
      </c>
      <c r="G139" s="45" t="s">
        <v>38</v>
      </c>
      <c r="H139" s="61">
        <v>9450</v>
      </c>
      <c r="I139" s="61">
        <v>480</v>
      </c>
      <c r="J139" s="61">
        <v>9930</v>
      </c>
      <c r="K139" s="61">
        <v>0</v>
      </c>
      <c r="L139" s="61">
        <v>9930</v>
      </c>
      <c r="M139" s="61">
        <v>497</v>
      </c>
      <c r="N139" s="61">
        <v>119160</v>
      </c>
      <c r="O139" s="61">
        <v>5964</v>
      </c>
      <c r="P139" s="59">
        <f t="shared" si="15"/>
        <v>70</v>
      </c>
      <c r="Q139" s="60">
        <f t="shared" si="18"/>
        <v>19.86</v>
      </c>
    </row>
    <row r="140" spans="1:17" s="11" customFormat="1" ht="18.75" customHeight="1" x14ac:dyDescent="0.3">
      <c r="A140" s="42" t="s">
        <v>306</v>
      </c>
      <c r="B140" s="42" t="s">
        <v>36</v>
      </c>
      <c r="C140" s="42" t="s">
        <v>19</v>
      </c>
      <c r="D140" s="42" t="s">
        <v>307</v>
      </c>
      <c r="E140" s="42" t="s">
        <v>21</v>
      </c>
      <c r="F140" s="43" t="s">
        <v>22</v>
      </c>
      <c r="G140" s="43" t="s">
        <v>38</v>
      </c>
      <c r="H140" s="58">
        <v>9150</v>
      </c>
      <c r="I140" s="58">
        <v>460</v>
      </c>
      <c r="J140" s="58">
        <v>9610</v>
      </c>
      <c r="K140" s="58">
        <v>0</v>
      </c>
      <c r="L140" s="58">
        <v>9610</v>
      </c>
      <c r="M140" s="58">
        <v>481</v>
      </c>
      <c r="N140" s="58">
        <v>115320</v>
      </c>
      <c r="O140" s="58">
        <v>5772</v>
      </c>
      <c r="P140" s="60">
        <f t="shared" si="15"/>
        <v>390</v>
      </c>
      <c r="Q140" s="60">
        <f t="shared" si="18"/>
        <v>19.22</v>
      </c>
    </row>
    <row r="141" spans="1:17" s="17" customFormat="1" ht="18.75" customHeight="1" x14ac:dyDescent="0.3">
      <c r="A141" s="44" t="s">
        <v>308</v>
      </c>
      <c r="B141" s="44" t="s">
        <v>36</v>
      </c>
      <c r="C141" s="44" t="s">
        <v>19</v>
      </c>
      <c r="D141" s="44" t="s">
        <v>309</v>
      </c>
      <c r="E141" s="44" t="s">
        <v>21</v>
      </c>
      <c r="F141" s="45" t="s">
        <v>22</v>
      </c>
      <c r="G141" s="45" t="s">
        <v>38</v>
      </c>
      <c r="H141" s="61">
        <v>9500</v>
      </c>
      <c r="I141" s="61">
        <v>480</v>
      </c>
      <c r="J141" s="61">
        <v>9980</v>
      </c>
      <c r="K141" s="61">
        <v>0</v>
      </c>
      <c r="L141" s="61">
        <v>9980</v>
      </c>
      <c r="M141" s="61">
        <v>499</v>
      </c>
      <c r="N141" s="61">
        <v>119760</v>
      </c>
      <c r="O141" s="61">
        <v>5988</v>
      </c>
      <c r="P141" s="59">
        <f t="shared" si="15"/>
        <v>20</v>
      </c>
      <c r="Q141" s="60">
        <f t="shared" si="18"/>
        <v>19.96</v>
      </c>
    </row>
    <row r="142" spans="1:17" s="11" customFormat="1" ht="18.75" customHeight="1" x14ac:dyDescent="0.3">
      <c r="A142" s="42" t="s">
        <v>310</v>
      </c>
      <c r="B142" s="42" t="s">
        <v>36</v>
      </c>
      <c r="C142" s="42" t="s">
        <v>19</v>
      </c>
      <c r="D142" s="42" t="s">
        <v>311</v>
      </c>
      <c r="E142" s="42" t="s">
        <v>21</v>
      </c>
      <c r="F142" s="43" t="s">
        <v>22</v>
      </c>
      <c r="G142" s="43" t="s">
        <v>38</v>
      </c>
      <c r="H142" s="58">
        <v>9290</v>
      </c>
      <c r="I142" s="58">
        <v>470</v>
      </c>
      <c r="J142" s="58">
        <v>9760</v>
      </c>
      <c r="K142" s="58">
        <v>0</v>
      </c>
      <c r="L142" s="58">
        <v>9760</v>
      </c>
      <c r="M142" s="58">
        <v>488</v>
      </c>
      <c r="N142" s="58">
        <v>117120</v>
      </c>
      <c r="O142" s="58">
        <v>5856</v>
      </c>
      <c r="P142" s="60">
        <f t="shared" si="15"/>
        <v>240</v>
      </c>
      <c r="Q142" s="60">
        <f t="shared" si="18"/>
        <v>19.52</v>
      </c>
    </row>
    <row r="143" spans="1:17" s="17" customFormat="1" ht="18.75" customHeight="1" x14ac:dyDescent="0.3">
      <c r="A143" s="44" t="s">
        <v>312</v>
      </c>
      <c r="B143" s="44" t="s">
        <v>36</v>
      </c>
      <c r="C143" s="44" t="s">
        <v>19</v>
      </c>
      <c r="D143" s="44" t="s">
        <v>313</v>
      </c>
      <c r="E143" s="44" t="s">
        <v>21</v>
      </c>
      <c r="F143" s="45" t="s">
        <v>22</v>
      </c>
      <c r="G143" s="45" t="s">
        <v>38</v>
      </c>
      <c r="H143" s="61">
        <v>9270</v>
      </c>
      <c r="I143" s="61">
        <v>470</v>
      </c>
      <c r="J143" s="61">
        <v>9740</v>
      </c>
      <c r="K143" s="61">
        <v>0</v>
      </c>
      <c r="L143" s="61">
        <v>9740</v>
      </c>
      <c r="M143" s="61">
        <v>487</v>
      </c>
      <c r="N143" s="61">
        <v>116880</v>
      </c>
      <c r="O143" s="61">
        <v>5844</v>
      </c>
      <c r="P143" s="59">
        <f t="shared" si="15"/>
        <v>260</v>
      </c>
      <c r="Q143" s="60">
        <f t="shared" si="18"/>
        <v>19.48</v>
      </c>
    </row>
    <row r="144" spans="1:17" s="11" customFormat="1" ht="18.75" customHeight="1" x14ac:dyDescent="0.3">
      <c r="A144" s="42" t="s">
        <v>314</v>
      </c>
      <c r="B144" s="42" t="s">
        <v>36</v>
      </c>
      <c r="C144" s="42" t="s">
        <v>19</v>
      </c>
      <c r="D144" s="42" t="s">
        <v>315</v>
      </c>
      <c r="E144" s="42" t="s">
        <v>21</v>
      </c>
      <c r="F144" s="43" t="s">
        <v>22</v>
      </c>
      <c r="G144" s="43" t="s">
        <v>38</v>
      </c>
      <c r="H144" s="58">
        <v>9060</v>
      </c>
      <c r="I144" s="58">
        <v>460</v>
      </c>
      <c r="J144" s="58">
        <v>9520</v>
      </c>
      <c r="K144" s="58">
        <v>0</v>
      </c>
      <c r="L144" s="58">
        <v>9520</v>
      </c>
      <c r="M144" s="58">
        <v>476</v>
      </c>
      <c r="N144" s="58">
        <v>114240</v>
      </c>
      <c r="O144" s="58">
        <v>5712</v>
      </c>
      <c r="P144" s="60">
        <f t="shared" si="15"/>
        <v>480</v>
      </c>
      <c r="Q144" s="60">
        <f t="shared" si="18"/>
        <v>19.04</v>
      </c>
    </row>
    <row r="145" spans="1:17" s="17" customFormat="1" ht="18.75" customHeight="1" x14ac:dyDescent="0.3">
      <c r="A145" s="44" t="s">
        <v>316</v>
      </c>
      <c r="B145" s="44" t="s">
        <v>18</v>
      </c>
      <c r="C145" s="44" t="s">
        <v>19</v>
      </c>
      <c r="D145" s="44" t="s">
        <v>317</v>
      </c>
      <c r="E145" s="44" t="s">
        <v>21</v>
      </c>
      <c r="F145" s="45" t="s">
        <v>22</v>
      </c>
      <c r="G145" s="45" t="s">
        <v>23</v>
      </c>
      <c r="H145" s="61">
        <v>15210</v>
      </c>
      <c r="I145" s="61">
        <v>770</v>
      </c>
      <c r="J145" s="61">
        <v>15980</v>
      </c>
      <c r="K145" s="61">
        <v>0</v>
      </c>
      <c r="L145" s="61">
        <v>15980</v>
      </c>
      <c r="M145" s="61">
        <v>799</v>
      </c>
      <c r="N145" s="61">
        <v>191760</v>
      </c>
      <c r="O145" s="61">
        <v>9588</v>
      </c>
      <c r="P145" s="59">
        <f t="shared" si="15"/>
        <v>0</v>
      </c>
      <c r="Q145" s="60">
        <f t="shared" si="18"/>
        <v>31.96</v>
      </c>
    </row>
    <row r="146" spans="1:17" s="11" customFormat="1" ht="18.75" customHeight="1" x14ac:dyDescent="0.3">
      <c r="A146" s="42" t="s">
        <v>318</v>
      </c>
      <c r="B146" s="42" t="s">
        <v>36</v>
      </c>
      <c r="C146" s="42" t="s">
        <v>19</v>
      </c>
      <c r="D146" s="42" t="s">
        <v>319</v>
      </c>
      <c r="E146" s="42" t="s">
        <v>21</v>
      </c>
      <c r="F146" s="43" t="s">
        <v>22</v>
      </c>
      <c r="G146" s="43" t="s">
        <v>38</v>
      </c>
      <c r="H146" s="58">
        <v>8750</v>
      </c>
      <c r="I146" s="58">
        <v>440</v>
      </c>
      <c r="J146" s="58">
        <v>9190</v>
      </c>
      <c r="K146" s="58">
        <v>0</v>
      </c>
      <c r="L146" s="58">
        <v>9190</v>
      </c>
      <c r="M146" s="58">
        <v>460</v>
      </c>
      <c r="N146" s="58">
        <v>110280</v>
      </c>
      <c r="O146" s="58">
        <v>5520</v>
      </c>
      <c r="P146" s="60">
        <f t="shared" si="15"/>
        <v>810</v>
      </c>
      <c r="Q146" s="60">
        <f t="shared" si="18"/>
        <v>18.38</v>
      </c>
    </row>
    <row r="147" spans="1:17" s="17" customFormat="1" ht="18.75" customHeight="1" x14ac:dyDescent="0.3">
      <c r="A147" s="44" t="s">
        <v>320</v>
      </c>
      <c r="B147" s="44" t="s">
        <v>36</v>
      </c>
      <c r="C147" s="44" t="s">
        <v>19</v>
      </c>
      <c r="D147" s="44" t="s">
        <v>321</v>
      </c>
      <c r="E147" s="44" t="s">
        <v>21</v>
      </c>
      <c r="F147" s="45" t="s">
        <v>22</v>
      </c>
      <c r="G147" s="45" t="s">
        <v>38</v>
      </c>
      <c r="H147" s="61">
        <v>8630</v>
      </c>
      <c r="I147" s="61">
        <v>440</v>
      </c>
      <c r="J147" s="61">
        <v>9070</v>
      </c>
      <c r="K147" s="61">
        <v>0</v>
      </c>
      <c r="L147" s="61">
        <v>9070</v>
      </c>
      <c r="M147" s="61">
        <v>454</v>
      </c>
      <c r="N147" s="61">
        <v>108840</v>
      </c>
      <c r="O147" s="61">
        <v>5448</v>
      </c>
      <c r="P147" s="59">
        <f t="shared" si="15"/>
        <v>930</v>
      </c>
      <c r="Q147" s="60">
        <f t="shared" si="18"/>
        <v>18.14</v>
      </c>
    </row>
    <row r="148" spans="1:17" s="11" customFormat="1" ht="18.75" customHeight="1" x14ac:dyDescent="0.3">
      <c r="A148" s="42" t="s">
        <v>322</v>
      </c>
      <c r="B148" s="42" t="s">
        <v>36</v>
      </c>
      <c r="C148" s="42" t="s">
        <v>19</v>
      </c>
      <c r="D148" s="42" t="s">
        <v>323</v>
      </c>
      <c r="E148" s="42" t="s">
        <v>21</v>
      </c>
      <c r="F148" s="43" t="s">
        <v>22</v>
      </c>
      <c r="G148" s="43" t="s">
        <v>38</v>
      </c>
      <c r="H148" s="58">
        <v>8120</v>
      </c>
      <c r="I148" s="58">
        <v>410</v>
      </c>
      <c r="J148" s="58">
        <v>8530</v>
      </c>
      <c r="K148" s="58">
        <v>0</v>
      </c>
      <c r="L148" s="58">
        <v>8530</v>
      </c>
      <c r="M148" s="58">
        <v>427</v>
      </c>
      <c r="N148" s="58">
        <v>102360</v>
      </c>
      <c r="O148" s="58">
        <v>5124</v>
      </c>
      <c r="P148" s="60">
        <f t="shared" si="15"/>
        <v>1470</v>
      </c>
      <c r="Q148" s="60">
        <f t="shared" si="18"/>
        <v>17.059999999999999</v>
      </c>
    </row>
    <row r="149" spans="1:17" s="17" customFormat="1" ht="18.75" customHeight="1" x14ac:dyDescent="0.3">
      <c r="A149" s="44" t="s">
        <v>324</v>
      </c>
      <c r="B149" s="44" t="s">
        <v>36</v>
      </c>
      <c r="C149" s="44" t="s">
        <v>19</v>
      </c>
      <c r="D149" s="44" t="s">
        <v>325</v>
      </c>
      <c r="E149" s="44" t="s">
        <v>21</v>
      </c>
      <c r="F149" s="45" t="s">
        <v>22</v>
      </c>
      <c r="G149" s="45" t="s">
        <v>38</v>
      </c>
      <c r="H149" s="61">
        <v>8160</v>
      </c>
      <c r="I149" s="61">
        <v>410</v>
      </c>
      <c r="J149" s="61">
        <v>8570</v>
      </c>
      <c r="K149" s="61">
        <v>0</v>
      </c>
      <c r="L149" s="61">
        <v>8570</v>
      </c>
      <c r="M149" s="61">
        <v>429</v>
      </c>
      <c r="N149" s="61">
        <v>102840</v>
      </c>
      <c r="O149" s="61">
        <v>5148</v>
      </c>
      <c r="P149" s="59">
        <f t="shared" si="15"/>
        <v>1430</v>
      </c>
      <c r="Q149" s="60">
        <f t="shared" si="18"/>
        <v>17.14</v>
      </c>
    </row>
    <row r="150" spans="1:17" s="31" customFormat="1" ht="18.75" customHeight="1" x14ac:dyDescent="0.3">
      <c r="A150" s="112" t="s">
        <v>594</v>
      </c>
      <c r="B150" s="112"/>
      <c r="C150" s="46"/>
      <c r="D150" s="46"/>
      <c r="E150" s="46"/>
      <c r="F150" s="47"/>
      <c r="G150" s="47"/>
      <c r="H150" s="62">
        <f>SUM(H151:H164)</f>
        <v>156310</v>
      </c>
      <c r="I150" s="62">
        <f t="shared" ref="I150:Q150" si="19">SUM(I151:I164)</f>
        <v>7880</v>
      </c>
      <c r="J150" s="62">
        <f t="shared" si="19"/>
        <v>164190</v>
      </c>
      <c r="K150" s="62">
        <f t="shared" si="19"/>
        <v>0</v>
      </c>
      <c r="L150" s="62">
        <f t="shared" si="19"/>
        <v>164190</v>
      </c>
      <c r="M150" s="62">
        <f t="shared" si="19"/>
        <v>8214</v>
      </c>
      <c r="N150" s="62">
        <f t="shared" si="19"/>
        <v>1970280</v>
      </c>
      <c r="O150" s="62">
        <f t="shared" si="19"/>
        <v>98568</v>
      </c>
      <c r="P150" s="62">
        <f t="shared" si="19"/>
        <v>740</v>
      </c>
      <c r="Q150" s="62">
        <f t="shared" si="19"/>
        <v>328.38</v>
      </c>
    </row>
    <row r="151" spans="1:17" s="11" customFormat="1" ht="18.75" customHeight="1" x14ac:dyDescent="0.3">
      <c r="A151" s="42" t="s">
        <v>327</v>
      </c>
      <c r="B151" s="42" t="s">
        <v>328</v>
      </c>
      <c r="C151" s="42" t="s">
        <v>19</v>
      </c>
      <c r="D151" s="42" t="s">
        <v>329</v>
      </c>
      <c r="E151" s="42" t="s">
        <v>21</v>
      </c>
      <c r="F151" s="43" t="s">
        <v>22</v>
      </c>
      <c r="G151" s="43" t="s">
        <v>28</v>
      </c>
      <c r="H151" s="58">
        <v>13390</v>
      </c>
      <c r="I151" s="58">
        <v>670</v>
      </c>
      <c r="J151" s="58">
        <v>14060</v>
      </c>
      <c r="K151" s="58">
        <v>0</v>
      </c>
      <c r="L151" s="58">
        <v>14060</v>
      </c>
      <c r="M151" s="58">
        <v>703</v>
      </c>
      <c r="N151" s="58">
        <v>168720</v>
      </c>
      <c r="O151" s="58">
        <v>8436</v>
      </c>
      <c r="P151" s="60">
        <f t="shared" si="15"/>
        <v>0</v>
      </c>
      <c r="Q151" s="60">
        <f t="shared" si="18"/>
        <v>28.12</v>
      </c>
    </row>
    <row r="152" spans="1:17" s="17" customFormat="1" ht="18.75" customHeight="1" x14ac:dyDescent="0.3">
      <c r="A152" s="44" t="s">
        <v>330</v>
      </c>
      <c r="B152" s="44" t="s">
        <v>328</v>
      </c>
      <c r="C152" s="44" t="s">
        <v>19</v>
      </c>
      <c r="D152" s="44" t="s">
        <v>331</v>
      </c>
      <c r="E152" s="44" t="s">
        <v>21</v>
      </c>
      <c r="F152" s="45" t="s">
        <v>22</v>
      </c>
      <c r="G152" s="45" t="s">
        <v>28</v>
      </c>
      <c r="H152" s="61">
        <v>13710</v>
      </c>
      <c r="I152" s="61">
        <v>690</v>
      </c>
      <c r="J152" s="61">
        <v>14400</v>
      </c>
      <c r="K152" s="61">
        <v>0</v>
      </c>
      <c r="L152" s="61">
        <v>14400</v>
      </c>
      <c r="M152" s="61">
        <v>720</v>
      </c>
      <c r="N152" s="61">
        <v>172800</v>
      </c>
      <c r="O152" s="61">
        <v>8640</v>
      </c>
      <c r="P152" s="59">
        <f t="shared" si="15"/>
        <v>0</v>
      </c>
      <c r="Q152" s="60">
        <f t="shared" si="18"/>
        <v>28.8</v>
      </c>
    </row>
    <row r="153" spans="1:17" s="11" customFormat="1" ht="18.75" customHeight="1" x14ac:dyDescent="0.3">
      <c r="A153" s="42" t="s">
        <v>332</v>
      </c>
      <c r="B153" s="42" t="s">
        <v>328</v>
      </c>
      <c r="C153" s="42" t="s">
        <v>19</v>
      </c>
      <c r="D153" s="42" t="s">
        <v>333</v>
      </c>
      <c r="E153" s="42" t="s">
        <v>21</v>
      </c>
      <c r="F153" s="43" t="s">
        <v>22</v>
      </c>
      <c r="G153" s="43" t="s">
        <v>28</v>
      </c>
      <c r="H153" s="58">
        <v>14040</v>
      </c>
      <c r="I153" s="58">
        <v>710</v>
      </c>
      <c r="J153" s="58">
        <v>14750</v>
      </c>
      <c r="K153" s="58">
        <v>0</v>
      </c>
      <c r="L153" s="58">
        <v>14750</v>
      </c>
      <c r="M153" s="58">
        <v>738</v>
      </c>
      <c r="N153" s="58">
        <v>177000</v>
      </c>
      <c r="O153" s="58">
        <v>8856</v>
      </c>
      <c r="P153" s="60">
        <f t="shared" si="15"/>
        <v>0</v>
      </c>
      <c r="Q153" s="60">
        <f t="shared" si="18"/>
        <v>29.5</v>
      </c>
    </row>
    <row r="154" spans="1:17" s="17" customFormat="1" ht="18.75" customHeight="1" x14ac:dyDescent="0.3">
      <c r="A154" s="44" t="s">
        <v>334</v>
      </c>
      <c r="B154" s="44" t="s">
        <v>328</v>
      </c>
      <c r="C154" s="44" t="s">
        <v>19</v>
      </c>
      <c r="D154" s="44" t="s">
        <v>335</v>
      </c>
      <c r="E154" s="44" t="s">
        <v>21</v>
      </c>
      <c r="F154" s="45" t="s">
        <v>22</v>
      </c>
      <c r="G154" s="45" t="s">
        <v>28</v>
      </c>
      <c r="H154" s="61">
        <v>12920</v>
      </c>
      <c r="I154" s="61">
        <v>650</v>
      </c>
      <c r="J154" s="61">
        <v>13570</v>
      </c>
      <c r="K154" s="61">
        <v>0</v>
      </c>
      <c r="L154" s="61">
        <v>13570</v>
      </c>
      <c r="M154" s="61">
        <v>679</v>
      </c>
      <c r="N154" s="61">
        <v>162840</v>
      </c>
      <c r="O154" s="61">
        <v>8148</v>
      </c>
      <c r="P154" s="59">
        <f t="shared" si="15"/>
        <v>0</v>
      </c>
      <c r="Q154" s="60">
        <f t="shared" si="18"/>
        <v>27.14</v>
      </c>
    </row>
    <row r="155" spans="1:17" s="11" customFormat="1" ht="18.75" customHeight="1" x14ac:dyDescent="0.3">
      <c r="A155" s="42" t="s">
        <v>336</v>
      </c>
      <c r="B155" s="42" t="s">
        <v>328</v>
      </c>
      <c r="C155" s="42" t="s">
        <v>19</v>
      </c>
      <c r="D155" s="42" t="s">
        <v>337</v>
      </c>
      <c r="E155" s="42" t="s">
        <v>21</v>
      </c>
      <c r="F155" s="43" t="s">
        <v>22</v>
      </c>
      <c r="G155" s="43" t="s">
        <v>28</v>
      </c>
      <c r="H155" s="58">
        <v>11510</v>
      </c>
      <c r="I155" s="58">
        <v>580</v>
      </c>
      <c r="J155" s="58">
        <v>12090</v>
      </c>
      <c r="K155" s="58">
        <v>0</v>
      </c>
      <c r="L155" s="58">
        <v>12090</v>
      </c>
      <c r="M155" s="58">
        <v>605</v>
      </c>
      <c r="N155" s="58">
        <v>145080</v>
      </c>
      <c r="O155" s="58">
        <v>7260</v>
      </c>
      <c r="P155" s="60">
        <f t="shared" si="15"/>
        <v>0</v>
      </c>
      <c r="Q155" s="60">
        <f t="shared" si="18"/>
        <v>24.18</v>
      </c>
    </row>
    <row r="156" spans="1:17" s="17" customFormat="1" ht="18.75" customHeight="1" x14ac:dyDescent="0.3">
      <c r="A156" s="44" t="s">
        <v>338</v>
      </c>
      <c r="B156" s="44" t="s">
        <v>328</v>
      </c>
      <c r="C156" s="44" t="s">
        <v>19</v>
      </c>
      <c r="D156" s="44" t="s">
        <v>339</v>
      </c>
      <c r="E156" s="44" t="s">
        <v>21</v>
      </c>
      <c r="F156" s="45" t="s">
        <v>22</v>
      </c>
      <c r="G156" s="45" t="s">
        <v>28</v>
      </c>
      <c r="H156" s="61">
        <v>11150</v>
      </c>
      <c r="I156" s="61">
        <v>560</v>
      </c>
      <c r="J156" s="61">
        <v>11710</v>
      </c>
      <c r="K156" s="61">
        <v>0</v>
      </c>
      <c r="L156" s="61">
        <v>11710</v>
      </c>
      <c r="M156" s="61">
        <v>586</v>
      </c>
      <c r="N156" s="61">
        <v>140520</v>
      </c>
      <c r="O156" s="61">
        <v>7032</v>
      </c>
      <c r="P156" s="59">
        <f t="shared" ref="P156:P199" si="20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60">
        <f t="shared" si="18"/>
        <v>23.42</v>
      </c>
    </row>
    <row r="157" spans="1:17" s="11" customFormat="1" ht="18.75" customHeight="1" x14ac:dyDescent="0.3">
      <c r="A157" s="42" t="s">
        <v>340</v>
      </c>
      <c r="B157" s="42" t="s">
        <v>328</v>
      </c>
      <c r="C157" s="42" t="s">
        <v>19</v>
      </c>
      <c r="D157" s="42" t="s">
        <v>341</v>
      </c>
      <c r="E157" s="42" t="s">
        <v>21</v>
      </c>
      <c r="F157" s="43" t="s">
        <v>22</v>
      </c>
      <c r="G157" s="43" t="s">
        <v>28</v>
      </c>
      <c r="H157" s="58">
        <v>11130</v>
      </c>
      <c r="I157" s="58">
        <v>560</v>
      </c>
      <c r="J157" s="58">
        <v>11690</v>
      </c>
      <c r="K157" s="58">
        <v>0</v>
      </c>
      <c r="L157" s="58">
        <v>11690</v>
      </c>
      <c r="M157" s="58">
        <v>585</v>
      </c>
      <c r="N157" s="58">
        <v>140280</v>
      </c>
      <c r="O157" s="58">
        <v>7020</v>
      </c>
      <c r="P157" s="60">
        <f t="shared" si="20"/>
        <v>0</v>
      </c>
      <c r="Q157" s="60">
        <f t="shared" si="18"/>
        <v>23.38</v>
      </c>
    </row>
    <row r="158" spans="1:17" s="17" customFormat="1" ht="18.75" customHeight="1" x14ac:dyDescent="0.3">
      <c r="A158" s="44" t="s">
        <v>342</v>
      </c>
      <c r="B158" s="44" t="s">
        <v>328</v>
      </c>
      <c r="C158" s="44" t="s">
        <v>19</v>
      </c>
      <c r="D158" s="44" t="s">
        <v>343</v>
      </c>
      <c r="E158" s="44" t="s">
        <v>21</v>
      </c>
      <c r="F158" s="45" t="s">
        <v>22</v>
      </c>
      <c r="G158" s="45" t="s">
        <v>28</v>
      </c>
      <c r="H158" s="61">
        <v>10630</v>
      </c>
      <c r="I158" s="61">
        <v>540</v>
      </c>
      <c r="J158" s="61">
        <v>11170</v>
      </c>
      <c r="K158" s="61">
        <v>0</v>
      </c>
      <c r="L158" s="61">
        <v>11170</v>
      </c>
      <c r="M158" s="61">
        <v>559</v>
      </c>
      <c r="N158" s="61">
        <v>134040</v>
      </c>
      <c r="O158" s="61">
        <v>6708</v>
      </c>
      <c r="P158" s="59">
        <f t="shared" si="20"/>
        <v>0</v>
      </c>
      <c r="Q158" s="60">
        <f t="shared" si="18"/>
        <v>22.34</v>
      </c>
    </row>
    <row r="159" spans="1:17" s="11" customFormat="1" ht="18.75" customHeight="1" x14ac:dyDescent="0.3">
      <c r="A159" s="42" t="s">
        <v>344</v>
      </c>
      <c r="B159" s="42" t="s">
        <v>328</v>
      </c>
      <c r="C159" s="42" t="s">
        <v>19</v>
      </c>
      <c r="D159" s="42" t="s">
        <v>345</v>
      </c>
      <c r="E159" s="42" t="s">
        <v>21</v>
      </c>
      <c r="F159" s="43" t="s">
        <v>22</v>
      </c>
      <c r="G159" s="43" t="s">
        <v>28</v>
      </c>
      <c r="H159" s="58">
        <v>10790</v>
      </c>
      <c r="I159" s="58">
        <v>540</v>
      </c>
      <c r="J159" s="58">
        <v>11330</v>
      </c>
      <c r="K159" s="58">
        <v>0</v>
      </c>
      <c r="L159" s="58">
        <v>11330</v>
      </c>
      <c r="M159" s="58">
        <v>567</v>
      </c>
      <c r="N159" s="58">
        <v>135960</v>
      </c>
      <c r="O159" s="58">
        <v>6804</v>
      </c>
      <c r="P159" s="60">
        <f t="shared" si="20"/>
        <v>0</v>
      </c>
      <c r="Q159" s="60">
        <f t="shared" si="18"/>
        <v>22.66</v>
      </c>
    </row>
    <row r="160" spans="1:17" s="17" customFormat="1" ht="18.75" customHeight="1" x14ac:dyDescent="0.3">
      <c r="A160" s="44" t="s">
        <v>346</v>
      </c>
      <c r="B160" s="44" t="s">
        <v>328</v>
      </c>
      <c r="C160" s="44" t="s">
        <v>19</v>
      </c>
      <c r="D160" s="44" t="s">
        <v>347</v>
      </c>
      <c r="E160" s="44" t="s">
        <v>21</v>
      </c>
      <c r="F160" s="45" t="s">
        <v>22</v>
      </c>
      <c r="G160" s="45" t="s">
        <v>85</v>
      </c>
      <c r="H160" s="61">
        <v>9500</v>
      </c>
      <c r="I160" s="61">
        <v>480</v>
      </c>
      <c r="J160" s="61">
        <v>9980</v>
      </c>
      <c r="K160" s="61">
        <v>0</v>
      </c>
      <c r="L160" s="61">
        <v>9980</v>
      </c>
      <c r="M160" s="61">
        <v>499</v>
      </c>
      <c r="N160" s="61">
        <v>119760</v>
      </c>
      <c r="O160" s="61">
        <v>5988</v>
      </c>
      <c r="P160" s="59">
        <f t="shared" si="20"/>
        <v>20</v>
      </c>
      <c r="Q160" s="60">
        <f t="shared" si="18"/>
        <v>19.96</v>
      </c>
    </row>
    <row r="161" spans="1:17" s="11" customFormat="1" ht="18.75" customHeight="1" x14ac:dyDescent="0.3">
      <c r="A161" s="42" t="s">
        <v>348</v>
      </c>
      <c r="B161" s="42" t="s">
        <v>328</v>
      </c>
      <c r="C161" s="42" t="s">
        <v>19</v>
      </c>
      <c r="D161" s="42" t="s">
        <v>349</v>
      </c>
      <c r="E161" s="42" t="s">
        <v>21</v>
      </c>
      <c r="F161" s="43" t="s">
        <v>22</v>
      </c>
      <c r="G161" s="43" t="s">
        <v>85</v>
      </c>
      <c r="H161" s="58">
        <v>9630</v>
      </c>
      <c r="I161" s="58">
        <v>490</v>
      </c>
      <c r="J161" s="58">
        <v>10120</v>
      </c>
      <c r="K161" s="58">
        <v>0</v>
      </c>
      <c r="L161" s="58">
        <v>10120</v>
      </c>
      <c r="M161" s="58">
        <v>506</v>
      </c>
      <c r="N161" s="58">
        <v>121440</v>
      </c>
      <c r="O161" s="58">
        <v>6072</v>
      </c>
      <c r="P161" s="60">
        <f t="shared" si="20"/>
        <v>0</v>
      </c>
      <c r="Q161" s="60">
        <f t="shared" si="18"/>
        <v>20.240000000000002</v>
      </c>
    </row>
    <row r="162" spans="1:17" s="17" customFormat="1" ht="18.75" customHeight="1" x14ac:dyDescent="0.3">
      <c r="A162" s="44" t="s">
        <v>350</v>
      </c>
      <c r="B162" s="44" t="s">
        <v>328</v>
      </c>
      <c r="C162" s="44" t="s">
        <v>19</v>
      </c>
      <c r="D162" s="44" t="s">
        <v>351</v>
      </c>
      <c r="E162" s="44" t="s">
        <v>21</v>
      </c>
      <c r="F162" s="45" t="s">
        <v>22</v>
      </c>
      <c r="G162" s="45" t="s">
        <v>85</v>
      </c>
      <c r="H162" s="61">
        <v>9560</v>
      </c>
      <c r="I162" s="61">
        <v>480</v>
      </c>
      <c r="J162" s="61">
        <v>10040</v>
      </c>
      <c r="K162" s="61">
        <v>0</v>
      </c>
      <c r="L162" s="61">
        <v>10040</v>
      </c>
      <c r="M162" s="61">
        <v>502</v>
      </c>
      <c r="N162" s="61">
        <v>120480</v>
      </c>
      <c r="O162" s="61">
        <v>6024</v>
      </c>
      <c r="P162" s="59">
        <f t="shared" si="20"/>
        <v>0</v>
      </c>
      <c r="Q162" s="60">
        <f t="shared" si="18"/>
        <v>20.080000000000002</v>
      </c>
    </row>
    <row r="163" spans="1:17" s="11" customFormat="1" ht="18.75" customHeight="1" x14ac:dyDescent="0.3">
      <c r="A163" s="42" t="s">
        <v>352</v>
      </c>
      <c r="B163" s="42" t="s">
        <v>328</v>
      </c>
      <c r="C163" s="42" t="s">
        <v>19</v>
      </c>
      <c r="D163" s="42" t="s">
        <v>353</v>
      </c>
      <c r="E163" s="42" t="s">
        <v>21</v>
      </c>
      <c r="F163" s="43" t="s">
        <v>22</v>
      </c>
      <c r="G163" s="43" t="s">
        <v>85</v>
      </c>
      <c r="H163" s="58">
        <v>9340</v>
      </c>
      <c r="I163" s="58">
        <v>470</v>
      </c>
      <c r="J163" s="58">
        <v>9810</v>
      </c>
      <c r="K163" s="58">
        <v>0</v>
      </c>
      <c r="L163" s="58">
        <v>9810</v>
      </c>
      <c r="M163" s="58">
        <v>491</v>
      </c>
      <c r="N163" s="58">
        <v>117720</v>
      </c>
      <c r="O163" s="58">
        <v>5892</v>
      </c>
      <c r="P163" s="60">
        <f t="shared" si="20"/>
        <v>190</v>
      </c>
      <c r="Q163" s="60">
        <f t="shared" si="18"/>
        <v>19.62</v>
      </c>
    </row>
    <row r="164" spans="1:17" s="17" customFormat="1" ht="18.75" customHeight="1" x14ac:dyDescent="0.3">
      <c r="A164" s="44" t="s">
        <v>354</v>
      </c>
      <c r="B164" s="44" t="s">
        <v>328</v>
      </c>
      <c r="C164" s="44" t="s">
        <v>19</v>
      </c>
      <c r="D164" s="44" t="s">
        <v>355</v>
      </c>
      <c r="E164" s="44" t="s">
        <v>21</v>
      </c>
      <c r="F164" s="45" t="s">
        <v>22</v>
      </c>
      <c r="G164" s="45" t="s">
        <v>85</v>
      </c>
      <c r="H164" s="61">
        <v>9010</v>
      </c>
      <c r="I164" s="61">
        <v>460</v>
      </c>
      <c r="J164" s="61">
        <v>9470</v>
      </c>
      <c r="K164" s="61">
        <v>0</v>
      </c>
      <c r="L164" s="61">
        <v>9470</v>
      </c>
      <c r="M164" s="61">
        <v>474</v>
      </c>
      <c r="N164" s="61">
        <v>113640</v>
      </c>
      <c r="O164" s="61">
        <v>5688</v>
      </c>
      <c r="P164" s="59">
        <f t="shared" si="20"/>
        <v>530</v>
      </c>
      <c r="Q164" s="60">
        <f t="shared" si="18"/>
        <v>18.940000000000001</v>
      </c>
    </row>
    <row r="165" spans="1:17" s="31" customFormat="1" ht="18.75" customHeight="1" x14ac:dyDescent="0.3">
      <c r="A165" s="112" t="s">
        <v>595</v>
      </c>
      <c r="B165" s="112"/>
      <c r="C165" s="46"/>
      <c r="D165" s="46"/>
      <c r="E165" s="46"/>
      <c r="F165" s="47"/>
      <c r="G165" s="47"/>
      <c r="H165" s="62">
        <f>SUM(H166:H170)</f>
        <v>74150</v>
      </c>
      <c r="I165" s="62">
        <f t="shared" ref="I165:Q165" si="21">SUM(I166:I170)</f>
        <v>3730</v>
      </c>
      <c r="J165" s="62">
        <f t="shared" si="21"/>
        <v>77880</v>
      </c>
      <c r="K165" s="62">
        <f t="shared" si="21"/>
        <v>0</v>
      </c>
      <c r="L165" s="62">
        <f t="shared" si="21"/>
        <v>77880</v>
      </c>
      <c r="M165" s="62">
        <f t="shared" si="21"/>
        <v>3895</v>
      </c>
      <c r="N165" s="62">
        <f t="shared" si="21"/>
        <v>934560</v>
      </c>
      <c r="O165" s="62">
        <f t="shared" si="21"/>
        <v>46740</v>
      </c>
      <c r="P165" s="62">
        <f t="shared" si="21"/>
        <v>0</v>
      </c>
      <c r="Q165" s="62">
        <f t="shared" si="21"/>
        <v>155.76000000000002</v>
      </c>
    </row>
    <row r="166" spans="1:17" s="11" customFormat="1" ht="18.75" customHeight="1" x14ac:dyDescent="0.3">
      <c r="A166" s="42" t="s">
        <v>357</v>
      </c>
      <c r="B166" s="42" t="s">
        <v>358</v>
      </c>
      <c r="C166" s="42" t="s">
        <v>19</v>
      </c>
      <c r="D166" s="42" t="s">
        <v>359</v>
      </c>
      <c r="E166" s="42" t="s">
        <v>21</v>
      </c>
      <c r="F166" s="43" t="s">
        <v>22</v>
      </c>
      <c r="G166" s="43" t="s">
        <v>23</v>
      </c>
      <c r="H166" s="58">
        <v>14740</v>
      </c>
      <c r="I166" s="58">
        <v>740</v>
      </c>
      <c r="J166" s="58">
        <v>15480</v>
      </c>
      <c r="K166" s="58">
        <v>0</v>
      </c>
      <c r="L166" s="58">
        <v>15480</v>
      </c>
      <c r="M166" s="58">
        <v>774</v>
      </c>
      <c r="N166" s="58">
        <v>185760</v>
      </c>
      <c r="O166" s="58">
        <v>9288</v>
      </c>
      <c r="P166" s="60">
        <f t="shared" si="20"/>
        <v>0</v>
      </c>
      <c r="Q166" s="60">
        <f t="shared" si="18"/>
        <v>30.96</v>
      </c>
    </row>
    <row r="167" spans="1:17" s="17" customFormat="1" ht="18.75" customHeight="1" x14ac:dyDescent="0.3">
      <c r="A167" s="44" t="s">
        <v>360</v>
      </c>
      <c r="B167" s="44" t="s">
        <v>18</v>
      </c>
      <c r="C167" s="44" t="s">
        <v>19</v>
      </c>
      <c r="D167" s="44" t="s">
        <v>361</v>
      </c>
      <c r="E167" s="44" t="s">
        <v>21</v>
      </c>
      <c r="F167" s="45" t="s">
        <v>22</v>
      </c>
      <c r="G167" s="45" t="s">
        <v>23</v>
      </c>
      <c r="H167" s="61">
        <v>14940</v>
      </c>
      <c r="I167" s="61">
        <v>750</v>
      </c>
      <c r="J167" s="61">
        <v>15690</v>
      </c>
      <c r="K167" s="61">
        <v>0</v>
      </c>
      <c r="L167" s="61">
        <v>15690</v>
      </c>
      <c r="M167" s="61">
        <v>785</v>
      </c>
      <c r="N167" s="61">
        <v>188280</v>
      </c>
      <c r="O167" s="61">
        <v>9420</v>
      </c>
      <c r="P167" s="59">
        <f t="shared" si="20"/>
        <v>0</v>
      </c>
      <c r="Q167" s="60">
        <f t="shared" si="18"/>
        <v>31.38</v>
      </c>
    </row>
    <row r="168" spans="1:17" s="11" customFormat="1" ht="18.75" customHeight="1" x14ac:dyDescent="0.3">
      <c r="A168" s="42" t="s">
        <v>362</v>
      </c>
      <c r="B168" s="42" t="s">
        <v>18</v>
      </c>
      <c r="C168" s="42" t="s">
        <v>19</v>
      </c>
      <c r="D168" s="42" t="s">
        <v>363</v>
      </c>
      <c r="E168" s="42" t="s">
        <v>21</v>
      </c>
      <c r="F168" s="43" t="s">
        <v>22</v>
      </c>
      <c r="G168" s="43" t="s">
        <v>23</v>
      </c>
      <c r="H168" s="58">
        <v>14890</v>
      </c>
      <c r="I168" s="58">
        <v>750</v>
      </c>
      <c r="J168" s="58">
        <v>15640</v>
      </c>
      <c r="K168" s="58">
        <v>0</v>
      </c>
      <c r="L168" s="58">
        <v>15640</v>
      </c>
      <c r="M168" s="58">
        <v>782</v>
      </c>
      <c r="N168" s="58">
        <v>187680</v>
      </c>
      <c r="O168" s="58">
        <v>9384</v>
      </c>
      <c r="P168" s="60">
        <f t="shared" si="20"/>
        <v>0</v>
      </c>
      <c r="Q168" s="60">
        <f t="shared" si="18"/>
        <v>31.28</v>
      </c>
    </row>
    <row r="169" spans="1:17" s="17" customFormat="1" ht="18.75" customHeight="1" x14ac:dyDescent="0.3">
      <c r="A169" s="44" t="s">
        <v>364</v>
      </c>
      <c r="B169" s="44" t="s">
        <v>358</v>
      </c>
      <c r="C169" s="44" t="s">
        <v>19</v>
      </c>
      <c r="D169" s="44" t="s">
        <v>365</v>
      </c>
      <c r="E169" s="44" t="s">
        <v>21</v>
      </c>
      <c r="F169" s="45" t="s">
        <v>22</v>
      </c>
      <c r="G169" s="45" t="s">
        <v>23</v>
      </c>
      <c r="H169" s="61">
        <v>14920</v>
      </c>
      <c r="I169" s="61">
        <v>750</v>
      </c>
      <c r="J169" s="61">
        <v>15670</v>
      </c>
      <c r="K169" s="61">
        <v>0</v>
      </c>
      <c r="L169" s="61">
        <v>15670</v>
      </c>
      <c r="M169" s="61">
        <v>784</v>
      </c>
      <c r="N169" s="61">
        <v>188040</v>
      </c>
      <c r="O169" s="61">
        <v>9408</v>
      </c>
      <c r="P169" s="59">
        <f t="shared" si="20"/>
        <v>0</v>
      </c>
      <c r="Q169" s="60">
        <f t="shared" si="18"/>
        <v>31.34</v>
      </c>
    </row>
    <row r="170" spans="1:17" s="11" customFormat="1" ht="18.75" customHeight="1" x14ac:dyDescent="0.3">
      <c r="A170" s="42" t="s">
        <v>366</v>
      </c>
      <c r="B170" s="42" t="s">
        <v>358</v>
      </c>
      <c r="C170" s="42" t="s">
        <v>19</v>
      </c>
      <c r="D170" s="42" t="s">
        <v>367</v>
      </c>
      <c r="E170" s="42" t="s">
        <v>21</v>
      </c>
      <c r="F170" s="43" t="s">
        <v>22</v>
      </c>
      <c r="G170" s="43" t="s">
        <v>23</v>
      </c>
      <c r="H170" s="58">
        <v>14660</v>
      </c>
      <c r="I170" s="58">
        <v>740</v>
      </c>
      <c r="J170" s="58">
        <v>15400</v>
      </c>
      <c r="K170" s="58">
        <v>0</v>
      </c>
      <c r="L170" s="58">
        <v>15400</v>
      </c>
      <c r="M170" s="58">
        <v>770</v>
      </c>
      <c r="N170" s="58">
        <v>184800</v>
      </c>
      <c r="O170" s="58">
        <v>9240</v>
      </c>
      <c r="P170" s="60">
        <f t="shared" si="20"/>
        <v>0</v>
      </c>
      <c r="Q170" s="60">
        <f t="shared" si="18"/>
        <v>30.8</v>
      </c>
    </row>
    <row r="171" spans="1:17" s="31" customFormat="1" ht="18.75" customHeight="1" x14ac:dyDescent="0.3">
      <c r="A171" s="112" t="s">
        <v>596</v>
      </c>
      <c r="B171" s="112"/>
      <c r="C171" s="46"/>
      <c r="D171" s="46"/>
      <c r="E171" s="46"/>
      <c r="F171" s="47"/>
      <c r="G171" s="47"/>
      <c r="H171" s="62">
        <f>SUM(H172:H174)</f>
        <v>33610</v>
      </c>
      <c r="I171" s="62">
        <f t="shared" ref="I171:Q171" si="22">SUM(I172:I174)</f>
        <v>1690</v>
      </c>
      <c r="J171" s="62">
        <f t="shared" si="22"/>
        <v>35300</v>
      </c>
      <c r="K171" s="62">
        <f t="shared" si="22"/>
        <v>0</v>
      </c>
      <c r="L171" s="62">
        <f t="shared" si="22"/>
        <v>35300</v>
      </c>
      <c r="M171" s="62">
        <f t="shared" si="22"/>
        <v>1766</v>
      </c>
      <c r="N171" s="62">
        <f t="shared" si="22"/>
        <v>423600</v>
      </c>
      <c r="O171" s="62">
        <f t="shared" si="22"/>
        <v>21192</v>
      </c>
      <c r="P171" s="62">
        <f t="shared" si="22"/>
        <v>765</v>
      </c>
      <c r="Q171" s="62">
        <f t="shared" si="22"/>
        <v>70.599999999999994</v>
      </c>
    </row>
    <row r="172" spans="1:17" s="17" customFormat="1" ht="18.75" customHeight="1" x14ac:dyDescent="0.3">
      <c r="A172" s="44" t="s">
        <v>369</v>
      </c>
      <c r="B172" s="44" t="s">
        <v>36</v>
      </c>
      <c r="C172" s="44" t="s">
        <v>19</v>
      </c>
      <c r="D172" s="44" t="s">
        <v>370</v>
      </c>
      <c r="E172" s="44" t="s">
        <v>21</v>
      </c>
      <c r="F172" s="45" t="s">
        <v>22</v>
      </c>
      <c r="G172" s="45" t="s">
        <v>28</v>
      </c>
      <c r="H172" s="61">
        <v>11990</v>
      </c>
      <c r="I172" s="61">
        <v>600</v>
      </c>
      <c r="J172" s="61">
        <v>12590</v>
      </c>
      <c r="K172" s="61">
        <v>0</v>
      </c>
      <c r="L172" s="61">
        <v>12590</v>
      </c>
      <c r="M172" s="61">
        <v>630</v>
      </c>
      <c r="N172" s="61">
        <v>151080</v>
      </c>
      <c r="O172" s="61">
        <v>7560</v>
      </c>
      <c r="P172" s="59">
        <f t="shared" si="20"/>
        <v>0</v>
      </c>
      <c r="Q172" s="60">
        <f t="shared" si="18"/>
        <v>25.18</v>
      </c>
    </row>
    <row r="173" spans="1:17" s="11" customFormat="1" ht="18.75" customHeight="1" x14ac:dyDescent="0.3">
      <c r="A173" s="42" t="s">
        <v>371</v>
      </c>
      <c r="B173" s="42" t="s">
        <v>36</v>
      </c>
      <c r="C173" s="42" t="s">
        <v>19</v>
      </c>
      <c r="D173" s="42" t="s">
        <v>372</v>
      </c>
      <c r="E173" s="42" t="s">
        <v>21</v>
      </c>
      <c r="F173" s="43" t="s">
        <v>22</v>
      </c>
      <c r="G173" s="43" t="s">
        <v>38</v>
      </c>
      <c r="H173" s="58">
        <v>9700</v>
      </c>
      <c r="I173" s="58">
        <v>490</v>
      </c>
      <c r="J173" s="58">
        <v>10190</v>
      </c>
      <c r="K173" s="58">
        <v>0</v>
      </c>
      <c r="L173" s="58">
        <v>10190</v>
      </c>
      <c r="M173" s="58">
        <v>510</v>
      </c>
      <c r="N173" s="58">
        <v>122280</v>
      </c>
      <c r="O173" s="58">
        <v>6120</v>
      </c>
      <c r="P173" s="60">
        <f t="shared" si="20"/>
        <v>0</v>
      </c>
      <c r="Q173" s="60">
        <f t="shared" si="18"/>
        <v>20.38</v>
      </c>
    </row>
    <row r="174" spans="1:17" s="17" customFormat="1" ht="18.75" customHeight="1" x14ac:dyDescent="0.3">
      <c r="A174" s="48" t="s">
        <v>373</v>
      </c>
      <c r="B174" s="48" t="s">
        <v>374</v>
      </c>
      <c r="C174" s="48" t="s">
        <v>19</v>
      </c>
      <c r="D174" s="48" t="s">
        <v>375</v>
      </c>
      <c r="E174" s="48" t="s">
        <v>21</v>
      </c>
      <c r="F174" s="49" t="s">
        <v>22</v>
      </c>
      <c r="G174" s="49" t="s">
        <v>28</v>
      </c>
      <c r="H174" s="63">
        <v>11920</v>
      </c>
      <c r="I174" s="63">
        <v>600</v>
      </c>
      <c r="J174" s="63">
        <v>12520</v>
      </c>
      <c r="K174" s="63">
        <v>0</v>
      </c>
      <c r="L174" s="63">
        <v>12520</v>
      </c>
      <c r="M174" s="63">
        <v>626</v>
      </c>
      <c r="N174" s="63">
        <v>150240</v>
      </c>
      <c r="O174" s="63">
        <v>7512</v>
      </c>
      <c r="P174" s="64">
        <f t="shared" si="20"/>
        <v>765</v>
      </c>
      <c r="Q174" s="65">
        <f t="shared" si="18"/>
        <v>25.04</v>
      </c>
    </row>
    <row r="175" spans="1:17" ht="18.75" hidden="1" customHeight="1" x14ac:dyDescent="0.3">
      <c r="A175" s="115" t="s">
        <v>376</v>
      </c>
      <c r="B175" s="116"/>
      <c r="C175" s="116"/>
      <c r="D175" s="117"/>
      <c r="E175" s="32"/>
      <c r="F175" s="33"/>
      <c r="G175" s="33"/>
      <c r="H175" s="66">
        <v>172660</v>
      </c>
      <c r="I175" s="66">
        <v>8710</v>
      </c>
      <c r="J175" s="66">
        <v>181370</v>
      </c>
      <c r="K175" s="66">
        <v>0</v>
      </c>
      <c r="L175" s="66">
        <v>181370</v>
      </c>
      <c r="M175" s="66">
        <v>9074</v>
      </c>
      <c r="N175" s="66">
        <v>2090580</v>
      </c>
      <c r="O175" s="66">
        <v>104592</v>
      </c>
      <c r="Q175" s="29" t="str">
        <f t="shared" si="18"/>
        <v/>
      </c>
    </row>
    <row r="176" spans="1:17" ht="18.75" hidden="1" customHeight="1" x14ac:dyDescent="0.3">
      <c r="A176" s="107" t="s">
        <v>16</v>
      </c>
      <c r="B176" s="108"/>
      <c r="C176" s="7"/>
      <c r="D176" s="7"/>
      <c r="E176" s="7"/>
      <c r="F176" s="8"/>
      <c r="G176" s="8"/>
      <c r="H176" s="67">
        <v>30230</v>
      </c>
      <c r="I176" s="67">
        <v>1530</v>
      </c>
      <c r="J176" s="67">
        <v>31760</v>
      </c>
      <c r="K176" s="67">
        <v>0</v>
      </c>
      <c r="L176" s="67">
        <v>31760</v>
      </c>
      <c r="M176" s="67">
        <v>1589</v>
      </c>
      <c r="N176" s="67">
        <v>381120</v>
      </c>
      <c r="O176" s="67">
        <v>19068</v>
      </c>
      <c r="Q176" s="29" t="str">
        <f t="shared" si="18"/>
        <v/>
      </c>
    </row>
    <row r="177" spans="1:17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68">
        <v>12260</v>
      </c>
      <c r="I177" s="68">
        <v>620</v>
      </c>
      <c r="J177" s="68">
        <v>12880</v>
      </c>
      <c r="K177" s="68">
        <v>0</v>
      </c>
      <c r="L177" s="68">
        <v>12880</v>
      </c>
      <c r="M177" s="68">
        <v>644</v>
      </c>
      <c r="N177" s="68">
        <v>154560</v>
      </c>
      <c r="O177" s="68">
        <v>7728</v>
      </c>
      <c r="P177" s="29">
        <f t="shared" si="20"/>
        <v>0</v>
      </c>
      <c r="Q177" s="29">
        <f t="shared" si="18"/>
        <v>25.76</v>
      </c>
    </row>
    <row r="178" spans="1:17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69">
        <v>7830</v>
      </c>
      <c r="I178" s="69">
        <v>400</v>
      </c>
      <c r="J178" s="69">
        <v>8230</v>
      </c>
      <c r="K178" s="69">
        <v>0</v>
      </c>
      <c r="L178" s="69">
        <v>8230</v>
      </c>
      <c r="M178" s="69">
        <v>412</v>
      </c>
      <c r="N178" s="69">
        <v>98760</v>
      </c>
      <c r="O178" s="69">
        <v>4944</v>
      </c>
      <c r="P178" s="30">
        <f t="shared" si="20"/>
        <v>1500</v>
      </c>
      <c r="Q178" s="29">
        <f t="shared" si="18"/>
        <v>16.46</v>
      </c>
    </row>
    <row r="179" spans="1:17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68">
        <v>10140</v>
      </c>
      <c r="I179" s="68">
        <v>510</v>
      </c>
      <c r="J179" s="68">
        <v>10650</v>
      </c>
      <c r="K179" s="68">
        <v>0</v>
      </c>
      <c r="L179" s="68">
        <v>10650</v>
      </c>
      <c r="M179" s="68">
        <v>533</v>
      </c>
      <c r="N179" s="68">
        <v>127800</v>
      </c>
      <c r="O179" s="68">
        <v>6396</v>
      </c>
      <c r="P179" s="29">
        <f t="shared" si="20"/>
        <v>0</v>
      </c>
      <c r="Q179" s="29">
        <f t="shared" si="18"/>
        <v>21.3</v>
      </c>
    </row>
    <row r="180" spans="1:17" ht="18.75" hidden="1" customHeight="1" x14ac:dyDescent="0.3">
      <c r="A180" s="107" t="s">
        <v>384</v>
      </c>
      <c r="B180" s="108"/>
      <c r="C180" s="7"/>
      <c r="D180" s="7"/>
      <c r="E180" s="7"/>
      <c r="F180" s="8"/>
      <c r="G180" s="8"/>
      <c r="H180" s="67">
        <v>42210</v>
      </c>
      <c r="I180" s="67">
        <v>2130</v>
      </c>
      <c r="J180" s="67">
        <v>44340</v>
      </c>
      <c r="K180" s="67">
        <v>0</v>
      </c>
      <c r="L180" s="67">
        <v>44340</v>
      </c>
      <c r="M180" s="67">
        <v>2218</v>
      </c>
      <c r="N180" s="67">
        <v>532080</v>
      </c>
      <c r="O180" s="67">
        <v>26616</v>
      </c>
      <c r="Q180" s="29" t="str">
        <f t="shared" si="18"/>
        <v/>
      </c>
    </row>
    <row r="181" spans="1:17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69">
        <v>14280</v>
      </c>
      <c r="I181" s="69">
        <v>720</v>
      </c>
      <c r="J181" s="69">
        <v>15000</v>
      </c>
      <c r="K181" s="69">
        <v>0</v>
      </c>
      <c r="L181" s="69">
        <v>15000</v>
      </c>
      <c r="M181" s="69">
        <v>750</v>
      </c>
      <c r="N181" s="69">
        <v>180000</v>
      </c>
      <c r="O181" s="69">
        <v>9000</v>
      </c>
      <c r="P181" s="30">
        <f t="shared" si="20"/>
        <v>0</v>
      </c>
      <c r="Q181" s="29">
        <f t="shared" si="18"/>
        <v>30</v>
      </c>
    </row>
    <row r="182" spans="1:17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68">
        <v>14310</v>
      </c>
      <c r="I182" s="68">
        <v>720</v>
      </c>
      <c r="J182" s="68">
        <v>15030</v>
      </c>
      <c r="K182" s="68">
        <v>0</v>
      </c>
      <c r="L182" s="68">
        <v>15030</v>
      </c>
      <c r="M182" s="68">
        <v>752</v>
      </c>
      <c r="N182" s="68">
        <v>180360</v>
      </c>
      <c r="O182" s="68">
        <v>9024</v>
      </c>
      <c r="P182" s="29">
        <f t="shared" si="20"/>
        <v>0</v>
      </c>
      <c r="Q182" s="29">
        <f t="shared" si="18"/>
        <v>30.060000000000002</v>
      </c>
    </row>
    <row r="183" spans="1:17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69">
        <v>13620</v>
      </c>
      <c r="I183" s="69">
        <v>690</v>
      </c>
      <c r="J183" s="69">
        <v>14310</v>
      </c>
      <c r="K183" s="69">
        <v>0</v>
      </c>
      <c r="L183" s="69">
        <v>14310</v>
      </c>
      <c r="M183" s="69">
        <v>716</v>
      </c>
      <c r="N183" s="69">
        <v>171720</v>
      </c>
      <c r="O183" s="69">
        <v>8592</v>
      </c>
      <c r="P183" s="30">
        <f t="shared" si="20"/>
        <v>690</v>
      </c>
      <c r="Q183" s="29">
        <f t="shared" si="18"/>
        <v>28.62</v>
      </c>
    </row>
    <row r="184" spans="1:17" ht="18.75" hidden="1" customHeight="1" x14ac:dyDescent="0.3">
      <c r="A184" s="107" t="s">
        <v>391</v>
      </c>
      <c r="B184" s="108"/>
      <c r="C184" s="7"/>
      <c r="D184" s="7"/>
      <c r="E184" s="7"/>
      <c r="F184" s="8"/>
      <c r="G184" s="8"/>
      <c r="H184" s="67">
        <v>14310</v>
      </c>
      <c r="I184" s="67">
        <v>720</v>
      </c>
      <c r="J184" s="67">
        <v>15030</v>
      </c>
      <c r="K184" s="67">
        <v>0</v>
      </c>
      <c r="L184" s="67">
        <v>15030</v>
      </c>
      <c r="M184" s="67">
        <v>752</v>
      </c>
      <c r="N184" s="67">
        <v>180360</v>
      </c>
      <c r="O184" s="67">
        <v>9024</v>
      </c>
      <c r="Q184" s="29" t="str">
        <f t="shared" si="18"/>
        <v/>
      </c>
    </row>
    <row r="185" spans="1:17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68">
        <v>14310</v>
      </c>
      <c r="I185" s="68">
        <v>720</v>
      </c>
      <c r="J185" s="68">
        <v>15030</v>
      </c>
      <c r="K185" s="68">
        <v>0</v>
      </c>
      <c r="L185" s="68">
        <v>15030</v>
      </c>
      <c r="M185" s="68">
        <v>752</v>
      </c>
      <c r="N185" s="68">
        <v>180360</v>
      </c>
      <c r="O185" s="68">
        <v>9024</v>
      </c>
      <c r="P185" s="29">
        <f t="shared" si="20"/>
        <v>0</v>
      </c>
      <c r="Q185" s="29">
        <f t="shared" si="18"/>
        <v>30.060000000000002</v>
      </c>
    </row>
    <row r="186" spans="1:17" ht="18.75" hidden="1" customHeight="1" x14ac:dyDescent="0.3">
      <c r="A186" s="107" t="s">
        <v>394</v>
      </c>
      <c r="B186" s="108"/>
      <c r="C186" s="7"/>
      <c r="D186" s="7"/>
      <c r="E186" s="7"/>
      <c r="F186" s="8"/>
      <c r="G186" s="8"/>
      <c r="H186" s="67">
        <v>13620</v>
      </c>
      <c r="I186" s="67">
        <v>690</v>
      </c>
      <c r="J186" s="67">
        <v>14310</v>
      </c>
      <c r="K186" s="67">
        <v>0</v>
      </c>
      <c r="L186" s="67">
        <v>14310</v>
      </c>
      <c r="M186" s="67">
        <v>716</v>
      </c>
      <c r="N186" s="67">
        <v>171720</v>
      </c>
      <c r="O186" s="67">
        <v>8592</v>
      </c>
      <c r="Q186" s="29" t="str">
        <f t="shared" si="18"/>
        <v/>
      </c>
    </row>
    <row r="187" spans="1:17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69">
        <v>13620</v>
      </c>
      <c r="I187" s="69">
        <v>690</v>
      </c>
      <c r="J187" s="69">
        <v>14310</v>
      </c>
      <c r="K187" s="69">
        <v>0</v>
      </c>
      <c r="L187" s="69">
        <v>14310</v>
      </c>
      <c r="M187" s="69">
        <v>716</v>
      </c>
      <c r="N187" s="69">
        <v>171720</v>
      </c>
      <c r="O187" s="69">
        <v>8592</v>
      </c>
      <c r="P187" s="30">
        <f t="shared" si="20"/>
        <v>690</v>
      </c>
      <c r="Q187" s="29">
        <f t="shared" si="18"/>
        <v>28.62</v>
      </c>
    </row>
    <row r="188" spans="1:17" ht="18.75" hidden="1" customHeight="1" x14ac:dyDescent="0.3">
      <c r="A188" s="107" t="s">
        <v>398</v>
      </c>
      <c r="B188" s="108"/>
      <c r="C188" s="7"/>
      <c r="D188" s="7"/>
      <c r="E188" s="7"/>
      <c r="F188" s="8"/>
      <c r="G188" s="8"/>
      <c r="H188" s="67">
        <v>72290</v>
      </c>
      <c r="I188" s="67">
        <v>3640</v>
      </c>
      <c r="J188" s="67">
        <v>75930</v>
      </c>
      <c r="K188" s="67">
        <v>0</v>
      </c>
      <c r="L188" s="67">
        <v>75930</v>
      </c>
      <c r="M188" s="67">
        <v>3799</v>
      </c>
      <c r="N188" s="67">
        <v>825300</v>
      </c>
      <c r="O188" s="67">
        <v>41292</v>
      </c>
      <c r="Q188" s="29" t="str">
        <f t="shared" si="18"/>
        <v/>
      </c>
    </row>
    <row r="189" spans="1:17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68">
        <v>13620</v>
      </c>
      <c r="I189" s="68">
        <v>690</v>
      </c>
      <c r="J189" s="68">
        <v>14310</v>
      </c>
      <c r="K189" s="68">
        <v>0</v>
      </c>
      <c r="L189" s="68">
        <v>14310</v>
      </c>
      <c r="M189" s="68">
        <v>716</v>
      </c>
      <c r="N189" s="68">
        <v>171720</v>
      </c>
      <c r="O189" s="68">
        <v>8592</v>
      </c>
      <c r="P189" s="29">
        <f t="shared" si="20"/>
        <v>690</v>
      </c>
      <c r="Q189" s="29">
        <f t="shared" si="18"/>
        <v>28.62</v>
      </c>
    </row>
    <row r="190" spans="1:17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69">
        <v>14940</v>
      </c>
      <c r="I190" s="69">
        <v>750</v>
      </c>
      <c r="J190" s="69">
        <v>15690</v>
      </c>
      <c r="K190" s="69">
        <v>0</v>
      </c>
      <c r="L190" s="69">
        <v>15690</v>
      </c>
      <c r="M190" s="69">
        <v>785</v>
      </c>
      <c r="N190" s="69">
        <v>188280</v>
      </c>
      <c r="O190" s="69">
        <v>9420</v>
      </c>
      <c r="P190" s="30">
        <f t="shared" si="20"/>
        <v>0</v>
      </c>
      <c r="Q190" s="29">
        <f t="shared" si="18"/>
        <v>31.38</v>
      </c>
    </row>
    <row r="191" spans="1:17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68">
        <v>15800</v>
      </c>
      <c r="I191" s="68">
        <v>790</v>
      </c>
      <c r="J191" s="68">
        <v>16590</v>
      </c>
      <c r="K191" s="68">
        <v>0</v>
      </c>
      <c r="L191" s="68">
        <v>16590</v>
      </c>
      <c r="M191" s="68">
        <v>830</v>
      </c>
      <c r="N191" s="68">
        <v>199080</v>
      </c>
      <c r="O191" s="68">
        <v>9960</v>
      </c>
      <c r="P191" s="29">
        <f t="shared" si="20"/>
        <v>0</v>
      </c>
      <c r="Q191" s="29">
        <f t="shared" si="18"/>
        <v>33.18</v>
      </c>
    </row>
    <row r="192" spans="1:17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69">
        <v>14310</v>
      </c>
      <c r="I192" s="69">
        <v>720</v>
      </c>
      <c r="J192" s="69">
        <v>15030</v>
      </c>
      <c r="K192" s="69">
        <v>0</v>
      </c>
      <c r="L192" s="69">
        <v>15030</v>
      </c>
      <c r="M192" s="69">
        <v>752</v>
      </c>
      <c r="N192" s="69">
        <v>180360</v>
      </c>
      <c r="O192" s="69">
        <v>9024</v>
      </c>
      <c r="P192" s="30">
        <f t="shared" si="20"/>
        <v>0</v>
      </c>
      <c r="Q192" s="29">
        <f t="shared" si="18"/>
        <v>30.060000000000002</v>
      </c>
    </row>
    <row r="193" spans="1:17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68">
        <v>13620</v>
      </c>
      <c r="I193" s="68">
        <v>690</v>
      </c>
      <c r="J193" s="68">
        <v>14310</v>
      </c>
      <c r="K193" s="68">
        <v>0</v>
      </c>
      <c r="L193" s="68">
        <v>14310</v>
      </c>
      <c r="M193" s="68">
        <v>716</v>
      </c>
      <c r="N193" s="68">
        <v>85860</v>
      </c>
      <c r="O193" s="68">
        <v>4296</v>
      </c>
      <c r="P193" s="29">
        <f t="shared" si="20"/>
        <v>690</v>
      </c>
      <c r="Q193" s="29">
        <f t="shared" si="18"/>
        <v>28.62</v>
      </c>
    </row>
    <row r="194" spans="1:17" ht="18.75" hidden="1" customHeight="1" x14ac:dyDescent="0.3">
      <c r="A194" s="104" t="s">
        <v>413</v>
      </c>
      <c r="B194" s="105"/>
      <c r="C194" s="105"/>
      <c r="D194" s="106"/>
      <c r="E194" s="3"/>
      <c r="F194" s="4"/>
      <c r="G194" s="4"/>
      <c r="H194" s="70">
        <v>12780</v>
      </c>
      <c r="I194" s="70">
        <v>640</v>
      </c>
      <c r="J194" s="70">
        <v>13420</v>
      </c>
      <c r="K194" s="70">
        <v>0</v>
      </c>
      <c r="L194" s="70">
        <v>13420</v>
      </c>
      <c r="M194" s="70">
        <v>671</v>
      </c>
      <c r="N194" s="70">
        <v>161040</v>
      </c>
      <c r="O194" s="70">
        <v>8052</v>
      </c>
      <c r="Q194" s="29" t="str">
        <f t="shared" si="18"/>
        <v/>
      </c>
    </row>
    <row r="195" spans="1:17" ht="18.75" hidden="1" customHeight="1" x14ac:dyDescent="0.3">
      <c r="A195" s="107" t="s">
        <v>16</v>
      </c>
      <c r="B195" s="108"/>
      <c r="C195" s="7"/>
      <c r="D195" s="7"/>
      <c r="E195" s="7"/>
      <c r="F195" s="8"/>
      <c r="G195" s="8"/>
      <c r="H195" s="67">
        <v>12780</v>
      </c>
      <c r="I195" s="67">
        <v>640</v>
      </c>
      <c r="J195" s="67">
        <v>13420</v>
      </c>
      <c r="K195" s="67">
        <v>0</v>
      </c>
      <c r="L195" s="67">
        <v>13420</v>
      </c>
      <c r="M195" s="67">
        <v>671</v>
      </c>
      <c r="N195" s="67">
        <v>161040</v>
      </c>
      <c r="O195" s="67">
        <v>8052</v>
      </c>
      <c r="Q195" s="29" t="str">
        <f t="shared" si="18"/>
        <v/>
      </c>
    </row>
    <row r="196" spans="1:17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69">
        <v>12780</v>
      </c>
      <c r="I196" s="69">
        <v>640</v>
      </c>
      <c r="J196" s="69">
        <v>13420</v>
      </c>
      <c r="K196" s="69">
        <v>0</v>
      </c>
      <c r="L196" s="69">
        <v>13420</v>
      </c>
      <c r="M196" s="69">
        <v>671</v>
      </c>
      <c r="N196" s="69">
        <v>161040</v>
      </c>
      <c r="O196" s="69">
        <v>8052</v>
      </c>
      <c r="P196" s="30">
        <f t="shared" si="20"/>
        <v>0</v>
      </c>
      <c r="Q196" s="29">
        <f t="shared" si="18"/>
        <v>26.84</v>
      </c>
    </row>
    <row r="197" spans="1:17" ht="18.75" hidden="1" customHeight="1" x14ac:dyDescent="0.3">
      <c r="A197" s="104" t="s">
        <v>416</v>
      </c>
      <c r="B197" s="105"/>
      <c r="C197" s="105"/>
      <c r="D197" s="106"/>
      <c r="E197" s="3"/>
      <c r="F197" s="4"/>
      <c r="G197" s="4"/>
      <c r="H197" s="70">
        <v>51750</v>
      </c>
      <c r="I197" s="70">
        <v>2610</v>
      </c>
      <c r="J197" s="70">
        <v>54360</v>
      </c>
      <c r="K197" s="70">
        <v>0</v>
      </c>
      <c r="L197" s="70">
        <v>54360</v>
      </c>
      <c r="M197" s="70">
        <v>2718</v>
      </c>
      <c r="N197" s="70">
        <v>652320</v>
      </c>
      <c r="O197" s="70">
        <v>32616</v>
      </c>
      <c r="Q197" s="29" t="str">
        <f t="shared" si="18"/>
        <v/>
      </c>
    </row>
    <row r="198" spans="1:17" ht="18.75" hidden="1" customHeight="1" x14ac:dyDescent="0.3">
      <c r="A198" s="107" t="s">
        <v>417</v>
      </c>
      <c r="B198" s="108"/>
      <c r="C198" s="7"/>
      <c r="D198" s="7"/>
      <c r="E198" s="7"/>
      <c r="F198" s="8"/>
      <c r="G198" s="8"/>
      <c r="H198" s="67">
        <v>12720</v>
      </c>
      <c r="I198" s="67">
        <v>640</v>
      </c>
      <c r="J198" s="67">
        <v>13360</v>
      </c>
      <c r="K198" s="67">
        <v>0</v>
      </c>
      <c r="L198" s="67">
        <v>13360</v>
      </c>
      <c r="M198" s="67">
        <v>668</v>
      </c>
      <c r="N198" s="67">
        <v>160320</v>
      </c>
      <c r="O198" s="67">
        <v>8016</v>
      </c>
      <c r="Q198" s="29" t="str">
        <f t="shared" ref="Q198:Q261" si="23">IF(P198&lt;&gt;"",J198*0.2%,"")</f>
        <v/>
      </c>
    </row>
    <row r="199" spans="1:17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68">
        <v>12720</v>
      </c>
      <c r="I199" s="68">
        <v>640</v>
      </c>
      <c r="J199" s="68">
        <v>13360</v>
      </c>
      <c r="K199" s="68">
        <v>0</v>
      </c>
      <c r="L199" s="68">
        <v>13360</v>
      </c>
      <c r="M199" s="68">
        <v>668</v>
      </c>
      <c r="N199" s="68">
        <v>160320</v>
      </c>
      <c r="O199" s="68">
        <v>8016</v>
      </c>
      <c r="P199" s="29">
        <f t="shared" si="20"/>
        <v>0</v>
      </c>
      <c r="Q199" s="29">
        <f t="shared" si="23"/>
        <v>26.72</v>
      </c>
    </row>
    <row r="200" spans="1:17" ht="18.75" hidden="1" customHeight="1" x14ac:dyDescent="0.3">
      <c r="A200" s="107" t="s">
        <v>420</v>
      </c>
      <c r="B200" s="108"/>
      <c r="C200" s="7"/>
      <c r="D200" s="7"/>
      <c r="E200" s="7"/>
      <c r="F200" s="8"/>
      <c r="G200" s="8"/>
      <c r="H200" s="67">
        <v>12010</v>
      </c>
      <c r="I200" s="67">
        <v>610</v>
      </c>
      <c r="J200" s="67">
        <v>12620</v>
      </c>
      <c r="K200" s="67">
        <v>0</v>
      </c>
      <c r="L200" s="67">
        <v>12620</v>
      </c>
      <c r="M200" s="67">
        <v>631</v>
      </c>
      <c r="N200" s="67">
        <v>151440</v>
      </c>
      <c r="O200" s="67">
        <v>7572</v>
      </c>
      <c r="Q200" s="29" t="str">
        <f t="shared" si="23"/>
        <v/>
      </c>
    </row>
    <row r="201" spans="1:17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69">
        <v>12010</v>
      </c>
      <c r="I201" s="69">
        <v>610</v>
      </c>
      <c r="J201" s="69">
        <v>12620</v>
      </c>
      <c r="K201" s="69">
        <v>0</v>
      </c>
      <c r="L201" s="69">
        <v>12620</v>
      </c>
      <c r="M201" s="69">
        <v>631</v>
      </c>
      <c r="N201" s="69">
        <v>151440</v>
      </c>
      <c r="O201" s="69">
        <v>7572</v>
      </c>
      <c r="P201" s="30">
        <f t="shared" ref="P201:P262" si="24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23"/>
        <v>25.240000000000002</v>
      </c>
    </row>
    <row r="202" spans="1:17" ht="18.75" hidden="1" customHeight="1" x14ac:dyDescent="0.3">
      <c r="A202" s="107" t="s">
        <v>423</v>
      </c>
      <c r="B202" s="108"/>
      <c r="C202" s="7"/>
      <c r="D202" s="7"/>
      <c r="E202" s="7"/>
      <c r="F202" s="8"/>
      <c r="G202" s="8"/>
      <c r="H202" s="67">
        <v>12340</v>
      </c>
      <c r="I202" s="67">
        <v>620</v>
      </c>
      <c r="J202" s="67">
        <v>12960</v>
      </c>
      <c r="K202" s="67">
        <v>0</v>
      </c>
      <c r="L202" s="67">
        <v>12960</v>
      </c>
      <c r="M202" s="67">
        <v>648</v>
      </c>
      <c r="N202" s="67">
        <v>155520</v>
      </c>
      <c r="O202" s="67">
        <v>7776</v>
      </c>
      <c r="Q202" s="29" t="str">
        <f t="shared" si="23"/>
        <v/>
      </c>
    </row>
    <row r="203" spans="1:17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68">
        <v>12340</v>
      </c>
      <c r="I203" s="68">
        <v>620</v>
      </c>
      <c r="J203" s="68">
        <v>12960</v>
      </c>
      <c r="K203" s="68">
        <v>0</v>
      </c>
      <c r="L203" s="68">
        <v>12960</v>
      </c>
      <c r="M203" s="68">
        <v>648</v>
      </c>
      <c r="N203" s="68">
        <v>155520</v>
      </c>
      <c r="O203" s="68">
        <v>7776</v>
      </c>
      <c r="P203" s="29">
        <f t="shared" si="24"/>
        <v>325</v>
      </c>
      <c r="Q203" s="29">
        <f t="shared" si="23"/>
        <v>25.92</v>
      </c>
    </row>
    <row r="204" spans="1:17" ht="18.75" hidden="1" customHeight="1" x14ac:dyDescent="0.3">
      <c r="A204" s="107" t="s">
        <v>426</v>
      </c>
      <c r="B204" s="108"/>
      <c r="C204" s="7"/>
      <c r="D204" s="7"/>
      <c r="E204" s="7"/>
      <c r="F204" s="8"/>
      <c r="G204" s="8"/>
      <c r="H204" s="67">
        <v>14680</v>
      </c>
      <c r="I204" s="67">
        <v>740</v>
      </c>
      <c r="J204" s="67">
        <v>15420</v>
      </c>
      <c r="K204" s="67">
        <v>0</v>
      </c>
      <c r="L204" s="67">
        <v>15420</v>
      </c>
      <c r="M204" s="67">
        <v>771</v>
      </c>
      <c r="N204" s="67">
        <v>185040</v>
      </c>
      <c r="O204" s="67">
        <v>9252</v>
      </c>
      <c r="Q204" s="29" t="str">
        <f t="shared" si="23"/>
        <v/>
      </c>
    </row>
    <row r="205" spans="1:17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69">
        <v>14680</v>
      </c>
      <c r="I205" s="69">
        <v>740</v>
      </c>
      <c r="J205" s="69">
        <v>15420</v>
      </c>
      <c r="K205" s="69">
        <v>0</v>
      </c>
      <c r="L205" s="69">
        <v>15420</v>
      </c>
      <c r="M205" s="69">
        <v>771</v>
      </c>
      <c r="N205" s="69">
        <v>185040</v>
      </c>
      <c r="O205" s="69">
        <v>9252</v>
      </c>
      <c r="P205" s="30">
        <f t="shared" si="24"/>
        <v>0</v>
      </c>
      <c r="Q205" s="29">
        <f t="shared" si="23"/>
        <v>30.84</v>
      </c>
    </row>
    <row r="206" spans="1:17" ht="18.75" hidden="1" customHeight="1" x14ac:dyDescent="0.3">
      <c r="A206" s="104" t="s">
        <v>430</v>
      </c>
      <c r="B206" s="105"/>
      <c r="C206" s="105"/>
      <c r="D206" s="106"/>
      <c r="E206" s="3"/>
      <c r="F206" s="4"/>
      <c r="G206" s="4"/>
      <c r="H206" s="70">
        <v>10200</v>
      </c>
      <c r="I206" s="70">
        <v>510</v>
      </c>
      <c r="J206" s="70">
        <v>10710</v>
      </c>
      <c r="K206" s="70">
        <v>0</v>
      </c>
      <c r="L206" s="70">
        <v>10710</v>
      </c>
      <c r="M206" s="70">
        <v>536</v>
      </c>
      <c r="N206" s="70">
        <v>128520</v>
      </c>
      <c r="O206" s="70">
        <v>6432</v>
      </c>
      <c r="Q206" s="29" t="str">
        <f t="shared" si="23"/>
        <v/>
      </c>
    </row>
    <row r="207" spans="1:17" ht="18.75" hidden="1" customHeight="1" x14ac:dyDescent="0.3">
      <c r="A207" s="107" t="s">
        <v>16</v>
      </c>
      <c r="B207" s="108"/>
      <c r="C207" s="7"/>
      <c r="D207" s="7"/>
      <c r="E207" s="7"/>
      <c r="F207" s="8"/>
      <c r="G207" s="8"/>
      <c r="H207" s="67">
        <v>10200</v>
      </c>
      <c r="I207" s="67">
        <v>510</v>
      </c>
      <c r="J207" s="67">
        <v>10710</v>
      </c>
      <c r="K207" s="67">
        <v>0</v>
      </c>
      <c r="L207" s="67">
        <v>10710</v>
      </c>
      <c r="M207" s="67">
        <v>536</v>
      </c>
      <c r="N207" s="67">
        <v>128520</v>
      </c>
      <c r="O207" s="67">
        <v>6432</v>
      </c>
      <c r="Q207" s="29" t="str">
        <f t="shared" si="23"/>
        <v/>
      </c>
    </row>
    <row r="208" spans="1:17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68">
        <v>10200</v>
      </c>
      <c r="I208" s="68">
        <v>510</v>
      </c>
      <c r="J208" s="68">
        <v>10710</v>
      </c>
      <c r="K208" s="68">
        <v>0</v>
      </c>
      <c r="L208" s="68">
        <v>10710</v>
      </c>
      <c r="M208" s="68">
        <v>536</v>
      </c>
      <c r="N208" s="68">
        <v>128520</v>
      </c>
      <c r="O208" s="68">
        <v>6432</v>
      </c>
      <c r="P208" s="29">
        <f t="shared" si="24"/>
        <v>0</v>
      </c>
      <c r="Q208" s="29">
        <f t="shared" si="23"/>
        <v>21.42</v>
      </c>
    </row>
    <row r="209" spans="1:17" ht="18.75" hidden="1" customHeight="1" x14ac:dyDescent="0.3">
      <c r="A209" s="104" t="s">
        <v>433</v>
      </c>
      <c r="B209" s="105"/>
      <c r="C209" s="105"/>
      <c r="D209" s="106"/>
      <c r="E209" s="3"/>
      <c r="F209" s="4"/>
      <c r="G209" s="4"/>
      <c r="H209" s="70">
        <v>226370</v>
      </c>
      <c r="I209" s="70">
        <v>4970</v>
      </c>
      <c r="J209" s="70">
        <v>231340</v>
      </c>
      <c r="K209" s="70">
        <v>0</v>
      </c>
      <c r="L209" s="70">
        <v>231340</v>
      </c>
      <c r="M209" s="70">
        <v>5194</v>
      </c>
      <c r="N209" s="70">
        <v>2633880</v>
      </c>
      <c r="O209" s="70">
        <v>55218</v>
      </c>
      <c r="Q209" s="29" t="str">
        <f t="shared" si="23"/>
        <v/>
      </c>
    </row>
    <row r="210" spans="1:17" ht="18.75" hidden="1" customHeight="1" x14ac:dyDescent="0.3">
      <c r="A210" s="107" t="s">
        <v>16</v>
      </c>
      <c r="B210" s="108"/>
      <c r="C210" s="7"/>
      <c r="D210" s="7"/>
      <c r="E210" s="7"/>
      <c r="F210" s="8"/>
      <c r="G210" s="8"/>
      <c r="H210" s="67">
        <v>19650</v>
      </c>
      <c r="I210" s="67">
        <v>990</v>
      </c>
      <c r="J210" s="67">
        <v>20640</v>
      </c>
      <c r="K210" s="67">
        <v>0</v>
      </c>
      <c r="L210" s="67">
        <v>20640</v>
      </c>
      <c r="M210" s="67">
        <v>1033</v>
      </c>
      <c r="N210" s="67">
        <v>247680</v>
      </c>
      <c r="O210" s="67">
        <v>12396</v>
      </c>
      <c r="Q210" s="29" t="str">
        <f t="shared" si="23"/>
        <v/>
      </c>
    </row>
    <row r="211" spans="1:17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69">
        <v>12920</v>
      </c>
      <c r="I211" s="69">
        <v>650</v>
      </c>
      <c r="J211" s="69">
        <v>13570</v>
      </c>
      <c r="K211" s="69">
        <v>0</v>
      </c>
      <c r="L211" s="69">
        <v>13570</v>
      </c>
      <c r="M211" s="69">
        <v>679</v>
      </c>
      <c r="N211" s="69">
        <v>162840</v>
      </c>
      <c r="O211" s="69">
        <v>8148</v>
      </c>
      <c r="P211" s="30">
        <f t="shared" si="24"/>
        <v>0</v>
      </c>
      <c r="Q211" s="29">
        <f t="shared" si="23"/>
        <v>27.14</v>
      </c>
    </row>
    <row r="212" spans="1:17" s="11" customFormat="1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68">
        <v>6730</v>
      </c>
      <c r="I212" s="68">
        <v>340</v>
      </c>
      <c r="J212" s="68">
        <v>7070</v>
      </c>
      <c r="K212" s="68">
        <v>0</v>
      </c>
      <c r="L212" s="68">
        <v>7070</v>
      </c>
      <c r="M212" s="68">
        <v>354</v>
      </c>
      <c r="N212" s="68">
        <v>84840</v>
      </c>
      <c r="O212" s="68">
        <v>4248</v>
      </c>
      <c r="P212" s="29">
        <f t="shared" si="24"/>
        <v>1500</v>
      </c>
      <c r="Q212" s="29">
        <f t="shared" si="23"/>
        <v>14.14</v>
      </c>
    </row>
    <row r="213" spans="1:17" ht="18.75" hidden="1" customHeight="1" x14ac:dyDescent="0.3">
      <c r="A213" s="107" t="s">
        <v>439</v>
      </c>
      <c r="B213" s="108"/>
      <c r="C213" s="7"/>
      <c r="D213" s="7"/>
      <c r="E213" s="7"/>
      <c r="F213" s="8"/>
      <c r="G213" s="8"/>
      <c r="H213" s="67">
        <v>53790</v>
      </c>
      <c r="I213" s="67">
        <v>820</v>
      </c>
      <c r="J213" s="67">
        <v>54610</v>
      </c>
      <c r="K213" s="67">
        <v>0</v>
      </c>
      <c r="L213" s="67">
        <v>54610</v>
      </c>
      <c r="M213" s="67">
        <v>856</v>
      </c>
      <c r="N213" s="67">
        <v>655320</v>
      </c>
      <c r="O213" s="67">
        <v>10272</v>
      </c>
      <c r="Q213" s="29" t="str">
        <f t="shared" si="23"/>
        <v/>
      </c>
    </row>
    <row r="214" spans="1:17" s="17" customFormat="1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69">
        <v>12500</v>
      </c>
      <c r="I214" s="69">
        <v>0</v>
      </c>
      <c r="J214" s="69">
        <v>12500</v>
      </c>
      <c r="K214" s="69">
        <v>0</v>
      </c>
      <c r="L214" s="69">
        <v>12500</v>
      </c>
      <c r="M214" s="69">
        <v>0</v>
      </c>
      <c r="N214" s="69">
        <v>150000</v>
      </c>
      <c r="O214" s="69">
        <v>0</v>
      </c>
      <c r="P214" s="30">
        <f t="shared" si="24"/>
        <v>785</v>
      </c>
      <c r="Q214" s="29">
        <f t="shared" si="23"/>
        <v>25</v>
      </c>
    </row>
    <row r="215" spans="1:17" s="11" customFormat="1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68">
        <v>25000</v>
      </c>
      <c r="I215" s="68">
        <v>0</v>
      </c>
      <c r="J215" s="68">
        <v>25000</v>
      </c>
      <c r="K215" s="68">
        <v>0</v>
      </c>
      <c r="L215" s="68">
        <v>25000</v>
      </c>
      <c r="M215" s="68">
        <v>0</v>
      </c>
      <c r="N215" s="68">
        <v>300000</v>
      </c>
      <c r="O215" s="68">
        <v>0</v>
      </c>
      <c r="P215" s="29">
        <f t="shared" si="24"/>
        <v>0</v>
      </c>
      <c r="Q215" s="29">
        <f t="shared" si="23"/>
        <v>50</v>
      </c>
    </row>
    <row r="216" spans="1:17" s="17" customFormat="1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69">
        <v>16290</v>
      </c>
      <c r="I216" s="69">
        <v>820</v>
      </c>
      <c r="J216" s="69">
        <v>17110</v>
      </c>
      <c r="K216" s="69">
        <v>0</v>
      </c>
      <c r="L216" s="69">
        <v>17110</v>
      </c>
      <c r="M216" s="69">
        <v>856</v>
      </c>
      <c r="N216" s="69">
        <v>205320</v>
      </c>
      <c r="O216" s="69">
        <v>10272</v>
      </c>
      <c r="P216" s="30">
        <f t="shared" si="24"/>
        <v>0</v>
      </c>
      <c r="Q216" s="29">
        <f t="shared" si="23"/>
        <v>34.22</v>
      </c>
    </row>
    <row r="217" spans="1:17" ht="18.75" hidden="1" customHeight="1" x14ac:dyDescent="0.3">
      <c r="A217" s="107" t="s">
        <v>447</v>
      </c>
      <c r="B217" s="108"/>
      <c r="C217" s="7"/>
      <c r="D217" s="7"/>
      <c r="E217" s="7"/>
      <c r="F217" s="8"/>
      <c r="G217" s="8"/>
      <c r="H217" s="67">
        <v>78290</v>
      </c>
      <c r="I217" s="67">
        <v>790</v>
      </c>
      <c r="J217" s="67">
        <v>79080</v>
      </c>
      <c r="K217" s="67">
        <v>0</v>
      </c>
      <c r="L217" s="67">
        <v>79080</v>
      </c>
      <c r="M217" s="67">
        <v>829</v>
      </c>
      <c r="N217" s="67">
        <v>948960</v>
      </c>
      <c r="O217" s="67">
        <v>9948</v>
      </c>
      <c r="Q217" s="29" t="str">
        <f t="shared" si="23"/>
        <v/>
      </c>
    </row>
    <row r="218" spans="1:17" s="11" customFormat="1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68">
        <v>25000</v>
      </c>
      <c r="I218" s="68">
        <v>0</v>
      </c>
      <c r="J218" s="68">
        <v>25000</v>
      </c>
      <c r="K218" s="68">
        <v>0</v>
      </c>
      <c r="L218" s="68">
        <v>25000</v>
      </c>
      <c r="M218" s="68">
        <v>0</v>
      </c>
      <c r="N218" s="68">
        <v>300000</v>
      </c>
      <c r="O218" s="68">
        <v>0</v>
      </c>
      <c r="P218" s="29">
        <f t="shared" si="24"/>
        <v>0</v>
      </c>
      <c r="Q218" s="29">
        <f t="shared" si="23"/>
        <v>50</v>
      </c>
    </row>
    <row r="219" spans="1:17" s="17" customFormat="1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69">
        <v>25000</v>
      </c>
      <c r="I219" s="69">
        <v>0</v>
      </c>
      <c r="J219" s="69">
        <v>25000</v>
      </c>
      <c r="K219" s="69">
        <v>0</v>
      </c>
      <c r="L219" s="69">
        <v>25000</v>
      </c>
      <c r="M219" s="69">
        <v>0</v>
      </c>
      <c r="N219" s="69">
        <v>300000</v>
      </c>
      <c r="O219" s="69">
        <v>0</v>
      </c>
      <c r="P219" s="30">
        <f t="shared" si="24"/>
        <v>0</v>
      </c>
      <c r="Q219" s="29">
        <f t="shared" si="23"/>
        <v>50</v>
      </c>
    </row>
    <row r="220" spans="1:17" s="11" customFormat="1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68">
        <v>12500</v>
      </c>
      <c r="I220" s="68">
        <v>0</v>
      </c>
      <c r="J220" s="68">
        <v>12500</v>
      </c>
      <c r="K220" s="68">
        <v>0</v>
      </c>
      <c r="L220" s="68">
        <v>12500</v>
      </c>
      <c r="M220" s="68">
        <v>0</v>
      </c>
      <c r="N220" s="68">
        <v>150000</v>
      </c>
      <c r="O220" s="68">
        <v>0</v>
      </c>
      <c r="P220" s="29">
        <f t="shared" si="24"/>
        <v>785</v>
      </c>
      <c r="Q220" s="29">
        <f t="shared" si="23"/>
        <v>25</v>
      </c>
    </row>
    <row r="221" spans="1:17" s="17" customFormat="1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69">
        <v>15790</v>
      </c>
      <c r="I221" s="69">
        <v>790</v>
      </c>
      <c r="J221" s="69">
        <v>16580</v>
      </c>
      <c r="K221" s="69">
        <v>0</v>
      </c>
      <c r="L221" s="69">
        <v>16580</v>
      </c>
      <c r="M221" s="69">
        <v>829</v>
      </c>
      <c r="N221" s="69">
        <v>198960</v>
      </c>
      <c r="O221" s="69">
        <v>9948</v>
      </c>
      <c r="P221" s="30">
        <f t="shared" si="24"/>
        <v>0</v>
      </c>
      <c r="Q221" s="29">
        <f t="shared" si="23"/>
        <v>33.160000000000004</v>
      </c>
    </row>
    <row r="222" spans="1:17" ht="18.75" hidden="1" customHeight="1" x14ac:dyDescent="0.3">
      <c r="A222" s="107" t="s">
        <v>453</v>
      </c>
      <c r="B222" s="108"/>
      <c r="C222" s="7"/>
      <c r="D222" s="7"/>
      <c r="E222" s="7"/>
      <c r="F222" s="8"/>
      <c r="G222" s="8"/>
      <c r="H222" s="67">
        <v>16580</v>
      </c>
      <c r="I222" s="67">
        <v>830</v>
      </c>
      <c r="J222" s="67">
        <v>17410</v>
      </c>
      <c r="K222" s="67">
        <v>0</v>
      </c>
      <c r="L222" s="67">
        <v>17410</v>
      </c>
      <c r="M222" s="67">
        <v>871</v>
      </c>
      <c r="N222" s="67">
        <v>208920</v>
      </c>
      <c r="O222" s="67">
        <v>10452</v>
      </c>
      <c r="Q222" s="29" t="str">
        <f t="shared" si="23"/>
        <v/>
      </c>
    </row>
    <row r="223" spans="1:17" s="11" customFormat="1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68">
        <v>16580</v>
      </c>
      <c r="I223" s="68">
        <v>830</v>
      </c>
      <c r="J223" s="68">
        <v>17410</v>
      </c>
      <c r="K223" s="68">
        <v>0</v>
      </c>
      <c r="L223" s="68">
        <v>17410</v>
      </c>
      <c r="M223" s="68">
        <v>871</v>
      </c>
      <c r="N223" s="68">
        <v>208920</v>
      </c>
      <c r="O223" s="68">
        <v>10452</v>
      </c>
      <c r="P223" s="29">
        <f t="shared" si="24"/>
        <v>0</v>
      </c>
      <c r="Q223" s="29">
        <f t="shared" si="23"/>
        <v>34.82</v>
      </c>
    </row>
    <row r="224" spans="1:17" ht="18.75" hidden="1" customHeight="1" x14ac:dyDescent="0.3">
      <c r="A224" s="107" t="s">
        <v>456</v>
      </c>
      <c r="B224" s="108"/>
      <c r="C224" s="7"/>
      <c r="D224" s="7"/>
      <c r="E224" s="7"/>
      <c r="F224" s="8"/>
      <c r="G224" s="8"/>
      <c r="H224" s="67">
        <v>20520</v>
      </c>
      <c r="I224" s="67">
        <v>780</v>
      </c>
      <c r="J224" s="67">
        <v>21300</v>
      </c>
      <c r="K224" s="67">
        <v>0</v>
      </c>
      <c r="L224" s="67">
        <v>21300</v>
      </c>
      <c r="M224" s="67">
        <v>815</v>
      </c>
      <c r="N224" s="67">
        <v>255600</v>
      </c>
      <c r="O224" s="67">
        <v>9780</v>
      </c>
      <c r="Q224" s="29" t="str">
        <f t="shared" si="23"/>
        <v/>
      </c>
    </row>
    <row r="225" spans="1:17" s="17" customFormat="1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69">
        <v>5000</v>
      </c>
      <c r="I225" s="69">
        <v>0</v>
      </c>
      <c r="J225" s="69">
        <v>5000</v>
      </c>
      <c r="K225" s="69">
        <v>0</v>
      </c>
      <c r="L225" s="69">
        <v>5000</v>
      </c>
      <c r="M225" s="69">
        <v>0</v>
      </c>
      <c r="N225" s="69">
        <v>60000</v>
      </c>
      <c r="O225" s="69">
        <v>0</v>
      </c>
      <c r="P225" s="30">
        <f t="shared" si="24"/>
        <v>1500</v>
      </c>
      <c r="Q225" s="29">
        <f t="shared" si="23"/>
        <v>10</v>
      </c>
    </row>
    <row r="226" spans="1:17" s="11" customFormat="1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68">
        <v>15520</v>
      </c>
      <c r="I226" s="68">
        <v>780</v>
      </c>
      <c r="J226" s="68">
        <v>16300</v>
      </c>
      <c r="K226" s="68">
        <v>0</v>
      </c>
      <c r="L226" s="68">
        <v>16300</v>
      </c>
      <c r="M226" s="68">
        <v>815</v>
      </c>
      <c r="N226" s="68">
        <v>195600</v>
      </c>
      <c r="O226" s="68">
        <v>9780</v>
      </c>
      <c r="P226" s="29">
        <f t="shared" si="24"/>
        <v>0</v>
      </c>
      <c r="Q226" s="29">
        <f t="shared" si="23"/>
        <v>32.6</v>
      </c>
    </row>
    <row r="227" spans="1:17" ht="18.75" hidden="1" customHeight="1" x14ac:dyDescent="0.3">
      <c r="A227" s="107" t="s">
        <v>460</v>
      </c>
      <c r="B227" s="108"/>
      <c r="C227" s="7"/>
      <c r="D227" s="7"/>
      <c r="E227" s="7"/>
      <c r="F227" s="8"/>
      <c r="G227" s="8"/>
      <c r="H227" s="67">
        <v>15040</v>
      </c>
      <c r="I227" s="67">
        <v>760</v>
      </c>
      <c r="J227" s="67">
        <v>15800</v>
      </c>
      <c r="K227" s="67">
        <v>0</v>
      </c>
      <c r="L227" s="67">
        <v>15800</v>
      </c>
      <c r="M227" s="67">
        <v>790</v>
      </c>
      <c r="N227" s="67">
        <v>47400</v>
      </c>
      <c r="O227" s="67">
        <v>2370</v>
      </c>
      <c r="P227" s="27">
        <f t="shared" si="24"/>
        <v>0</v>
      </c>
      <c r="Q227" s="29">
        <f t="shared" si="23"/>
        <v>31.6</v>
      </c>
    </row>
    <row r="228" spans="1:17" s="17" customFormat="1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69">
        <v>15040</v>
      </c>
      <c r="I228" s="69">
        <v>760</v>
      </c>
      <c r="J228" s="69">
        <v>15800</v>
      </c>
      <c r="K228" s="69">
        <v>0</v>
      </c>
      <c r="L228" s="69">
        <v>15800</v>
      </c>
      <c r="M228" s="69">
        <v>790</v>
      </c>
      <c r="N228" s="69">
        <v>47400</v>
      </c>
      <c r="O228" s="69">
        <v>2370</v>
      </c>
      <c r="P228" s="30">
        <f t="shared" si="24"/>
        <v>0</v>
      </c>
      <c r="Q228" s="29">
        <f t="shared" si="23"/>
        <v>31.6</v>
      </c>
    </row>
    <row r="229" spans="1:17" ht="18.75" hidden="1" customHeight="1" x14ac:dyDescent="0.3">
      <c r="A229" s="107" t="s">
        <v>463</v>
      </c>
      <c r="B229" s="108"/>
      <c r="C229" s="7"/>
      <c r="D229" s="7"/>
      <c r="E229" s="7"/>
      <c r="F229" s="8"/>
      <c r="G229" s="8"/>
      <c r="H229" s="67">
        <v>10000</v>
      </c>
      <c r="I229" s="67">
        <v>0</v>
      </c>
      <c r="J229" s="67">
        <v>10000</v>
      </c>
      <c r="K229" s="67">
        <v>0</v>
      </c>
      <c r="L229" s="67">
        <v>10000</v>
      </c>
      <c r="M229" s="67">
        <v>0</v>
      </c>
      <c r="N229" s="67">
        <v>120000</v>
      </c>
      <c r="O229" s="67">
        <v>0</v>
      </c>
      <c r="Q229" s="29" t="str">
        <f t="shared" si="23"/>
        <v/>
      </c>
    </row>
    <row r="230" spans="1:17" s="11" customFormat="1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68">
        <v>10000</v>
      </c>
      <c r="I230" s="68">
        <v>0</v>
      </c>
      <c r="J230" s="68">
        <v>10000</v>
      </c>
      <c r="K230" s="68">
        <v>0</v>
      </c>
      <c r="L230" s="68">
        <v>10000</v>
      </c>
      <c r="M230" s="68">
        <v>0</v>
      </c>
      <c r="N230" s="68">
        <v>120000</v>
      </c>
      <c r="O230" s="68">
        <v>0</v>
      </c>
      <c r="P230" s="29">
        <f t="shared" si="24"/>
        <v>1500</v>
      </c>
      <c r="Q230" s="29">
        <f t="shared" si="23"/>
        <v>20</v>
      </c>
    </row>
    <row r="231" spans="1:17" ht="18.75" hidden="1" customHeight="1" x14ac:dyDescent="0.3">
      <c r="A231" s="107" t="s">
        <v>465</v>
      </c>
      <c r="B231" s="108"/>
      <c r="C231" s="7"/>
      <c r="D231" s="7"/>
      <c r="E231" s="7"/>
      <c r="F231" s="8"/>
      <c r="G231" s="8"/>
      <c r="H231" s="67">
        <v>12500</v>
      </c>
      <c r="I231" s="67">
        <v>0</v>
      </c>
      <c r="J231" s="67">
        <v>12500</v>
      </c>
      <c r="K231" s="67">
        <v>0</v>
      </c>
      <c r="L231" s="67">
        <v>12500</v>
      </c>
      <c r="M231" s="67">
        <v>0</v>
      </c>
      <c r="N231" s="67">
        <v>150000</v>
      </c>
      <c r="O231" s="67">
        <v>0</v>
      </c>
      <c r="Q231" s="29" t="str">
        <f t="shared" si="23"/>
        <v/>
      </c>
    </row>
    <row r="232" spans="1:17" s="17" customFormat="1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69">
        <v>2500</v>
      </c>
      <c r="I232" s="69">
        <v>0</v>
      </c>
      <c r="J232" s="69">
        <v>2500</v>
      </c>
      <c r="K232" s="69">
        <v>0</v>
      </c>
      <c r="L232" s="69">
        <v>2500</v>
      </c>
      <c r="M232" s="69">
        <v>0</v>
      </c>
      <c r="N232" s="69">
        <v>30000</v>
      </c>
      <c r="O232" s="69">
        <v>0</v>
      </c>
      <c r="P232" s="30">
        <f t="shared" si="24"/>
        <v>1500</v>
      </c>
      <c r="Q232" s="29">
        <f t="shared" si="23"/>
        <v>5</v>
      </c>
    </row>
    <row r="233" spans="1:17" s="11" customFormat="1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68">
        <v>5000</v>
      </c>
      <c r="I233" s="68">
        <v>0</v>
      </c>
      <c r="J233" s="68">
        <v>5000</v>
      </c>
      <c r="K233" s="68">
        <v>0</v>
      </c>
      <c r="L233" s="68">
        <v>5000</v>
      </c>
      <c r="M233" s="68">
        <v>0</v>
      </c>
      <c r="N233" s="68">
        <v>60000</v>
      </c>
      <c r="O233" s="68">
        <v>0</v>
      </c>
      <c r="P233" s="29">
        <f t="shared" si="24"/>
        <v>1500</v>
      </c>
      <c r="Q233" s="29">
        <f t="shared" si="23"/>
        <v>10</v>
      </c>
    </row>
    <row r="234" spans="1:17" s="17" customFormat="1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69">
        <v>5000</v>
      </c>
      <c r="I234" s="69">
        <v>0</v>
      </c>
      <c r="J234" s="69">
        <v>5000</v>
      </c>
      <c r="K234" s="69">
        <v>0</v>
      </c>
      <c r="L234" s="69">
        <v>5000</v>
      </c>
      <c r="M234" s="69">
        <v>0</v>
      </c>
      <c r="N234" s="69">
        <v>60000</v>
      </c>
      <c r="O234" s="69">
        <v>0</v>
      </c>
      <c r="P234" s="30">
        <f t="shared" si="24"/>
        <v>1500</v>
      </c>
      <c r="Q234" s="29">
        <f t="shared" si="23"/>
        <v>10</v>
      </c>
    </row>
    <row r="235" spans="1:17" ht="18.75" hidden="1" customHeight="1" x14ac:dyDescent="0.3">
      <c r="A235" s="104" t="s">
        <v>470</v>
      </c>
      <c r="B235" s="105"/>
      <c r="C235" s="105"/>
      <c r="D235" s="106"/>
      <c r="E235" s="3"/>
      <c r="F235" s="4"/>
      <c r="G235" s="4"/>
      <c r="H235" s="70">
        <v>60450</v>
      </c>
      <c r="I235" s="70">
        <v>3040</v>
      </c>
      <c r="J235" s="70">
        <v>63490</v>
      </c>
      <c r="K235" s="70">
        <v>0</v>
      </c>
      <c r="L235" s="70">
        <v>63490</v>
      </c>
      <c r="M235" s="70">
        <v>3175</v>
      </c>
      <c r="N235" s="70">
        <v>761880</v>
      </c>
      <c r="O235" s="70">
        <v>38100</v>
      </c>
      <c r="P235" s="27">
        <f t="shared" si="24"/>
        <v>0</v>
      </c>
      <c r="Q235" s="29">
        <f t="shared" si="23"/>
        <v>126.98</v>
      </c>
    </row>
    <row r="236" spans="1:17" ht="18.75" hidden="1" customHeight="1" x14ac:dyDescent="0.3">
      <c r="A236" s="107" t="s">
        <v>471</v>
      </c>
      <c r="B236" s="108"/>
      <c r="C236" s="7"/>
      <c r="D236" s="7"/>
      <c r="E236" s="7"/>
      <c r="F236" s="8"/>
      <c r="G236" s="8"/>
      <c r="H236" s="67">
        <v>12700</v>
      </c>
      <c r="I236" s="67">
        <v>640</v>
      </c>
      <c r="J236" s="67">
        <v>13340</v>
      </c>
      <c r="K236" s="67">
        <v>0</v>
      </c>
      <c r="L236" s="67">
        <v>13340</v>
      </c>
      <c r="M236" s="67">
        <v>667</v>
      </c>
      <c r="N236" s="67">
        <v>160080</v>
      </c>
      <c r="O236" s="67">
        <v>8004</v>
      </c>
      <c r="P236" s="27">
        <f t="shared" si="24"/>
        <v>0</v>
      </c>
      <c r="Q236" s="29">
        <f t="shared" si="23"/>
        <v>26.68</v>
      </c>
    </row>
    <row r="237" spans="1:17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68">
        <v>12700</v>
      </c>
      <c r="I237" s="68">
        <v>640</v>
      </c>
      <c r="J237" s="68">
        <v>13340</v>
      </c>
      <c r="K237" s="68">
        <v>0</v>
      </c>
      <c r="L237" s="68">
        <v>13340</v>
      </c>
      <c r="M237" s="68">
        <v>667</v>
      </c>
      <c r="N237" s="68">
        <v>160080</v>
      </c>
      <c r="O237" s="68">
        <v>8004</v>
      </c>
      <c r="P237" s="29">
        <f t="shared" si="24"/>
        <v>0</v>
      </c>
      <c r="Q237" s="29">
        <f t="shared" si="23"/>
        <v>26.68</v>
      </c>
    </row>
    <row r="238" spans="1:17" ht="18.75" hidden="1" customHeight="1" x14ac:dyDescent="0.3">
      <c r="A238" s="107" t="s">
        <v>474</v>
      </c>
      <c r="B238" s="108"/>
      <c r="C238" s="7"/>
      <c r="D238" s="7"/>
      <c r="E238" s="7"/>
      <c r="F238" s="8"/>
      <c r="G238" s="8"/>
      <c r="H238" s="67">
        <v>12190</v>
      </c>
      <c r="I238" s="67">
        <v>610</v>
      </c>
      <c r="J238" s="67">
        <v>12800</v>
      </c>
      <c r="K238" s="67">
        <v>0</v>
      </c>
      <c r="L238" s="67">
        <v>12800</v>
      </c>
      <c r="M238" s="67">
        <v>640</v>
      </c>
      <c r="N238" s="67">
        <v>153600</v>
      </c>
      <c r="O238" s="67">
        <v>7680</v>
      </c>
      <c r="Q238" s="29" t="str">
        <f t="shared" si="23"/>
        <v/>
      </c>
    </row>
    <row r="239" spans="1:17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69">
        <v>12190</v>
      </c>
      <c r="I239" s="69">
        <v>610</v>
      </c>
      <c r="J239" s="69">
        <v>12800</v>
      </c>
      <c r="K239" s="69">
        <v>0</v>
      </c>
      <c r="L239" s="69">
        <v>12800</v>
      </c>
      <c r="M239" s="69">
        <v>640</v>
      </c>
      <c r="N239" s="69">
        <v>153600</v>
      </c>
      <c r="O239" s="69">
        <v>7680</v>
      </c>
      <c r="P239" s="30">
        <f t="shared" si="24"/>
        <v>485</v>
      </c>
      <c r="Q239" s="29">
        <f t="shared" si="23"/>
        <v>25.6</v>
      </c>
    </row>
    <row r="240" spans="1:17" ht="18.75" hidden="1" customHeight="1" x14ac:dyDescent="0.3">
      <c r="A240" s="107" t="s">
        <v>477</v>
      </c>
      <c r="B240" s="108"/>
      <c r="C240" s="7"/>
      <c r="D240" s="7"/>
      <c r="E240" s="7"/>
      <c r="F240" s="8"/>
      <c r="G240" s="8"/>
      <c r="H240" s="67">
        <v>11870</v>
      </c>
      <c r="I240" s="67">
        <v>600</v>
      </c>
      <c r="J240" s="67">
        <v>12470</v>
      </c>
      <c r="K240" s="67">
        <v>0</v>
      </c>
      <c r="L240" s="67">
        <v>12470</v>
      </c>
      <c r="M240" s="67">
        <v>624</v>
      </c>
      <c r="N240" s="67">
        <v>149640</v>
      </c>
      <c r="O240" s="67">
        <v>7488</v>
      </c>
      <c r="Q240" s="29" t="str">
        <f t="shared" si="23"/>
        <v/>
      </c>
    </row>
    <row r="241" spans="1:17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68">
        <v>11870</v>
      </c>
      <c r="I241" s="68">
        <v>600</v>
      </c>
      <c r="J241" s="68">
        <v>12470</v>
      </c>
      <c r="K241" s="68">
        <v>0</v>
      </c>
      <c r="L241" s="68">
        <v>12470</v>
      </c>
      <c r="M241" s="68">
        <v>624</v>
      </c>
      <c r="N241" s="68">
        <v>149640</v>
      </c>
      <c r="O241" s="68">
        <v>7488</v>
      </c>
      <c r="P241" s="29">
        <f t="shared" si="24"/>
        <v>815</v>
      </c>
      <c r="Q241" s="29">
        <f t="shared" si="23"/>
        <v>24.94</v>
      </c>
    </row>
    <row r="242" spans="1:17" ht="18.75" hidden="1" customHeight="1" x14ac:dyDescent="0.3">
      <c r="A242" s="107" t="s">
        <v>480</v>
      </c>
      <c r="B242" s="108"/>
      <c r="C242" s="7"/>
      <c r="D242" s="7"/>
      <c r="E242" s="7"/>
      <c r="F242" s="8"/>
      <c r="G242" s="8"/>
      <c r="H242" s="67">
        <v>12190</v>
      </c>
      <c r="I242" s="67">
        <v>610</v>
      </c>
      <c r="J242" s="67">
        <v>12800</v>
      </c>
      <c r="K242" s="67">
        <v>0</v>
      </c>
      <c r="L242" s="67">
        <v>12800</v>
      </c>
      <c r="M242" s="67">
        <v>640</v>
      </c>
      <c r="N242" s="67">
        <v>153600</v>
      </c>
      <c r="O242" s="67">
        <v>7680</v>
      </c>
      <c r="Q242" s="29" t="str">
        <f t="shared" si="23"/>
        <v/>
      </c>
    </row>
    <row r="243" spans="1:17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69">
        <v>12190</v>
      </c>
      <c r="I243" s="69">
        <v>610</v>
      </c>
      <c r="J243" s="69">
        <v>12800</v>
      </c>
      <c r="K243" s="69">
        <v>0</v>
      </c>
      <c r="L243" s="69">
        <v>12800</v>
      </c>
      <c r="M243" s="69">
        <v>640</v>
      </c>
      <c r="N243" s="69">
        <v>153600</v>
      </c>
      <c r="O243" s="69">
        <v>7680</v>
      </c>
      <c r="P243" s="30">
        <f t="shared" si="24"/>
        <v>485</v>
      </c>
      <c r="Q243" s="29">
        <f t="shared" si="23"/>
        <v>25.6</v>
      </c>
    </row>
    <row r="244" spans="1:17" ht="18.75" hidden="1" customHeight="1" x14ac:dyDescent="0.3">
      <c r="A244" s="107" t="s">
        <v>483</v>
      </c>
      <c r="B244" s="108"/>
      <c r="C244" s="7"/>
      <c r="D244" s="7"/>
      <c r="E244" s="7"/>
      <c r="F244" s="8"/>
      <c r="G244" s="8"/>
      <c r="H244" s="67">
        <v>11500</v>
      </c>
      <c r="I244" s="67">
        <v>580</v>
      </c>
      <c r="J244" s="67">
        <v>12080</v>
      </c>
      <c r="K244" s="67">
        <v>0</v>
      </c>
      <c r="L244" s="67">
        <v>12080</v>
      </c>
      <c r="M244" s="67">
        <v>604</v>
      </c>
      <c r="N244" s="67">
        <v>144960</v>
      </c>
      <c r="O244" s="67">
        <v>7248</v>
      </c>
      <c r="Q244" s="29" t="str">
        <f t="shared" si="23"/>
        <v/>
      </c>
    </row>
    <row r="245" spans="1:17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68">
        <v>11500</v>
      </c>
      <c r="I245" s="68">
        <v>580</v>
      </c>
      <c r="J245" s="68">
        <v>12080</v>
      </c>
      <c r="K245" s="68">
        <v>0</v>
      </c>
      <c r="L245" s="68">
        <v>12080</v>
      </c>
      <c r="M245" s="68">
        <v>604</v>
      </c>
      <c r="N245" s="68">
        <v>144960</v>
      </c>
      <c r="O245" s="68">
        <v>7248</v>
      </c>
      <c r="P245" s="29">
        <f t="shared" si="24"/>
        <v>1205</v>
      </c>
      <c r="Q245" s="29">
        <f t="shared" si="23"/>
        <v>24.16</v>
      </c>
    </row>
    <row r="246" spans="1:17" ht="18.75" hidden="1" customHeight="1" x14ac:dyDescent="0.3">
      <c r="A246" s="104" t="s">
        <v>485</v>
      </c>
      <c r="B246" s="105"/>
      <c r="C246" s="105"/>
      <c r="D246" s="106"/>
      <c r="E246" s="3"/>
      <c r="F246" s="4"/>
      <c r="G246" s="4"/>
      <c r="H246" s="70">
        <v>94890</v>
      </c>
      <c r="I246" s="70">
        <v>4800</v>
      </c>
      <c r="J246" s="70">
        <v>99690</v>
      </c>
      <c r="K246" s="70">
        <v>0</v>
      </c>
      <c r="L246" s="70">
        <v>99690</v>
      </c>
      <c r="M246" s="70">
        <v>4986</v>
      </c>
      <c r="N246" s="70">
        <v>1196280</v>
      </c>
      <c r="O246" s="70">
        <v>59832</v>
      </c>
      <c r="Q246" s="29" t="str">
        <f t="shared" si="23"/>
        <v/>
      </c>
    </row>
    <row r="247" spans="1:17" ht="18.75" hidden="1" customHeight="1" x14ac:dyDescent="0.3">
      <c r="A247" s="107" t="s">
        <v>486</v>
      </c>
      <c r="B247" s="108"/>
      <c r="C247" s="7"/>
      <c r="D247" s="7"/>
      <c r="E247" s="7"/>
      <c r="F247" s="8"/>
      <c r="G247" s="8"/>
      <c r="H247" s="67">
        <v>11840</v>
      </c>
      <c r="I247" s="67">
        <v>600</v>
      </c>
      <c r="J247" s="67">
        <v>12440</v>
      </c>
      <c r="K247" s="67">
        <v>0</v>
      </c>
      <c r="L247" s="67">
        <v>12440</v>
      </c>
      <c r="M247" s="67">
        <v>622</v>
      </c>
      <c r="N247" s="67">
        <v>149280</v>
      </c>
      <c r="O247" s="67">
        <v>7464</v>
      </c>
      <c r="Q247" s="29" t="str">
        <f t="shared" si="23"/>
        <v/>
      </c>
    </row>
    <row r="248" spans="1:17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69">
        <v>11840</v>
      </c>
      <c r="I248" s="69">
        <v>600</v>
      </c>
      <c r="J248" s="69">
        <v>12440</v>
      </c>
      <c r="K248" s="69">
        <v>0</v>
      </c>
      <c r="L248" s="69">
        <v>12440</v>
      </c>
      <c r="M248" s="69">
        <v>622</v>
      </c>
      <c r="N248" s="69">
        <v>149280</v>
      </c>
      <c r="O248" s="69">
        <v>7464</v>
      </c>
      <c r="P248" s="30">
        <f t="shared" si="24"/>
        <v>845</v>
      </c>
      <c r="Q248" s="29">
        <f t="shared" si="23"/>
        <v>24.88</v>
      </c>
    </row>
    <row r="249" spans="1:17" ht="18.75" hidden="1" customHeight="1" x14ac:dyDescent="0.3">
      <c r="A249" s="107" t="s">
        <v>489</v>
      </c>
      <c r="B249" s="108"/>
      <c r="C249" s="7"/>
      <c r="D249" s="7"/>
      <c r="E249" s="7"/>
      <c r="F249" s="8"/>
      <c r="G249" s="8"/>
      <c r="H249" s="67">
        <v>11840</v>
      </c>
      <c r="I249" s="67">
        <v>600</v>
      </c>
      <c r="J249" s="67">
        <v>12440</v>
      </c>
      <c r="K249" s="67">
        <v>0</v>
      </c>
      <c r="L249" s="67">
        <v>12440</v>
      </c>
      <c r="M249" s="67">
        <v>622</v>
      </c>
      <c r="N249" s="67">
        <v>149280</v>
      </c>
      <c r="O249" s="67">
        <v>7464</v>
      </c>
      <c r="Q249" s="29" t="str">
        <f t="shared" si="23"/>
        <v/>
      </c>
    </row>
    <row r="250" spans="1:17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68">
        <v>11840</v>
      </c>
      <c r="I250" s="68">
        <v>600</v>
      </c>
      <c r="J250" s="68">
        <v>12440</v>
      </c>
      <c r="K250" s="68">
        <v>0</v>
      </c>
      <c r="L250" s="68">
        <v>12440</v>
      </c>
      <c r="M250" s="68">
        <v>622</v>
      </c>
      <c r="N250" s="68">
        <v>149280</v>
      </c>
      <c r="O250" s="68">
        <v>7464</v>
      </c>
      <c r="P250" s="29">
        <f t="shared" si="24"/>
        <v>845</v>
      </c>
      <c r="Q250" s="29">
        <f t="shared" si="23"/>
        <v>24.88</v>
      </c>
    </row>
    <row r="251" spans="1:17" ht="18.75" hidden="1" customHeight="1" x14ac:dyDescent="0.3">
      <c r="A251" s="107" t="s">
        <v>492</v>
      </c>
      <c r="B251" s="108"/>
      <c r="C251" s="7"/>
      <c r="D251" s="7"/>
      <c r="E251" s="7"/>
      <c r="F251" s="8"/>
      <c r="G251" s="8"/>
      <c r="H251" s="67">
        <v>13450</v>
      </c>
      <c r="I251" s="67">
        <v>680</v>
      </c>
      <c r="J251" s="67">
        <v>14130</v>
      </c>
      <c r="K251" s="67">
        <v>0</v>
      </c>
      <c r="L251" s="67">
        <v>14130</v>
      </c>
      <c r="M251" s="67">
        <v>707</v>
      </c>
      <c r="N251" s="67">
        <v>169560</v>
      </c>
      <c r="O251" s="67">
        <v>8484</v>
      </c>
      <c r="Q251" s="29" t="str">
        <f t="shared" si="23"/>
        <v/>
      </c>
    </row>
    <row r="252" spans="1:17" s="17" customFormat="1" ht="37.5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69">
        <v>13450</v>
      </c>
      <c r="I252" s="69">
        <v>680</v>
      </c>
      <c r="J252" s="69">
        <v>14130</v>
      </c>
      <c r="K252" s="69">
        <v>0</v>
      </c>
      <c r="L252" s="69">
        <v>14130</v>
      </c>
      <c r="M252" s="69">
        <v>707</v>
      </c>
      <c r="N252" s="69">
        <v>169560</v>
      </c>
      <c r="O252" s="69">
        <v>8484</v>
      </c>
      <c r="P252" s="30">
        <f t="shared" si="24"/>
        <v>0</v>
      </c>
      <c r="Q252" s="29">
        <f t="shared" si="23"/>
        <v>28.26</v>
      </c>
    </row>
    <row r="253" spans="1:17" ht="18.75" hidden="1" customHeight="1" x14ac:dyDescent="0.3">
      <c r="A253" s="107" t="s">
        <v>495</v>
      </c>
      <c r="B253" s="108"/>
      <c r="C253" s="7"/>
      <c r="D253" s="7"/>
      <c r="E253" s="7"/>
      <c r="F253" s="8"/>
      <c r="G253" s="8"/>
      <c r="H253" s="67">
        <v>33600</v>
      </c>
      <c r="I253" s="67">
        <v>1700</v>
      </c>
      <c r="J253" s="67">
        <v>35300</v>
      </c>
      <c r="K253" s="67">
        <v>0</v>
      </c>
      <c r="L253" s="67">
        <v>35300</v>
      </c>
      <c r="M253" s="67">
        <v>1766</v>
      </c>
      <c r="N253" s="67">
        <v>423600</v>
      </c>
      <c r="O253" s="67">
        <v>21192</v>
      </c>
      <c r="Q253" s="29" t="str">
        <f t="shared" si="23"/>
        <v/>
      </c>
    </row>
    <row r="254" spans="1:17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68">
        <v>12350</v>
      </c>
      <c r="I254" s="68">
        <v>620</v>
      </c>
      <c r="J254" s="68">
        <v>12970</v>
      </c>
      <c r="K254" s="68">
        <v>0</v>
      </c>
      <c r="L254" s="68">
        <v>12970</v>
      </c>
      <c r="M254" s="68">
        <v>649</v>
      </c>
      <c r="N254" s="68">
        <v>155640</v>
      </c>
      <c r="O254" s="68">
        <v>7788</v>
      </c>
      <c r="P254" s="29">
        <f t="shared" si="24"/>
        <v>315</v>
      </c>
      <c r="Q254" s="29">
        <f t="shared" si="23"/>
        <v>25.94</v>
      </c>
    </row>
    <row r="255" spans="1:17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69">
        <v>11840</v>
      </c>
      <c r="I255" s="69">
        <v>600</v>
      </c>
      <c r="J255" s="69">
        <v>12440</v>
      </c>
      <c r="K255" s="69">
        <v>0</v>
      </c>
      <c r="L255" s="69">
        <v>12440</v>
      </c>
      <c r="M255" s="69">
        <v>622</v>
      </c>
      <c r="N255" s="69">
        <v>149280</v>
      </c>
      <c r="O255" s="69">
        <v>7464</v>
      </c>
      <c r="P255" s="30">
        <f t="shared" si="24"/>
        <v>0</v>
      </c>
      <c r="Q255" s="29">
        <f t="shared" si="23"/>
        <v>24.88</v>
      </c>
    </row>
    <row r="256" spans="1:17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68">
        <v>9410</v>
      </c>
      <c r="I256" s="68">
        <v>480</v>
      </c>
      <c r="J256" s="68">
        <v>9890</v>
      </c>
      <c r="K256" s="68">
        <v>0</v>
      </c>
      <c r="L256" s="68">
        <v>9890</v>
      </c>
      <c r="M256" s="68">
        <v>495</v>
      </c>
      <c r="N256" s="68">
        <v>118680</v>
      </c>
      <c r="O256" s="68">
        <v>5940</v>
      </c>
      <c r="P256" s="29">
        <f t="shared" si="24"/>
        <v>110</v>
      </c>
      <c r="Q256" s="29">
        <f t="shared" si="23"/>
        <v>19.78</v>
      </c>
    </row>
    <row r="257" spans="1:17" ht="18.75" hidden="1" customHeight="1" x14ac:dyDescent="0.3">
      <c r="A257" s="107" t="s">
        <v>503</v>
      </c>
      <c r="B257" s="108"/>
      <c r="C257" s="7"/>
      <c r="D257" s="7"/>
      <c r="E257" s="7"/>
      <c r="F257" s="8"/>
      <c r="G257" s="8"/>
      <c r="H257" s="67">
        <v>24160</v>
      </c>
      <c r="I257" s="67">
        <v>1220</v>
      </c>
      <c r="J257" s="67">
        <v>25380</v>
      </c>
      <c r="K257" s="67">
        <v>0</v>
      </c>
      <c r="L257" s="67">
        <v>25380</v>
      </c>
      <c r="M257" s="67">
        <v>1269</v>
      </c>
      <c r="N257" s="67">
        <v>304560</v>
      </c>
      <c r="O257" s="67">
        <v>15228</v>
      </c>
      <c r="Q257" s="29" t="str">
        <f t="shared" si="23"/>
        <v/>
      </c>
    </row>
    <row r="258" spans="1:17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69">
        <v>11690</v>
      </c>
      <c r="I258" s="69">
        <v>590</v>
      </c>
      <c r="J258" s="69">
        <v>12280</v>
      </c>
      <c r="K258" s="69">
        <v>0</v>
      </c>
      <c r="L258" s="69">
        <v>12280</v>
      </c>
      <c r="M258" s="69">
        <v>614</v>
      </c>
      <c r="N258" s="69">
        <v>147360</v>
      </c>
      <c r="O258" s="69">
        <v>7368</v>
      </c>
      <c r="P258" s="30">
        <f t="shared" si="24"/>
        <v>1005</v>
      </c>
      <c r="Q258" s="29">
        <f t="shared" si="23"/>
        <v>24.560000000000002</v>
      </c>
    </row>
    <row r="259" spans="1:17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68">
        <v>12470</v>
      </c>
      <c r="I259" s="68">
        <v>630</v>
      </c>
      <c r="J259" s="68">
        <v>13100</v>
      </c>
      <c r="K259" s="68">
        <v>0</v>
      </c>
      <c r="L259" s="68">
        <v>13100</v>
      </c>
      <c r="M259" s="68">
        <v>655</v>
      </c>
      <c r="N259" s="68">
        <v>157200</v>
      </c>
      <c r="O259" s="68">
        <v>7860</v>
      </c>
      <c r="P259" s="29">
        <f t="shared" si="24"/>
        <v>185</v>
      </c>
      <c r="Q259" s="29">
        <f t="shared" si="23"/>
        <v>26.2</v>
      </c>
    </row>
    <row r="260" spans="1:17" ht="18.75" hidden="1" customHeight="1" x14ac:dyDescent="0.3">
      <c r="A260" s="104" t="s">
        <v>509</v>
      </c>
      <c r="B260" s="105"/>
      <c r="C260" s="105"/>
      <c r="D260" s="106"/>
      <c r="E260" s="3"/>
      <c r="F260" s="4"/>
      <c r="G260" s="4"/>
      <c r="H260" s="70">
        <v>27240</v>
      </c>
      <c r="I260" s="70">
        <v>1380</v>
      </c>
      <c r="J260" s="70">
        <v>28620</v>
      </c>
      <c r="K260" s="70">
        <v>0</v>
      </c>
      <c r="L260" s="70">
        <v>28620</v>
      </c>
      <c r="M260" s="70">
        <v>1432</v>
      </c>
      <c r="N260" s="70">
        <v>343440</v>
      </c>
      <c r="O260" s="70">
        <v>17184</v>
      </c>
      <c r="Q260" s="29" t="str">
        <f t="shared" si="23"/>
        <v/>
      </c>
    </row>
    <row r="261" spans="1:17" ht="18.75" hidden="1" customHeight="1" x14ac:dyDescent="0.3">
      <c r="A261" s="107" t="s">
        <v>16</v>
      </c>
      <c r="B261" s="108"/>
      <c r="C261" s="7"/>
      <c r="D261" s="7"/>
      <c r="E261" s="7"/>
      <c r="F261" s="8"/>
      <c r="G261" s="8"/>
      <c r="H261" s="67">
        <v>13620</v>
      </c>
      <c r="I261" s="67">
        <v>690</v>
      </c>
      <c r="J261" s="67">
        <v>14310</v>
      </c>
      <c r="K261" s="67">
        <v>0</v>
      </c>
      <c r="L261" s="67">
        <v>14310</v>
      </c>
      <c r="M261" s="67">
        <v>716</v>
      </c>
      <c r="N261" s="67">
        <v>171720</v>
      </c>
      <c r="O261" s="67">
        <v>8592</v>
      </c>
      <c r="Q261" s="29" t="str">
        <f t="shared" si="23"/>
        <v/>
      </c>
    </row>
    <row r="262" spans="1:17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69">
        <v>13620</v>
      </c>
      <c r="I262" s="69">
        <v>690</v>
      </c>
      <c r="J262" s="69">
        <v>14310</v>
      </c>
      <c r="K262" s="69">
        <v>0</v>
      </c>
      <c r="L262" s="69">
        <v>14310</v>
      </c>
      <c r="M262" s="69">
        <v>716</v>
      </c>
      <c r="N262" s="69">
        <v>171720</v>
      </c>
      <c r="O262" s="69">
        <v>8592</v>
      </c>
      <c r="P262" s="30">
        <f t="shared" si="24"/>
        <v>690</v>
      </c>
      <c r="Q262" s="29">
        <f t="shared" ref="Q262:Q305" si="25">IF(P262&lt;&gt;"",J262*0.2%,"")</f>
        <v>28.62</v>
      </c>
    </row>
    <row r="263" spans="1:17" ht="18.75" hidden="1" customHeight="1" x14ac:dyDescent="0.3">
      <c r="A263" s="107" t="s">
        <v>512</v>
      </c>
      <c r="B263" s="108"/>
      <c r="C263" s="7"/>
      <c r="D263" s="7"/>
      <c r="E263" s="7"/>
      <c r="F263" s="8"/>
      <c r="G263" s="8"/>
      <c r="H263" s="67">
        <v>13620</v>
      </c>
      <c r="I263" s="67">
        <v>690</v>
      </c>
      <c r="J263" s="67">
        <v>14310</v>
      </c>
      <c r="K263" s="67">
        <v>0</v>
      </c>
      <c r="L263" s="67">
        <v>14310</v>
      </c>
      <c r="M263" s="67">
        <v>716</v>
      </c>
      <c r="N263" s="67">
        <v>171720</v>
      </c>
      <c r="O263" s="67">
        <v>8592</v>
      </c>
      <c r="Q263" s="29" t="str">
        <f t="shared" si="25"/>
        <v/>
      </c>
    </row>
    <row r="264" spans="1:17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68">
        <v>13620</v>
      </c>
      <c r="I264" s="68">
        <v>690</v>
      </c>
      <c r="J264" s="68">
        <v>14310</v>
      </c>
      <c r="K264" s="68">
        <v>0</v>
      </c>
      <c r="L264" s="68">
        <v>14310</v>
      </c>
      <c r="M264" s="68">
        <v>716</v>
      </c>
      <c r="N264" s="68">
        <v>171720</v>
      </c>
      <c r="O264" s="68">
        <v>8592</v>
      </c>
      <c r="P264" s="29">
        <f t="shared" ref="P264:P305" si="26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25"/>
        <v>28.62</v>
      </c>
    </row>
    <row r="265" spans="1:17" ht="18.75" hidden="1" customHeight="1" x14ac:dyDescent="0.3">
      <c r="A265" s="104" t="s">
        <v>514</v>
      </c>
      <c r="B265" s="105"/>
      <c r="C265" s="105"/>
      <c r="D265" s="106"/>
      <c r="E265" s="3"/>
      <c r="F265" s="4"/>
      <c r="G265" s="4"/>
      <c r="H265" s="70">
        <v>166340</v>
      </c>
      <c r="I265" s="70">
        <v>8360</v>
      </c>
      <c r="J265" s="70">
        <v>174700</v>
      </c>
      <c r="K265" s="70">
        <v>0</v>
      </c>
      <c r="L265" s="70">
        <v>174700</v>
      </c>
      <c r="M265" s="70">
        <v>8739</v>
      </c>
      <c r="N265" s="70">
        <v>2096400</v>
      </c>
      <c r="O265" s="70">
        <v>104868</v>
      </c>
      <c r="Q265" s="29" t="str">
        <f t="shared" si="25"/>
        <v/>
      </c>
    </row>
    <row r="266" spans="1:17" ht="18.75" hidden="1" customHeight="1" x14ac:dyDescent="0.3">
      <c r="A266" s="107" t="s">
        <v>16</v>
      </c>
      <c r="B266" s="108"/>
      <c r="C266" s="7"/>
      <c r="D266" s="7"/>
      <c r="E266" s="7"/>
      <c r="F266" s="8"/>
      <c r="G266" s="8"/>
      <c r="H266" s="67">
        <v>71360</v>
      </c>
      <c r="I266" s="67">
        <v>3600</v>
      </c>
      <c r="J266" s="67">
        <v>74960</v>
      </c>
      <c r="K266" s="67">
        <v>0</v>
      </c>
      <c r="L266" s="67">
        <v>74960</v>
      </c>
      <c r="M266" s="67">
        <v>3750</v>
      </c>
      <c r="N266" s="67">
        <v>899520</v>
      </c>
      <c r="O266" s="67">
        <v>45000</v>
      </c>
      <c r="Q266" s="29" t="str">
        <f t="shared" si="25"/>
        <v/>
      </c>
    </row>
    <row r="267" spans="1:17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69">
        <v>15590</v>
      </c>
      <c r="I267" s="69">
        <v>780</v>
      </c>
      <c r="J267" s="69">
        <v>16370</v>
      </c>
      <c r="K267" s="69">
        <v>0</v>
      </c>
      <c r="L267" s="69">
        <v>16370</v>
      </c>
      <c r="M267" s="69">
        <v>819</v>
      </c>
      <c r="N267" s="69">
        <v>196440</v>
      </c>
      <c r="O267" s="69">
        <v>9828</v>
      </c>
      <c r="P267" s="30">
        <f t="shared" si="26"/>
        <v>0</v>
      </c>
      <c r="Q267" s="29">
        <f t="shared" si="25"/>
        <v>32.74</v>
      </c>
    </row>
    <row r="268" spans="1:17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68">
        <v>10830</v>
      </c>
      <c r="I268" s="68">
        <v>550</v>
      </c>
      <c r="J268" s="68">
        <v>11380</v>
      </c>
      <c r="K268" s="68">
        <v>0</v>
      </c>
      <c r="L268" s="68">
        <v>11380</v>
      </c>
      <c r="M268" s="68">
        <v>569</v>
      </c>
      <c r="N268" s="68">
        <v>136560</v>
      </c>
      <c r="O268" s="68">
        <v>6828</v>
      </c>
      <c r="P268" s="29">
        <f t="shared" si="26"/>
        <v>0</v>
      </c>
      <c r="Q268" s="29">
        <f t="shared" si="25"/>
        <v>22.76</v>
      </c>
    </row>
    <row r="269" spans="1:17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69">
        <v>10230</v>
      </c>
      <c r="I269" s="69">
        <v>520</v>
      </c>
      <c r="J269" s="69">
        <v>10750</v>
      </c>
      <c r="K269" s="69">
        <v>0</v>
      </c>
      <c r="L269" s="69">
        <v>10750</v>
      </c>
      <c r="M269" s="69">
        <v>538</v>
      </c>
      <c r="N269" s="69">
        <v>129000</v>
      </c>
      <c r="O269" s="69">
        <v>6456</v>
      </c>
      <c r="P269" s="30">
        <f t="shared" si="26"/>
        <v>0</v>
      </c>
      <c r="Q269" s="29">
        <f t="shared" si="25"/>
        <v>21.5</v>
      </c>
    </row>
    <row r="270" spans="1:17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68">
        <v>9920</v>
      </c>
      <c r="I270" s="68">
        <v>500</v>
      </c>
      <c r="J270" s="68">
        <v>10420</v>
      </c>
      <c r="K270" s="68">
        <v>0</v>
      </c>
      <c r="L270" s="68">
        <v>10420</v>
      </c>
      <c r="M270" s="68">
        <v>521</v>
      </c>
      <c r="N270" s="68">
        <v>125040</v>
      </c>
      <c r="O270" s="68">
        <v>6252</v>
      </c>
      <c r="P270" s="29">
        <f t="shared" si="26"/>
        <v>0</v>
      </c>
      <c r="Q270" s="29">
        <f t="shared" si="25"/>
        <v>20.84</v>
      </c>
    </row>
    <row r="271" spans="1:17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69">
        <v>9510</v>
      </c>
      <c r="I271" s="69">
        <v>480</v>
      </c>
      <c r="J271" s="69">
        <v>9990</v>
      </c>
      <c r="K271" s="69">
        <v>0</v>
      </c>
      <c r="L271" s="69">
        <v>9990</v>
      </c>
      <c r="M271" s="69">
        <v>500</v>
      </c>
      <c r="N271" s="69">
        <v>119880</v>
      </c>
      <c r="O271" s="69">
        <v>6000</v>
      </c>
      <c r="P271" s="30">
        <f t="shared" si="26"/>
        <v>10</v>
      </c>
      <c r="Q271" s="29">
        <f t="shared" si="25"/>
        <v>19.98</v>
      </c>
    </row>
    <row r="272" spans="1:17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68">
        <v>15280</v>
      </c>
      <c r="I272" s="68">
        <v>770</v>
      </c>
      <c r="J272" s="68">
        <v>16050</v>
      </c>
      <c r="K272" s="68">
        <v>0</v>
      </c>
      <c r="L272" s="68">
        <v>16050</v>
      </c>
      <c r="M272" s="68">
        <v>803</v>
      </c>
      <c r="N272" s="68">
        <v>192600</v>
      </c>
      <c r="O272" s="68">
        <v>9636</v>
      </c>
      <c r="P272" s="29">
        <f t="shared" si="26"/>
        <v>0</v>
      </c>
      <c r="Q272" s="29">
        <f t="shared" si="25"/>
        <v>32.1</v>
      </c>
    </row>
    <row r="273" spans="1:17" ht="18.75" hidden="1" customHeight="1" x14ac:dyDescent="0.3">
      <c r="A273" s="107" t="s">
        <v>527</v>
      </c>
      <c r="B273" s="108"/>
      <c r="C273" s="7"/>
      <c r="D273" s="7"/>
      <c r="E273" s="7"/>
      <c r="F273" s="8"/>
      <c r="G273" s="8"/>
      <c r="H273" s="67">
        <v>15680</v>
      </c>
      <c r="I273" s="67">
        <v>790</v>
      </c>
      <c r="J273" s="67">
        <v>16470</v>
      </c>
      <c r="K273" s="67">
        <v>0</v>
      </c>
      <c r="L273" s="67">
        <v>16470</v>
      </c>
      <c r="M273" s="67">
        <v>824</v>
      </c>
      <c r="N273" s="67">
        <v>197640</v>
      </c>
      <c r="O273" s="67">
        <v>9888</v>
      </c>
      <c r="Q273" s="29" t="str">
        <f t="shared" si="25"/>
        <v/>
      </c>
    </row>
    <row r="274" spans="1:17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69">
        <v>15680</v>
      </c>
      <c r="I274" s="69">
        <v>790</v>
      </c>
      <c r="J274" s="69">
        <v>16470</v>
      </c>
      <c r="K274" s="69">
        <v>0</v>
      </c>
      <c r="L274" s="69">
        <v>16470</v>
      </c>
      <c r="M274" s="69">
        <v>824</v>
      </c>
      <c r="N274" s="69">
        <v>197640</v>
      </c>
      <c r="O274" s="69">
        <v>9888</v>
      </c>
      <c r="P274" s="30">
        <f t="shared" si="26"/>
        <v>0</v>
      </c>
      <c r="Q274" s="29">
        <f t="shared" si="25"/>
        <v>32.94</v>
      </c>
    </row>
    <row r="275" spans="1:17" ht="18.75" hidden="1" customHeight="1" x14ac:dyDescent="0.3">
      <c r="A275" s="107" t="s">
        <v>530</v>
      </c>
      <c r="B275" s="108"/>
      <c r="C275" s="7"/>
      <c r="D275" s="7"/>
      <c r="E275" s="7"/>
      <c r="F275" s="8"/>
      <c r="G275" s="8"/>
      <c r="H275" s="67">
        <v>14790</v>
      </c>
      <c r="I275" s="67">
        <v>740</v>
      </c>
      <c r="J275" s="67">
        <v>15530</v>
      </c>
      <c r="K275" s="67">
        <v>0</v>
      </c>
      <c r="L275" s="67">
        <v>15530</v>
      </c>
      <c r="M275" s="67">
        <v>777</v>
      </c>
      <c r="N275" s="67">
        <v>186360</v>
      </c>
      <c r="O275" s="67">
        <v>9324</v>
      </c>
      <c r="Q275" s="29" t="str">
        <f t="shared" si="25"/>
        <v/>
      </c>
    </row>
    <row r="276" spans="1:17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68">
        <v>14790</v>
      </c>
      <c r="I276" s="68">
        <v>740</v>
      </c>
      <c r="J276" s="68">
        <v>15530</v>
      </c>
      <c r="K276" s="68">
        <v>0</v>
      </c>
      <c r="L276" s="68">
        <v>15530</v>
      </c>
      <c r="M276" s="68">
        <v>777</v>
      </c>
      <c r="N276" s="68">
        <v>186360</v>
      </c>
      <c r="O276" s="68">
        <v>9324</v>
      </c>
      <c r="P276" s="29">
        <f t="shared" si="26"/>
        <v>0</v>
      </c>
      <c r="Q276" s="29">
        <f t="shared" si="25"/>
        <v>31.060000000000002</v>
      </c>
    </row>
    <row r="277" spans="1:17" ht="18.75" hidden="1" customHeight="1" x14ac:dyDescent="0.3">
      <c r="A277" s="107" t="s">
        <v>534</v>
      </c>
      <c r="B277" s="108"/>
      <c r="C277" s="7"/>
      <c r="D277" s="7"/>
      <c r="E277" s="7"/>
      <c r="F277" s="8"/>
      <c r="G277" s="8"/>
      <c r="H277" s="67">
        <v>15000</v>
      </c>
      <c r="I277" s="67">
        <v>750</v>
      </c>
      <c r="J277" s="67">
        <v>15750</v>
      </c>
      <c r="K277" s="67">
        <v>0</v>
      </c>
      <c r="L277" s="67">
        <v>15750</v>
      </c>
      <c r="M277" s="67">
        <v>788</v>
      </c>
      <c r="N277" s="67">
        <v>189000</v>
      </c>
      <c r="O277" s="67">
        <v>9456</v>
      </c>
      <c r="Q277" s="29" t="str">
        <f t="shared" si="25"/>
        <v/>
      </c>
    </row>
    <row r="278" spans="1:17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69">
        <v>15000</v>
      </c>
      <c r="I278" s="69">
        <v>750</v>
      </c>
      <c r="J278" s="69">
        <v>15750</v>
      </c>
      <c r="K278" s="69">
        <v>0</v>
      </c>
      <c r="L278" s="69">
        <v>15750</v>
      </c>
      <c r="M278" s="69">
        <v>788</v>
      </c>
      <c r="N278" s="69">
        <v>189000</v>
      </c>
      <c r="O278" s="69">
        <v>9456</v>
      </c>
      <c r="P278" s="30">
        <f t="shared" si="26"/>
        <v>0</v>
      </c>
      <c r="Q278" s="29">
        <f t="shared" si="25"/>
        <v>31.5</v>
      </c>
    </row>
    <row r="279" spans="1:17" ht="18.75" hidden="1" customHeight="1" x14ac:dyDescent="0.3">
      <c r="A279" s="107" t="s">
        <v>538</v>
      </c>
      <c r="B279" s="108"/>
      <c r="C279" s="7"/>
      <c r="D279" s="7"/>
      <c r="E279" s="7"/>
      <c r="F279" s="8"/>
      <c r="G279" s="8"/>
      <c r="H279" s="67">
        <v>17150</v>
      </c>
      <c r="I279" s="67">
        <v>860</v>
      </c>
      <c r="J279" s="67">
        <v>18010</v>
      </c>
      <c r="K279" s="67">
        <v>0</v>
      </c>
      <c r="L279" s="67">
        <v>18010</v>
      </c>
      <c r="M279" s="67">
        <v>901</v>
      </c>
      <c r="N279" s="67">
        <v>216120</v>
      </c>
      <c r="O279" s="67">
        <v>10812</v>
      </c>
      <c r="Q279" s="29" t="str">
        <f t="shared" si="25"/>
        <v/>
      </c>
    </row>
    <row r="280" spans="1:17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68">
        <v>17150</v>
      </c>
      <c r="I280" s="68">
        <v>860</v>
      </c>
      <c r="J280" s="68">
        <v>18010</v>
      </c>
      <c r="K280" s="68">
        <v>0</v>
      </c>
      <c r="L280" s="68">
        <v>18010</v>
      </c>
      <c r="M280" s="68">
        <v>901</v>
      </c>
      <c r="N280" s="68">
        <v>216120</v>
      </c>
      <c r="O280" s="68">
        <v>10812</v>
      </c>
      <c r="P280" s="29">
        <f t="shared" si="26"/>
        <v>0</v>
      </c>
      <c r="Q280" s="29">
        <f t="shared" si="25"/>
        <v>36.020000000000003</v>
      </c>
    </row>
    <row r="281" spans="1:17" ht="18.75" hidden="1" customHeight="1" x14ac:dyDescent="0.3">
      <c r="A281" s="107" t="s">
        <v>541</v>
      </c>
      <c r="B281" s="108"/>
      <c r="C281" s="7"/>
      <c r="D281" s="7"/>
      <c r="E281" s="7"/>
      <c r="F281" s="8"/>
      <c r="G281" s="8"/>
      <c r="H281" s="67">
        <v>32360</v>
      </c>
      <c r="I281" s="67">
        <v>1620</v>
      </c>
      <c r="J281" s="67">
        <v>33980</v>
      </c>
      <c r="K281" s="67">
        <v>0</v>
      </c>
      <c r="L281" s="67">
        <v>33980</v>
      </c>
      <c r="M281" s="67">
        <v>1699</v>
      </c>
      <c r="N281" s="67">
        <v>407760</v>
      </c>
      <c r="O281" s="67">
        <v>20388</v>
      </c>
      <c r="Q281" s="29" t="str">
        <f t="shared" si="25"/>
        <v/>
      </c>
    </row>
    <row r="282" spans="1:17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69">
        <v>16400</v>
      </c>
      <c r="I282" s="69">
        <v>820</v>
      </c>
      <c r="J282" s="69">
        <v>17220</v>
      </c>
      <c r="K282" s="69">
        <v>0</v>
      </c>
      <c r="L282" s="69">
        <v>17220</v>
      </c>
      <c r="M282" s="69">
        <v>861</v>
      </c>
      <c r="N282" s="69">
        <v>206640</v>
      </c>
      <c r="O282" s="69">
        <v>10332</v>
      </c>
      <c r="P282" s="30">
        <f t="shared" si="26"/>
        <v>0</v>
      </c>
      <c r="Q282" s="29">
        <f t="shared" si="25"/>
        <v>34.44</v>
      </c>
    </row>
    <row r="283" spans="1:17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68">
        <v>15960</v>
      </c>
      <c r="I283" s="68">
        <v>800</v>
      </c>
      <c r="J283" s="68">
        <v>16760</v>
      </c>
      <c r="K283" s="68">
        <v>0</v>
      </c>
      <c r="L283" s="68">
        <v>16760</v>
      </c>
      <c r="M283" s="68">
        <v>838</v>
      </c>
      <c r="N283" s="68">
        <v>201120</v>
      </c>
      <c r="O283" s="68">
        <v>10056</v>
      </c>
      <c r="P283" s="29">
        <f t="shared" si="26"/>
        <v>0</v>
      </c>
      <c r="Q283" s="29">
        <f t="shared" si="25"/>
        <v>33.520000000000003</v>
      </c>
    </row>
    <row r="284" spans="1:17" ht="18.75" hidden="1" customHeight="1" x14ac:dyDescent="0.3">
      <c r="A284" s="104" t="s">
        <v>546</v>
      </c>
      <c r="B284" s="105"/>
      <c r="C284" s="105"/>
      <c r="D284" s="106"/>
      <c r="E284" s="3"/>
      <c r="F284" s="4"/>
      <c r="G284" s="4"/>
      <c r="H284" s="70">
        <v>46420</v>
      </c>
      <c r="I284" s="70">
        <v>2340</v>
      </c>
      <c r="J284" s="70">
        <v>48760</v>
      </c>
      <c r="K284" s="70">
        <v>0</v>
      </c>
      <c r="L284" s="70">
        <v>48760</v>
      </c>
      <c r="M284" s="70">
        <v>2439</v>
      </c>
      <c r="N284" s="70">
        <v>585120</v>
      </c>
      <c r="O284" s="70">
        <v>29268</v>
      </c>
      <c r="Q284" s="29" t="str">
        <f t="shared" si="25"/>
        <v/>
      </c>
    </row>
    <row r="285" spans="1:17" ht="18.75" hidden="1" customHeight="1" x14ac:dyDescent="0.3">
      <c r="A285" s="107" t="s">
        <v>547</v>
      </c>
      <c r="B285" s="108"/>
      <c r="C285" s="7"/>
      <c r="D285" s="7"/>
      <c r="E285" s="7"/>
      <c r="F285" s="8"/>
      <c r="G285" s="8"/>
      <c r="H285" s="67">
        <v>32800</v>
      </c>
      <c r="I285" s="67">
        <v>1650</v>
      </c>
      <c r="J285" s="67">
        <v>34450</v>
      </c>
      <c r="K285" s="67">
        <v>0</v>
      </c>
      <c r="L285" s="67">
        <v>34450</v>
      </c>
      <c r="M285" s="67">
        <v>1723</v>
      </c>
      <c r="N285" s="67">
        <v>413400</v>
      </c>
      <c r="O285" s="67">
        <v>20676</v>
      </c>
      <c r="Q285" s="29" t="str">
        <f t="shared" si="25"/>
        <v/>
      </c>
    </row>
    <row r="286" spans="1:17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69">
        <v>15780</v>
      </c>
      <c r="I286" s="69">
        <v>790</v>
      </c>
      <c r="J286" s="69">
        <v>16570</v>
      </c>
      <c r="K286" s="69">
        <v>0</v>
      </c>
      <c r="L286" s="69">
        <v>16570</v>
      </c>
      <c r="M286" s="69">
        <v>829</v>
      </c>
      <c r="N286" s="69">
        <v>198840</v>
      </c>
      <c r="O286" s="69">
        <v>9948</v>
      </c>
      <c r="P286" s="30">
        <f t="shared" si="26"/>
        <v>0</v>
      </c>
      <c r="Q286" s="29">
        <f t="shared" si="25"/>
        <v>33.14</v>
      </c>
    </row>
    <row r="287" spans="1:17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68">
        <v>17020</v>
      </c>
      <c r="I287" s="68">
        <v>860</v>
      </c>
      <c r="J287" s="68">
        <v>17880</v>
      </c>
      <c r="K287" s="68">
        <v>0</v>
      </c>
      <c r="L287" s="68">
        <v>17880</v>
      </c>
      <c r="M287" s="68">
        <v>894</v>
      </c>
      <c r="N287" s="68">
        <v>214560</v>
      </c>
      <c r="O287" s="68">
        <v>10728</v>
      </c>
      <c r="P287" s="29">
        <f t="shared" si="26"/>
        <v>0</v>
      </c>
      <c r="Q287" s="29">
        <f t="shared" si="25"/>
        <v>35.76</v>
      </c>
    </row>
    <row r="288" spans="1:17" ht="18.75" hidden="1" customHeight="1" x14ac:dyDescent="0.3">
      <c r="A288" s="107" t="s">
        <v>553</v>
      </c>
      <c r="B288" s="108"/>
      <c r="C288" s="7"/>
      <c r="D288" s="7"/>
      <c r="E288" s="7"/>
      <c r="F288" s="8"/>
      <c r="G288" s="8"/>
      <c r="H288" s="67">
        <v>13620</v>
      </c>
      <c r="I288" s="67">
        <v>690</v>
      </c>
      <c r="J288" s="67">
        <v>14310</v>
      </c>
      <c r="K288" s="67">
        <v>0</v>
      </c>
      <c r="L288" s="67">
        <v>14310</v>
      </c>
      <c r="M288" s="67">
        <v>716</v>
      </c>
      <c r="N288" s="67">
        <v>171720</v>
      </c>
      <c r="O288" s="67">
        <v>8592</v>
      </c>
      <c r="Q288" s="29" t="str">
        <f t="shared" si="25"/>
        <v/>
      </c>
    </row>
    <row r="289" spans="1:17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69">
        <v>13620</v>
      </c>
      <c r="I289" s="69">
        <v>690</v>
      </c>
      <c r="J289" s="69">
        <v>14310</v>
      </c>
      <c r="K289" s="69">
        <v>0</v>
      </c>
      <c r="L289" s="69">
        <v>14310</v>
      </c>
      <c r="M289" s="69">
        <v>716</v>
      </c>
      <c r="N289" s="69">
        <v>171720</v>
      </c>
      <c r="O289" s="69">
        <v>8592</v>
      </c>
      <c r="P289" s="30">
        <f t="shared" si="26"/>
        <v>690</v>
      </c>
      <c r="Q289" s="29">
        <f t="shared" si="25"/>
        <v>28.62</v>
      </c>
    </row>
    <row r="290" spans="1:17" ht="18.75" hidden="1" customHeight="1" x14ac:dyDescent="0.3">
      <c r="A290" s="104" t="s">
        <v>556</v>
      </c>
      <c r="B290" s="105"/>
      <c r="C290" s="105"/>
      <c r="D290" s="106"/>
      <c r="E290" s="3"/>
      <c r="F290" s="4"/>
      <c r="G290" s="4"/>
      <c r="H290" s="70">
        <v>229320</v>
      </c>
      <c r="I290" s="70">
        <v>10160</v>
      </c>
      <c r="J290" s="70">
        <v>239480</v>
      </c>
      <c r="K290" s="70">
        <v>0</v>
      </c>
      <c r="L290" s="70">
        <v>239480</v>
      </c>
      <c r="M290" s="70">
        <v>7697</v>
      </c>
      <c r="N290" s="70">
        <v>2873760</v>
      </c>
      <c r="O290" s="70">
        <v>92364</v>
      </c>
      <c r="Q290" s="29" t="str">
        <f t="shared" si="25"/>
        <v/>
      </c>
    </row>
    <row r="291" spans="1:17" ht="18.75" hidden="1" customHeight="1" x14ac:dyDescent="0.3">
      <c r="A291" s="107" t="s">
        <v>557</v>
      </c>
      <c r="B291" s="108"/>
      <c r="C291" s="7"/>
      <c r="D291" s="7"/>
      <c r="E291" s="7"/>
      <c r="F291" s="8"/>
      <c r="G291" s="8"/>
      <c r="H291" s="67">
        <v>229320</v>
      </c>
      <c r="I291" s="67">
        <v>10160</v>
      </c>
      <c r="J291" s="67">
        <v>239480</v>
      </c>
      <c r="K291" s="67">
        <v>0</v>
      </c>
      <c r="L291" s="67">
        <v>239480</v>
      </c>
      <c r="M291" s="67">
        <v>7697</v>
      </c>
      <c r="N291" s="67">
        <v>2873760</v>
      </c>
      <c r="O291" s="67">
        <v>92364</v>
      </c>
      <c r="Q291" s="29" t="str">
        <f t="shared" si="25"/>
        <v/>
      </c>
    </row>
    <row r="292" spans="1:17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68">
        <v>10000</v>
      </c>
      <c r="I292" s="68">
        <v>0</v>
      </c>
      <c r="J292" s="68">
        <v>10000</v>
      </c>
      <c r="K292" s="68">
        <v>0</v>
      </c>
      <c r="L292" s="68">
        <v>10000</v>
      </c>
      <c r="M292" s="68">
        <v>0</v>
      </c>
      <c r="N292" s="68">
        <v>120000</v>
      </c>
      <c r="O292" s="68">
        <v>0</v>
      </c>
      <c r="P292" s="29">
        <f t="shared" si="26"/>
        <v>1500</v>
      </c>
      <c r="Q292" s="29">
        <f t="shared" si="25"/>
        <v>20</v>
      </c>
    </row>
    <row r="293" spans="1:17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69">
        <v>21000</v>
      </c>
      <c r="I293" s="69">
        <v>1050</v>
      </c>
      <c r="J293" s="69">
        <v>22050</v>
      </c>
      <c r="K293" s="69">
        <v>0</v>
      </c>
      <c r="L293" s="69">
        <v>22050</v>
      </c>
      <c r="M293" s="69">
        <v>0</v>
      </c>
      <c r="N293" s="69">
        <v>264600</v>
      </c>
      <c r="O293" s="69">
        <v>0</v>
      </c>
      <c r="P293" s="30">
        <f t="shared" si="26"/>
        <v>0</v>
      </c>
      <c r="Q293" s="29">
        <f t="shared" si="25"/>
        <v>44.1</v>
      </c>
    </row>
    <row r="294" spans="1:17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68">
        <v>17250</v>
      </c>
      <c r="I294" s="68">
        <v>0</v>
      </c>
      <c r="J294" s="68">
        <v>17250</v>
      </c>
      <c r="K294" s="68">
        <v>0</v>
      </c>
      <c r="L294" s="68">
        <v>17250</v>
      </c>
      <c r="M294" s="68">
        <v>0</v>
      </c>
      <c r="N294" s="68">
        <v>207000</v>
      </c>
      <c r="O294" s="68">
        <v>0</v>
      </c>
      <c r="P294" s="29">
        <f t="shared" si="26"/>
        <v>0</v>
      </c>
      <c r="Q294" s="29">
        <f t="shared" si="25"/>
        <v>34.5</v>
      </c>
    </row>
    <row r="295" spans="1:17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69">
        <v>18990</v>
      </c>
      <c r="I295" s="69">
        <v>950</v>
      </c>
      <c r="J295" s="69">
        <v>19940</v>
      </c>
      <c r="K295" s="69">
        <v>0</v>
      </c>
      <c r="L295" s="69">
        <v>19940</v>
      </c>
      <c r="M295" s="69">
        <v>997</v>
      </c>
      <c r="N295" s="69">
        <v>239280</v>
      </c>
      <c r="O295" s="69">
        <v>11964</v>
      </c>
      <c r="P295" s="30">
        <f t="shared" si="26"/>
        <v>0</v>
      </c>
      <c r="Q295" s="29">
        <f t="shared" si="25"/>
        <v>39.880000000000003</v>
      </c>
    </row>
    <row r="296" spans="1:17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68">
        <v>17250</v>
      </c>
      <c r="I296" s="68">
        <v>870</v>
      </c>
      <c r="J296" s="68">
        <v>18120</v>
      </c>
      <c r="K296" s="68">
        <v>0</v>
      </c>
      <c r="L296" s="68">
        <v>18120</v>
      </c>
      <c r="M296" s="68">
        <v>0</v>
      </c>
      <c r="N296" s="68">
        <v>217440</v>
      </c>
      <c r="O296" s="68">
        <v>0</v>
      </c>
      <c r="P296" s="29">
        <f t="shared" si="26"/>
        <v>0</v>
      </c>
      <c r="Q296" s="29">
        <f t="shared" si="25"/>
        <v>36.24</v>
      </c>
    </row>
    <row r="297" spans="1:17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69">
        <v>17770</v>
      </c>
      <c r="I297" s="69">
        <v>890</v>
      </c>
      <c r="J297" s="69">
        <v>18660</v>
      </c>
      <c r="K297" s="69">
        <v>0</v>
      </c>
      <c r="L297" s="69">
        <v>18660</v>
      </c>
      <c r="M297" s="69">
        <v>933</v>
      </c>
      <c r="N297" s="69">
        <v>223920</v>
      </c>
      <c r="O297" s="69">
        <v>11196</v>
      </c>
      <c r="P297" s="30">
        <f t="shared" si="26"/>
        <v>0</v>
      </c>
      <c r="Q297" s="29">
        <f t="shared" si="25"/>
        <v>37.32</v>
      </c>
    </row>
    <row r="298" spans="1:17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68">
        <v>17980</v>
      </c>
      <c r="I298" s="68">
        <v>900</v>
      </c>
      <c r="J298" s="68">
        <v>18880</v>
      </c>
      <c r="K298" s="68">
        <v>0</v>
      </c>
      <c r="L298" s="68">
        <v>18880</v>
      </c>
      <c r="M298" s="68">
        <v>944</v>
      </c>
      <c r="N298" s="68">
        <v>226560</v>
      </c>
      <c r="O298" s="68">
        <v>11328</v>
      </c>
      <c r="P298" s="29">
        <f t="shared" si="26"/>
        <v>0</v>
      </c>
      <c r="Q298" s="29">
        <f t="shared" si="25"/>
        <v>37.76</v>
      </c>
    </row>
    <row r="299" spans="1:17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69">
        <v>17250</v>
      </c>
      <c r="I299" s="69">
        <v>870</v>
      </c>
      <c r="J299" s="69">
        <v>18120</v>
      </c>
      <c r="K299" s="69">
        <v>0</v>
      </c>
      <c r="L299" s="69">
        <v>18120</v>
      </c>
      <c r="M299" s="69">
        <v>906</v>
      </c>
      <c r="N299" s="69">
        <v>217440</v>
      </c>
      <c r="O299" s="69">
        <v>10872</v>
      </c>
      <c r="P299" s="30">
        <f t="shared" si="26"/>
        <v>0</v>
      </c>
      <c r="Q299" s="29">
        <f t="shared" si="25"/>
        <v>36.24</v>
      </c>
    </row>
    <row r="300" spans="1:17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68">
        <v>17250</v>
      </c>
      <c r="I300" s="68">
        <v>870</v>
      </c>
      <c r="J300" s="68">
        <v>18120</v>
      </c>
      <c r="K300" s="68">
        <v>0</v>
      </c>
      <c r="L300" s="68">
        <v>18120</v>
      </c>
      <c r="M300" s="68">
        <v>906</v>
      </c>
      <c r="N300" s="68">
        <v>217440</v>
      </c>
      <c r="O300" s="68">
        <v>10872</v>
      </c>
      <c r="P300" s="29">
        <f t="shared" si="26"/>
        <v>0</v>
      </c>
      <c r="Q300" s="29">
        <f t="shared" si="25"/>
        <v>36.24</v>
      </c>
    </row>
    <row r="301" spans="1:17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69">
        <v>17250</v>
      </c>
      <c r="I301" s="69">
        <v>870</v>
      </c>
      <c r="J301" s="69">
        <v>18120</v>
      </c>
      <c r="K301" s="69">
        <v>0</v>
      </c>
      <c r="L301" s="69">
        <v>18120</v>
      </c>
      <c r="M301" s="69">
        <v>0</v>
      </c>
      <c r="N301" s="69">
        <v>217440</v>
      </c>
      <c r="O301" s="69">
        <v>0</v>
      </c>
      <c r="P301" s="30">
        <f t="shared" si="26"/>
        <v>0</v>
      </c>
      <c r="Q301" s="29">
        <f t="shared" si="25"/>
        <v>36.24</v>
      </c>
    </row>
    <row r="302" spans="1:17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68">
        <v>17250</v>
      </c>
      <c r="I302" s="68">
        <v>870</v>
      </c>
      <c r="J302" s="68">
        <v>18120</v>
      </c>
      <c r="K302" s="68">
        <v>0</v>
      </c>
      <c r="L302" s="68">
        <v>18120</v>
      </c>
      <c r="M302" s="68">
        <v>906</v>
      </c>
      <c r="N302" s="68">
        <v>217440</v>
      </c>
      <c r="O302" s="68">
        <v>10872</v>
      </c>
      <c r="P302" s="29">
        <f t="shared" si="26"/>
        <v>0</v>
      </c>
      <c r="Q302" s="29">
        <f t="shared" si="25"/>
        <v>36.24</v>
      </c>
    </row>
    <row r="303" spans="1:17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69">
        <v>15040</v>
      </c>
      <c r="I303" s="69">
        <v>760</v>
      </c>
      <c r="J303" s="69">
        <v>15800</v>
      </c>
      <c r="K303" s="69">
        <v>0</v>
      </c>
      <c r="L303" s="69">
        <v>15800</v>
      </c>
      <c r="M303" s="69">
        <v>790</v>
      </c>
      <c r="N303" s="69">
        <v>189600</v>
      </c>
      <c r="O303" s="69">
        <v>9480</v>
      </c>
      <c r="P303" s="30">
        <f t="shared" si="26"/>
        <v>0</v>
      </c>
      <c r="Q303" s="29">
        <f t="shared" si="25"/>
        <v>31.6</v>
      </c>
    </row>
    <row r="304" spans="1:17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68">
        <v>15040</v>
      </c>
      <c r="I304" s="68">
        <v>760</v>
      </c>
      <c r="J304" s="68">
        <v>15800</v>
      </c>
      <c r="K304" s="68">
        <v>0</v>
      </c>
      <c r="L304" s="68">
        <v>15800</v>
      </c>
      <c r="M304" s="68">
        <v>790</v>
      </c>
      <c r="N304" s="68">
        <v>189600</v>
      </c>
      <c r="O304" s="68">
        <v>9480</v>
      </c>
      <c r="P304" s="29">
        <f t="shared" si="26"/>
        <v>0</v>
      </c>
      <c r="Q304" s="29">
        <f t="shared" si="25"/>
        <v>31.6</v>
      </c>
    </row>
    <row r="305" spans="1:17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69">
        <v>10000</v>
      </c>
      <c r="I305" s="69">
        <v>500</v>
      </c>
      <c r="J305" s="69">
        <v>10500</v>
      </c>
      <c r="K305" s="69">
        <v>0</v>
      </c>
      <c r="L305" s="69">
        <v>10500</v>
      </c>
      <c r="M305" s="69">
        <v>525</v>
      </c>
      <c r="N305" s="69">
        <v>126000</v>
      </c>
      <c r="O305" s="69">
        <v>6300</v>
      </c>
      <c r="P305" s="30">
        <f t="shared" si="26"/>
        <v>1500</v>
      </c>
      <c r="Q305" s="29">
        <f t="shared" si="25"/>
        <v>21</v>
      </c>
    </row>
    <row r="306" spans="1:17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71">
        <v>2816840</v>
      </c>
      <c r="I306" s="71">
        <v>132660</v>
      </c>
      <c r="J306" s="71">
        <v>2949500</v>
      </c>
      <c r="K306" s="71">
        <v>0</v>
      </c>
      <c r="L306" s="71">
        <v>2949500</v>
      </c>
      <c r="M306" s="71">
        <v>136882</v>
      </c>
      <c r="N306" s="71">
        <v>35165940</v>
      </c>
      <c r="O306" s="71">
        <v>1631178</v>
      </c>
    </row>
  </sheetData>
  <mergeCells count="68">
    <mergeCell ref="A290:D290"/>
    <mergeCell ref="A291:B291"/>
    <mergeCell ref="A1:Q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  <mergeCell ref="A249:B249"/>
    <mergeCell ref="A251:B251"/>
    <mergeCell ref="A253:B253"/>
    <mergeCell ref="A257:B257"/>
    <mergeCell ref="A260:D260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75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view="pageBreakPreview" zoomScale="90" zoomScaleNormal="90" zoomScaleSheetLayoutView="90" workbookViewId="0">
      <pane ySplit="2" topLeftCell="A3" activePane="bottomLeft" state="frozen"/>
      <selection pane="bottomLeft" sqref="A1:Q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2.140625" style="27" customWidth="1"/>
    <col min="15" max="15" width="11.5703125" style="27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22" t="s">
        <v>591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</row>
    <row r="2" spans="1:17" s="53" customFormat="1" ht="37.700000000000003" customHeight="1" x14ac:dyDescent="0.3">
      <c r="A2" s="5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 t="s">
        <v>11</v>
      </c>
      <c r="M2" s="54" t="s">
        <v>12</v>
      </c>
      <c r="N2" s="54" t="s">
        <v>13</v>
      </c>
      <c r="O2" s="54" t="s">
        <v>14</v>
      </c>
      <c r="P2" s="55" t="s">
        <v>593</v>
      </c>
      <c r="Q2" s="54" t="s">
        <v>606</v>
      </c>
    </row>
    <row r="3" spans="1:17" ht="18.75" customHeight="1" x14ac:dyDescent="0.3">
      <c r="A3" s="121" t="s">
        <v>376</v>
      </c>
      <c r="B3" s="121"/>
      <c r="C3" s="121"/>
      <c r="D3" s="121"/>
      <c r="E3" s="74"/>
      <c r="F3" s="75"/>
      <c r="G3" s="75"/>
      <c r="H3" s="81">
        <f>SUM(H4,H8,H12,H14,H16)</f>
        <v>172660</v>
      </c>
      <c r="I3" s="81">
        <f t="shared" ref="I3:Q3" si="0">SUM(I4,I8,I12,I14,I16)</f>
        <v>8710</v>
      </c>
      <c r="J3" s="81">
        <f t="shared" si="0"/>
        <v>181370</v>
      </c>
      <c r="K3" s="81">
        <f t="shared" si="0"/>
        <v>0</v>
      </c>
      <c r="L3" s="81">
        <f t="shared" si="0"/>
        <v>181370</v>
      </c>
      <c r="M3" s="81">
        <f t="shared" si="0"/>
        <v>9074</v>
      </c>
      <c r="N3" s="81">
        <f t="shared" si="0"/>
        <v>2090580</v>
      </c>
      <c r="O3" s="81">
        <f t="shared" si="0"/>
        <v>104592</v>
      </c>
      <c r="P3" s="76">
        <f t="shared" si="0"/>
        <v>4260</v>
      </c>
      <c r="Q3" s="76">
        <f t="shared" si="0"/>
        <v>362.74</v>
      </c>
    </row>
    <row r="4" spans="1:17" ht="18.75" customHeight="1" x14ac:dyDescent="0.3">
      <c r="A4" s="125" t="s">
        <v>16</v>
      </c>
      <c r="B4" s="125"/>
      <c r="C4" s="74"/>
      <c r="D4" s="74"/>
      <c r="E4" s="74"/>
      <c r="F4" s="75"/>
      <c r="G4" s="75"/>
      <c r="H4" s="82">
        <f>SUM(H5:H7)</f>
        <v>30230</v>
      </c>
      <c r="I4" s="82">
        <f t="shared" ref="I4:Q4" si="1">SUM(I5:I7)</f>
        <v>1530</v>
      </c>
      <c r="J4" s="82">
        <f t="shared" si="1"/>
        <v>31760</v>
      </c>
      <c r="K4" s="82">
        <f t="shared" si="1"/>
        <v>0</v>
      </c>
      <c r="L4" s="82">
        <f t="shared" si="1"/>
        <v>31760</v>
      </c>
      <c r="M4" s="82">
        <f t="shared" si="1"/>
        <v>1589</v>
      </c>
      <c r="N4" s="82">
        <f t="shared" si="1"/>
        <v>381120</v>
      </c>
      <c r="O4" s="82">
        <f t="shared" si="1"/>
        <v>19068</v>
      </c>
      <c r="P4" s="80">
        <f t="shared" si="1"/>
        <v>1500</v>
      </c>
      <c r="Q4" s="80">
        <f t="shared" si="1"/>
        <v>63.519999999999996</v>
      </c>
    </row>
    <row r="5" spans="1:17" s="11" customFormat="1" ht="18.75" customHeight="1" x14ac:dyDescent="0.3">
      <c r="A5" s="36" t="s">
        <v>377</v>
      </c>
      <c r="B5" s="36" t="s">
        <v>36</v>
      </c>
      <c r="C5" s="36" t="s">
        <v>19</v>
      </c>
      <c r="D5" s="36" t="s">
        <v>378</v>
      </c>
      <c r="E5" s="36" t="s">
        <v>21</v>
      </c>
      <c r="F5" s="37" t="s">
        <v>22</v>
      </c>
      <c r="G5" s="37" t="s">
        <v>379</v>
      </c>
      <c r="H5" s="83">
        <v>12260</v>
      </c>
      <c r="I5" s="83">
        <v>620</v>
      </c>
      <c r="J5" s="83">
        <v>12880</v>
      </c>
      <c r="K5" s="83">
        <v>0</v>
      </c>
      <c r="L5" s="83">
        <v>12880</v>
      </c>
      <c r="M5" s="83">
        <v>644</v>
      </c>
      <c r="N5" s="83">
        <v>154560</v>
      </c>
      <c r="O5" s="83">
        <v>7728</v>
      </c>
      <c r="P5" s="72">
        <f t="shared" ref="P5:P21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2">
        <f t="shared" ref="Q5:Q21" si="3">IF(P5&lt;&gt;"",J5*0.2%,"")</f>
        <v>25.76</v>
      </c>
    </row>
    <row r="6" spans="1:17" s="17" customFormat="1" ht="18.75" customHeight="1" x14ac:dyDescent="0.3">
      <c r="A6" s="38" t="s">
        <v>380</v>
      </c>
      <c r="B6" s="38" t="s">
        <v>36</v>
      </c>
      <c r="C6" s="38" t="s">
        <v>19</v>
      </c>
      <c r="D6" s="38" t="s">
        <v>381</v>
      </c>
      <c r="E6" s="38" t="s">
        <v>21</v>
      </c>
      <c r="F6" s="39" t="s">
        <v>22</v>
      </c>
      <c r="G6" s="39" t="s">
        <v>85</v>
      </c>
      <c r="H6" s="84">
        <v>7830</v>
      </c>
      <c r="I6" s="84">
        <v>400</v>
      </c>
      <c r="J6" s="84">
        <v>8230</v>
      </c>
      <c r="K6" s="84">
        <v>0</v>
      </c>
      <c r="L6" s="84">
        <v>8230</v>
      </c>
      <c r="M6" s="84">
        <v>412</v>
      </c>
      <c r="N6" s="84">
        <v>98760</v>
      </c>
      <c r="O6" s="84">
        <v>4944</v>
      </c>
      <c r="P6" s="73">
        <f t="shared" si="2"/>
        <v>1500</v>
      </c>
      <c r="Q6" s="72">
        <f t="shared" si="3"/>
        <v>16.46</v>
      </c>
    </row>
    <row r="7" spans="1:17" s="11" customFormat="1" ht="18.75" customHeight="1" x14ac:dyDescent="0.3">
      <c r="A7" s="36" t="s">
        <v>382</v>
      </c>
      <c r="B7" s="36" t="s">
        <v>36</v>
      </c>
      <c r="C7" s="36" t="s">
        <v>19</v>
      </c>
      <c r="D7" s="36" t="s">
        <v>383</v>
      </c>
      <c r="E7" s="36" t="s">
        <v>21</v>
      </c>
      <c r="F7" s="37" t="s">
        <v>22</v>
      </c>
      <c r="G7" s="37" t="s">
        <v>38</v>
      </c>
      <c r="H7" s="83">
        <v>10140</v>
      </c>
      <c r="I7" s="83">
        <v>510</v>
      </c>
      <c r="J7" s="83">
        <v>10650</v>
      </c>
      <c r="K7" s="83">
        <v>0</v>
      </c>
      <c r="L7" s="83">
        <v>10650</v>
      </c>
      <c r="M7" s="83">
        <v>533</v>
      </c>
      <c r="N7" s="83">
        <v>127800</v>
      </c>
      <c r="O7" s="83">
        <v>6396</v>
      </c>
      <c r="P7" s="72">
        <f t="shared" si="2"/>
        <v>0</v>
      </c>
      <c r="Q7" s="72">
        <f t="shared" si="3"/>
        <v>21.3</v>
      </c>
    </row>
    <row r="8" spans="1:17" ht="18.75" customHeight="1" x14ac:dyDescent="0.3">
      <c r="A8" s="125" t="s">
        <v>384</v>
      </c>
      <c r="B8" s="125"/>
      <c r="C8" s="74"/>
      <c r="D8" s="74"/>
      <c r="E8" s="74"/>
      <c r="F8" s="75"/>
      <c r="G8" s="75"/>
      <c r="H8" s="82">
        <f>SUM(H9:H11)</f>
        <v>42210</v>
      </c>
      <c r="I8" s="82">
        <f t="shared" ref="I8:Q8" si="4">SUM(I9:I11)</f>
        <v>2130</v>
      </c>
      <c r="J8" s="82">
        <f t="shared" si="4"/>
        <v>44340</v>
      </c>
      <c r="K8" s="82">
        <f t="shared" si="4"/>
        <v>0</v>
      </c>
      <c r="L8" s="82">
        <f t="shared" si="4"/>
        <v>44340</v>
      </c>
      <c r="M8" s="82">
        <f t="shared" si="4"/>
        <v>2218</v>
      </c>
      <c r="N8" s="82">
        <f t="shared" si="4"/>
        <v>532080</v>
      </c>
      <c r="O8" s="82">
        <f t="shared" si="4"/>
        <v>26616</v>
      </c>
      <c r="P8" s="80">
        <f t="shared" si="4"/>
        <v>690</v>
      </c>
      <c r="Q8" s="80">
        <f t="shared" si="4"/>
        <v>88.68</v>
      </c>
    </row>
    <row r="9" spans="1:17" s="17" customFormat="1" ht="18.75" customHeight="1" x14ac:dyDescent="0.3">
      <c r="A9" s="38" t="s">
        <v>385</v>
      </c>
      <c r="B9" s="38" t="s">
        <v>358</v>
      </c>
      <c r="C9" s="38" t="s">
        <v>19</v>
      </c>
      <c r="D9" s="38" t="s">
        <v>386</v>
      </c>
      <c r="E9" s="38" t="s">
        <v>21</v>
      </c>
      <c r="F9" s="39" t="s">
        <v>22</v>
      </c>
      <c r="G9" s="39" t="s">
        <v>23</v>
      </c>
      <c r="H9" s="84">
        <v>14280</v>
      </c>
      <c r="I9" s="84">
        <v>720</v>
      </c>
      <c r="J9" s="84">
        <v>15000</v>
      </c>
      <c r="K9" s="84">
        <v>0</v>
      </c>
      <c r="L9" s="84">
        <v>15000</v>
      </c>
      <c r="M9" s="84">
        <v>750</v>
      </c>
      <c r="N9" s="84">
        <v>180000</v>
      </c>
      <c r="O9" s="84">
        <v>9000</v>
      </c>
      <c r="P9" s="73">
        <f t="shared" si="2"/>
        <v>0</v>
      </c>
      <c r="Q9" s="72">
        <f t="shared" si="3"/>
        <v>30</v>
      </c>
    </row>
    <row r="10" spans="1:17" s="11" customFormat="1" ht="18.75" customHeight="1" x14ac:dyDescent="0.3">
      <c r="A10" s="36" t="s">
        <v>387</v>
      </c>
      <c r="B10" s="36" t="s">
        <v>18</v>
      </c>
      <c r="C10" s="36" t="s">
        <v>19</v>
      </c>
      <c r="D10" s="36" t="s">
        <v>388</v>
      </c>
      <c r="E10" s="36" t="s">
        <v>21</v>
      </c>
      <c r="F10" s="37" t="s">
        <v>22</v>
      </c>
      <c r="G10" s="37" t="s">
        <v>23</v>
      </c>
      <c r="H10" s="83">
        <v>14310</v>
      </c>
      <c r="I10" s="83">
        <v>720</v>
      </c>
      <c r="J10" s="83">
        <v>15030</v>
      </c>
      <c r="K10" s="83">
        <v>0</v>
      </c>
      <c r="L10" s="83">
        <v>15030</v>
      </c>
      <c r="M10" s="83">
        <v>752</v>
      </c>
      <c r="N10" s="83">
        <v>180360</v>
      </c>
      <c r="O10" s="83">
        <v>9024</v>
      </c>
      <c r="P10" s="72">
        <f t="shared" si="2"/>
        <v>0</v>
      </c>
      <c r="Q10" s="72">
        <f t="shared" si="3"/>
        <v>30.060000000000002</v>
      </c>
    </row>
    <row r="11" spans="1:17" s="17" customFormat="1" ht="18.75" customHeight="1" x14ac:dyDescent="0.3">
      <c r="A11" s="38" t="s">
        <v>389</v>
      </c>
      <c r="B11" s="38" t="s">
        <v>358</v>
      </c>
      <c r="C11" s="38" t="s">
        <v>19</v>
      </c>
      <c r="D11" s="38" t="s">
        <v>390</v>
      </c>
      <c r="E11" s="38" t="s">
        <v>21</v>
      </c>
      <c r="F11" s="39" t="s">
        <v>22</v>
      </c>
      <c r="G11" s="39" t="s">
        <v>23</v>
      </c>
      <c r="H11" s="84">
        <v>13620</v>
      </c>
      <c r="I11" s="84">
        <v>690</v>
      </c>
      <c r="J11" s="84">
        <v>14310</v>
      </c>
      <c r="K11" s="84">
        <v>0</v>
      </c>
      <c r="L11" s="84">
        <v>14310</v>
      </c>
      <c r="M11" s="84">
        <v>716</v>
      </c>
      <c r="N11" s="84">
        <v>171720</v>
      </c>
      <c r="O11" s="84">
        <v>8592</v>
      </c>
      <c r="P11" s="73">
        <f t="shared" si="2"/>
        <v>690</v>
      </c>
      <c r="Q11" s="72">
        <f t="shared" si="3"/>
        <v>28.62</v>
      </c>
    </row>
    <row r="12" spans="1:17" ht="18.75" customHeight="1" x14ac:dyDescent="0.3">
      <c r="A12" s="125" t="s">
        <v>391</v>
      </c>
      <c r="B12" s="125"/>
      <c r="C12" s="74"/>
      <c r="D12" s="74"/>
      <c r="E12" s="74"/>
      <c r="F12" s="75"/>
      <c r="G12" s="75"/>
      <c r="H12" s="85">
        <f>H13</f>
        <v>14310</v>
      </c>
      <c r="I12" s="85">
        <f t="shared" ref="I12:Q12" si="5">I13</f>
        <v>720</v>
      </c>
      <c r="J12" s="85">
        <f t="shared" si="5"/>
        <v>15030</v>
      </c>
      <c r="K12" s="85">
        <f t="shared" si="5"/>
        <v>0</v>
      </c>
      <c r="L12" s="85">
        <f t="shared" si="5"/>
        <v>15030</v>
      </c>
      <c r="M12" s="85">
        <f t="shared" si="5"/>
        <v>752</v>
      </c>
      <c r="N12" s="85">
        <f t="shared" si="5"/>
        <v>180360</v>
      </c>
      <c r="O12" s="85">
        <f t="shared" si="5"/>
        <v>9024</v>
      </c>
      <c r="P12" s="78">
        <f t="shared" si="5"/>
        <v>0</v>
      </c>
      <c r="Q12" s="78">
        <f t="shared" si="5"/>
        <v>30.060000000000002</v>
      </c>
    </row>
    <row r="13" spans="1:17" s="11" customFormat="1" ht="18.75" customHeight="1" x14ac:dyDescent="0.3">
      <c r="A13" s="36" t="s">
        <v>392</v>
      </c>
      <c r="B13" s="36" t="s">
        <v>358</v>
      </c>
      <c r="C13" s="36" t="s">
        <v>19</v>
      </c>
      <c r="D13" s="36" t="s">
        <v>393</v>
      </c>
      <c r="E13" s="36" t="s">
        <v>21</v>
      </c>
      <c r="F13" s="37" t="s">
        <v>22</v>
      </c>
      <c r="G13" s="37" t="s">
        <v>23</v>
      </c>
      <c r="H13" s="83">
        <v>14310</v>
      </c>
      <c r="I13" s="83">
        <v>720</v>
      </c>
      <c r="J13" s="83">
        <v>15030</v>
      </c>
      <c r="K13" s="83">
        <v>0</v>
      </c>
      <c r="L13" s="83">
        <v>15030</v>
      </c>
      <c r="M13" s="83">
        <v>752</v>
      </c>
      <c r="N13" s="83">
        <v>180360</v>
      </c>
      <c r="O13" s="83">
        <v>9024</v>
      </c>
      <c r="P13" s="72">
        <f t="shared" si="2"/>
        <v>0</v>
      </c>
      <c r="Q13" s="72">
        <f t="shared" si="3"/>
        <v>30.060000000000002</v>
      </c>
    </row>
    <row r="14" spans="1:17" ht="18.75" customHeight="1" x14ac:dyDescent="0.3">
      <c r="A14" s="125" t="s">
        <v>394</v>
      </c>
      <c r="B14" s="125"/>
      <c r="C14" s="74"/>
      <c r="D14" s="74"/>
      <c r="E14" s="74"/>
      <c r="F14" s="75"/>
      <c r="G14" s="75"/>
      <c r="H14" s="85">
        <f>H15</f>
        <v>13620</v>
      </c>
      <c r="I14" s="85">
        <f t="shared" ref="I14:Q14" si="6">I15</f>
        <v>690</v>
      </c>
      <c r="J14" s="85">
        <f t="shared" si="6"/>
        <v>14310</v>
      </c>
      <c r="K14" s="85">
        <f t="shared" si="6"/>
        <v>0</v>
      </c>
      <c r="L14" s="85">
        <f t="shared" si="6"/>
        <v>14310</v>
      </c>
      <c r="M14" s="85">
        <f t="shared" si="6"/>
        <v>716</v>
      </c>
      <c r="N14" s="85">
        <f t="shared" si="6"/>
        <v>171720</v>
      </c>
      <c r="O14" s="85">
        <f t="shared" si="6"/>
        <v>8592</v>
      </c>
      <c r="P14" s="78">
        <f t="shared" si="6"/>
        <v>690</v>
      </c>
      <c r="Q14" s="78">
        <f t="shared" si="6"/>
        <v>28.62</v>
      </c>
    </row>
    <row r="15" spans="1:17" s="17" customFormat="1" ht="18.75" customHeight="1" x14ac:dyDescent="0.3">
      <c r="A15" s="38" t="s">
        <v>395</v>
      </c>
      <c r="B15" s="38" t="s">
        <v>396</v>
      </c>
      <c r="C15" s="38" t="s">
        <v>19</v>
      </c>
      <c r="D15" s="38" t="s">
        <v>397</v>
      </c>
      <c r="E15" s="38" t="s">
        <v>21</v>
      </c>
      <c r="F15" s="39" t="s">
        <v>22</v>
      </c>
      <c r="G15" s="39" t="s">
        <v>23</v>
      </c>
      <c r="H15" s="84">
        <v>13620</v>
      </c>
      <c r="I15" s="84">
        <v>690</v>
      </c>
      <c r="J15" s="84">
        <v>14310</v>
      </c>
      <c r="K15" s="84">
        <v>0</v>
      </c>
      <c r="L15" s="84">
        <v>14310</v>
      </c>
      <c r="M15" s="84">
        <v>716</v>
      </c>
      <c r="N15" s="84">
        <v>171720</v>
      </c>
      <c r="O15" s="84">
        <v>8592</v>
      </c>
      <c r="P15" s="73">
        <f t="shared" si="2"/>
        <v>690</v>
      </c>
      <c r="Q15" s="72">
        <f t="shared" si="3"/>
        <v>28.62</v>
      </c>
    </row>
    <row r="16" spans="1:17" s="31" customFormat="1" ht="18.75" customHeight="1" x14ac:dyDescent="0.3">
      <c r="A16" s="121" t="s">
        <v>608</v>
      </c>
      <c r="B16" s="121"/>
      <c r="C16" s="79"/>
      <c r="D16" s="79"/>
      <c r="E16" s="79"/>
      <c r="F16" s="77"/>
      <c r="G16" s="77"/>
      <c r="H16" s="82">
        <f>SUM(H17:H21)</f>
        <v>72290</v>
      </c>
      <c r="I16" s="82">
        <f t="shared" ref="I16:Q16" si="7">SUM(I17:I21)</f>
        <v>3640</v>
      </c>
      <c r="J16" s="82">
        <f t="shared" si="7"/>
        <v>75930</v>
      </c>
      <c r="K16" s="82">
        <f t="shared" si="7"/>
        <v>0</v>
      </c>
      <c r="L16" s="82">
        <f t="shared" si="7"/>
        <v>75930</v>
      </c>
      <c r="M16" s="82">
        <f t="shared" si="7"/>
        <v>3799</v>
      </c>
      <c r="N16" s="82">
        <f t="shared" si="7"/>
        <v>825300</v>
      </c>
      <c r="O16" s="82">
        <f t="shared" si="7"/>
        <v>41292</v>
      </c>
      <c r="P16" s="80">
        <f t="shared" si="7"/>
        <v>1380</v>
      </c>
      <c r="Q16" s="80">
        <f t="shared" si="7"/>
        <v>151.86000000000001</v>
      </c>
    </row>
    <row r="17" spans="1:17" s="11" customFormat="1" ht="18.75" customHeight="1" x14ac:dyDescent="0.3">
      <c r="A17" s="36" t="s">
        <v>399</v>
      </c>
      <c r="B17" s="36" t="s">
        <v>400</v>
      </c>
      <c r="C17" s="36" t="s">
        <v>19</v>
      </c>
      <c r="D17" s="36" t="s">
        <v>401</v>
      </c>
      <c r="E17" s="36" t="s">
        <v>21</v>
      </c>
      <c r="F17" s="37" t="s">
        <v>22</v>
      </c>
      <c r="G17" s="37" t="s">
        <v>23</v>
      </c>
      <c r="H17" s="83">
        <v>13620</v>
      </c>
      <c r="I17" s="83">
        <v>690</v>
      </c>
      <c r="J17" s="83">
        <v>14310</v>
      </c>
      <c r="K17" s="83">
        <v>0</v>
      </c>
      <c r="L17" s="83">
        <v>14310</v>
      </c>
      <c r="M17" s="83">
        <v>716</v>
      </c>
      <c r="N17" s="83">
        <v>171720</v>
      </c>
      <c r="O17" s="83">
        <v>8592</v>
      </c>
      <c r="P17" s="72">
        <f t="shared" si="2"/>
        <v>690</v>
      </c>
      <c r="Q17" s="72">
        <f t="shared" si="3"/>
        <v>28.62</v>
      </c>
    </row>
    <row r="18" spans="1:17" s="17" customFormat="1" ht="18.75" customHeight="1" x14ac:dyDescent="0.3">
      <c r="A18" s="38" t="s">
        <v>402</v>
      </c>
      <c r="B18" s="38" t="s">
        <v>403</v>
      </c>
      <c r="C18" s="38" t="s">
        <v>19</v>
      </c>
      <c r="D18" s="38" t="s">
        <v>404</v>
      </c>
      <c r="E18" s="38" t="s">
        <v>21</v>
      </c>
      <c r="F18" s="39" t="s">
        <v>22</v>
      </c>
      <c r="G18" s="39" t="s">
        <v>23</v>
      </c>
      <c r="H18" s="84">
        <v>14940</v>
      </c>
      <c r="I18" s="84">
        <v>750</v>
      </c>
      <c r="J18" s="84">
        <v>15690</v>
      </c>
      <c r="K18" s="84">
        <v>0</v>
      </c>
      <c r="L18" s="84">
        <v>15690</v>
      </c>
      <c r="M18" s="84">
        <v>785</v>
      </c>
      <c r="N18" s="84">
        <v>188280</v>
      </c>
      <c r="O18" s="84">
        <v>9420</v>
      </c>
      <c r="P18" s="73">
        <f t="shared" si="2"/>
        <v>0</v>
      </c>
      <c r="Q18" s="72">
        <f t="shared" si="3"/>
        <v>31.38</v>
      </c>
    </row>
    <row r="19" spans="1:17" s="11" customFormat="1" ht="18.75" customHeight="1" x14ac:dyDescent="0.3">
      <c r="A19" s="36" t="s">
        <v>405</v>
      </c>
      <c r="B19" s="36" t="s">
        <v>406</v>
      </c>
      <c r="C19" s="36" t="s">
        <v>19</v>
      </c>
      <c r="D19" s="36" t="s">
        <v>407</v>
      </c>
      <c r="E19" s="36" t="s">
        <v>21</v>
      </c>
      <c r="F19" s="37" t="s">
        <v>22</v>
      </c>
      <c r="G19" s="37" t="s">
        <v>23</v>
      </c>
      <c r="H19" s="83">
        <v>15800</v>
      </c>
      <c r="I19" s="83">
        <v>790</v>
      </c>
      <c r="J19" s="83">
        <v>16590</v>
      </c>
      <c r="K19" s="83">
        <v>0</v>
      </c>
      <c r="L19" s="83">
        <v>16590</v>
      </c>
      <c r="M19" s="83">
        <v>830</v>
      </c>
      <c r="N19" s="83">
        <v>199080</v>
      </c>
      <c r="O19" s="83">
        <v>9960</v>
      </c>
      <c r="P19" s="72">
        <f t="shared" si="2"/>
        <v>0</v>
      </c>
      <c r="Q19" s="72">
        <f t="shared" si="3"/>
        <v>33.18</v>
      </c>
    </row>
    <row r="20" spans="1:17" s="17" customFormat="1" ht="18.75" customHeight="1" x14ac:dyDescent="0.3">
      <c r="A20" s="38" t="s">
        <v>408</v>
      </c>
      <c r="B20" s="38" t="s">
        <v>403</v>
      </c>
      <c r="C20" s="38" t="s">
        <v>19</v>
      </c>
      <c r="D20" s="38" t="s">
        <v>409</v>
      </c>
      <c r="E20" s="38" t="s">
        <v>21</v>
      </c>
      <c r="F20" s="39" t="s">
        <v>22</v>
      </c>
      <c r="G20" s="39" t="s">
        <v>23</v>
      </c>
      <c r="H20" s="84">
        <v>14310</v>
      </c>
      <c r="I20" s="84">
        <v>720</v>
      </c>
      <c r="J20" s="84">
        <v>15030</v>
      </c>
      <c r="K20" s="84">
        <v>0</v>
      </c>
      <c r="L20" s="84">
        <v>15030</v>
      </c>
      <c r="M20" s="84">
        <v>752</v>
      </c>
      <c r="N20" s="84">
        <v>180360</v>
      </c>
      <c r="O20" s="84">
        <v>9024</v>
      </c>
      <c r="P20" s="73">
        <f t="shared" si="2"/>
        <v>0</v>
      </c>
      <c r="Q20" s="72">
        <f t="shared" si="3"/>
        <v>30.060000000000002</v>
      </c>
    </row>
    <row r="21" spans="1:17" s="11" customFormat="1" ht="18.75" customHeight="1" x14ac:dyDescent="0.3">
      <c r="A21" s="36" t="s">
        <v>410</v>
      </c>
      <c r="B21" s="36" t="s">
        <v>411</v>
      </c>
      <c r="C21" s="36" t="s">
        <v>19</v>
      </c>
      <c r="D21" s="36" t="s">
        <v>412</v>
      </c>
      <c r="E21" s="36" t="s">
        <v>21</v>
      </c>
      <c r="F21" s="37" t="s">
        <v>22</v>
      </c>
      <c r="G21" s="37" t="s">
        <v>23</v>
      </c>
      <c r="H21" s="83">
        <v>13620</v>
      </c>
      <c r="I21" s="83">
        <v>690</v>
      </c>
      <c r="J21" s="83">
        <v>14310</v>
      </c>
      <c r="K21" s="83">
        <v>0</v>
      </c>
      <c r="L21" s="83">
        <v>14310</v>
      </c>
      <c r="M21" s="83">
        <v>716</v>
      </c>
      <c r="N21" s="83">
        <v>85860</v>
      </c>
      <c r="O21" s="83">
        <v>4296</v>
      </c>
      <c r="P21" s="72">
        <f t="shared" si="2"/>
        <v>690</v>
      </c>
      <c r="Q21" s="72">
        <f t="shared" si="3"/>
        <v>28.62</v>
      </c>
    </row>
  </sheetData>
  <mergeCells count="7">
    <mergeCell ref="A16:B16"/>
    <mergeCell ref="A3:D3"/>
    <mergeCell ref="A1:Q1"/>
    <mergeCell ref="A4:B4"/>
    <mergeCell ref="A8:B8"/>
    <mergeCell ref="A12:B12"/>
    <mergeCell ref="A14:B1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F12" sqref="F12"/>
    </sheetView>
  </sheetViews>
  <sheetFormatPr defaultRowHeight="18.75" x14ac:dyDescent="0.3"/>
  <cols>
    <col min="1" max="1" width="29.42578125" style="1" bestFit="1" customWidth="1"/>
    <col min="2" max="2" width="28.140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425781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13.140625" style="27" customWidth="1"/>
    <col min="18" max="18" width="0.28515625" style="1" customWidth="1"/>
    <col min="19" max="16384" width="9.140625" style="1"/>
  </cols>
  <sheetData>
    <row r="1" spans="1:17" ht="18.75" customHeight="1" x14ac:dyDescent="0.35">
      <c r="A1" s="126" t="s">
        <v>591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93" customFormat="1" ht="36.75" customHeight="1" x14ac:dyDescent="0.3">
      <c r="A2" s="90" t="s">
        <v>0</v>
      </c>
      <c r="B2" s="90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0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11</v>
      </c>
      <c r="M2" s="91" t="s">
        <v>12</v>
      </c>
      <c r="N2" s="91" t="s">
        <v>13</v>
      </c>
      <c r="O2" s="91" t="s">
        <v>14</v>
      </c>
      <c r="P2" s="92" t="s">
        <v>593</v>
      </c>
      <c r="Q2" s="92" t="s">
        <v>592</v>
      </c>
    </row>
    <row r="3" spans="1:17" ht="18.75" customHeight="1" x14ac:dyDescent="0.3">
      <c r="A3" s="128" t="s">
        <v>413</v>
      </c>
      <c r="B3" s="128"/>
      <c r="C3" s="128"/>
      <c r="D3" s="128"/>
      <c r="E3" s="86"/>
      <c r="F3" s="87"/>
      <c r="G3" s="87"/>
      <c r="H3" s="88">
        <f>H4</f>
        <v>12780</v>
      </c>
      <c r="I3" s="88">
        <f t="shared" ref="I3:Q3" si="0">I4</f>
        <v>640</v>
      </c>
      <c r="J3" s="88">
        <f t="shared" si="0"/>
        <v>13420</v>
      </c>
      <c r="K3" s="88">
        <f t="shared" si="0"/>
        <v>0</v>
      </c>
      <c r="L3" s="88">
        <f t="shared" si="0"/>
        <v>13420</v>
      </c>
      <c r="M3" s="88">
        <f t="shared" si="0"/>
        <v>671</v>
      </c>
      <c r="N3" s="88">
        <f t="shared" si="0"/>
        <v>161040</v>
      </c>
      <c r="O3" s="88">
        <f t="shared" si="0"/>
        <v>8052</v>
      </c>
      <c r="P3" s="88">
        <f t="shared" si="0"/>
        <v>0</v>
      </c>
      <c r="Q3" s="88">
        <f t="shared" si="0"/>
        <v>26.84</v>
      </c>
    </row>
    <row r="4" spans="1:17" ht="18.75" customHeight="1" x14ac:dyDescent="0.3">
      <c r="A4" s="127" t="s">
        <v>16</v>
      </c>
      <c r="B4" s="127"/>
      <c r="C4" s="86"/>
      <c r="D4" s="86"/>
      <c r="E4" s="86"/>
      <c r="F4" s="87"/>
      <c r="G4" s="87"/>
      <c r="H4" s="89">
        <f>H5</f>
        <v>12780</v>
      </c>
      <c r="I4" s="89">
        <f t="shared" ref="I4:Q4" si="1">I5</f>
        <v>640</v>
      </c>
      <c r="J4" s="89">
        <f t="shared" si="1"/>
        <v>13420</v>
      </c>
      <c r="K4" s="89">
        <f t="shared" si="1"/>
        <v>0</v>
      </c>
      <c r="L4" s="89">
        <f t="shared" si="1"/>
        <v>13420</v>
      </c>
      <c r="M4" s="89">
        <f t="shared" si="1"/>
        <v>671</v>
      </c>
      <c r="N4" s="89">
        <f t="shared" si="1"/>
        <v>161040</v>
      </c>
      <c r="O4" s="89">
        <f t="shared" si="1"/>
        <v>8052</v>
      </c>
      <c r="P4" s="89">
        <f t="shared" si="1"/>
        <v>0</v>
      </c>
      <c r="Q4" s="89">
        <f t="shared" si="1"/>
        <v>26.84</v>
      </c>
    </row>
    <row r="5" spans="1:17" s="17" customFormat="1" x14ac:dyDescent="0.3">
      <c r="A5" s="38" t="s">
        <v>414</v>
      </c>
      <c r="B5" s="38" t="s">
        <v>26</v>
      </c>
      <c r="C5" s="38" t="s">
        <v>19</v>
      </c>
      <c r="D5" s="38" t="s">
        <v>415</v>
      </c>
      <c r="E5" s="38" t="s">
        <v>21</v>
      </c>
      <c r="F5" s="39" t="s">
        <v>22</v>
      </c>
      <c r="G5" s="39" t="s">
        <v>28</v>
      </c>
      <c r="H5" s="84">
        <v>12780</v>
      </c>
      <c r="I5" s="84">
        <v>640</v>
      </c>
      <c r="J5" s="84">
        <v>13420</v>
      </c>
      <c r="K5" s="84">
        <v>0</v>
      </c>
      <c r="L5" s="84">
        <v>13420</v>
      </c>
      <c r="M5" s="84">
        <v>671</v>
      </c>
      <c r="N5" s="84">
        <v>161040</v>
      </c>
      <c r="O5" s="84">
        <v>8052</v>
      </c>
      <c r="P5" s="73">
        <f t="shared" ref="P5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2">
        <f>IF(P5&lt;&gt;"",J5*0.2%,"")</f>
        <v>26.84</v>
      </c>
    </row>
  </sheetData>
  <mergeCells count="3">
    <mergeCell ref="A1:Q1"/>
    <mergeCell ref="A4:B4"/>
    <mergeCell ref="A3:D3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2" orientation="landscape" r:id="rId1"/>
  <colBreaks count="1" manualBreakCount="1">
    <brk id="17" max="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zoomScale="90" zoomScaleNormal="90" workbookViewId="0">
      <pane ySplit="2" topLeftCell="A3" activePane="bottomLeft" state="frozen"/>
      <selection pane="bottomLeft" activeCell="P15" sqref="P15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29" t="s">
        <v>591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37.5" x14ac:dyDescent="0.3">
      <c r="A2" s="94" t="s">
        <v>0</v>
      </c>
      <c r="B2" s="94" t="s">
        <v>1</v>
      </c>
      <c r="C2" s="94" t="s">
        <v>2</v>
      </c>
      <c r="D2" s="94" t="s">
        <v>3</v>
      </c>
      <c r="E2" s="94" t="s">
        <v>4</v>
      </c>
      <c r="F2" s="94" t="s">
        <v>5</v>
      </c>
      <c r="G2" s="94" t="s">
        <v>6</v>
      </c>
      <c r="H2" s="96" t="s">
        <v>7</v>
      </c>
      <c r="I2" s="96" t="s">
        <v>8</v>
      </c>
      <c r="J2" s="96" t="s">
        <v>9</v>
      </c>
      <c r="K2" s="96" t="s">
        <v>10</v>
      </c>
      <c r="L2" s="96" t="s">
        <v>11</v>
      </c>
      <c r="M2" s="96" t="s">
        <v>12</v>
      </c>
      <c r="N2" s="96" t="s">
        <v>13</v>
      </c>
      <c r="O2" s="96" t="s">
        <v>14</v>
      </c>
      <c r="P2" s="95" t="s">
        <v>593</v>
      </c>
      <c r="Q2" s="95" t="s">
        <v>592</v>
      </c>
    </row>
    <row r="3" spans="1:17" ht="18.75" customHeight="1" x14ac:dyDescent="0.3">
      <c r="A3" s="128" t="s">
        <v>416</v>
      </c>
      <c r="B3" s="128"/>
      <c r="C3" s="128"/>
      <c r="D3" s="128"/>
      <c r="E3" s="86"/>
      <c r="F3" s="87"/>
      <c r="G3" s="87"/>
      <c r="H3" s="88">
        <f>H4+H6+H8+H10</f>
        <v>51750</v>
      </c>
      <c r="I3" s="88">
        <f t="shared" ref="I3:Q3" si="0">I4+I6+I8+I10</f>
        <v>2610</v>
      </c>
      <c r="J3" s="88">
        <f t="shared" si="0"/>
        <v>54360</v>
      </c>
      <c r="K3" s="88">
        <f t="shared" si="0"/>
        <v>0</v>
      </c>
      <c r="L3" s="88">
        <f t="shared" si="0"/>
        <v>54360</v>
      </c>
      <c r="M3" s="88">
        <f t="shared" si="0"/>
        <v>2718</v>
      </c>
      <c r="N3" s="88">
        <f t="shared" si="0"/>
        <v>652320</v>
      </c>
      <c r="O3" s="88">
        <f t="shared" si="0"/>
        <v>32616</v>
      </c>
      <c r="P3" s="88">
        <f t="shared" si="0"/>
        <v>990</v>
      </c>
      <c r="Q3" s="88">
        <f t="shared" si="0"/>
        <v>108.72</v>
      </c>
    </row>
    <row r="4" spans="1:17" ht="18.75" customHeight="1" x14ac:dyDescent="0.3">
      <c r="A4" s="131" t="s">
        <v>417</v>
      </c>
      <c r="B4" s="131"/>
      <c r="C4" s="97"/>
      <c r="D4" s="97"/>
      <c r="E4" s="97"/>
      <c r="F4" s="98"/>
      <c r="G4" s="98"/>
      <c r="H4" s="99">
        <v>12720</v>
      </c>
      <c r="I4" s="99">
        <v>640</v>
      </c>
      <c r="J4" s="99">
        <v>13360</v>
      </c>
      <c r="K4" s="99">
        <v>0</v>
      </c>
      <c r="L4" s="99">
        <v>13360</v>
      </c>
      <c r="M4" s="99">
        <v>668</v>
      </c>
      <c r="N4" s="99">
        <v>160320</v>
      </c>
      <c r="O4" s="99">
        <v>8016</v>
      </c>
      <c r="P4" s="100">
        <f>P5</f>
        <v>0</v>
      </c>
      <c r="Q4" s="100">
        <f>Q5</f>
        <v>26.72</v>
      </c>
    </row>
    <row r="5" spans="1:17" s="11" customFormat="1" x14ac:dyDescent="0.3">
      <c r="A5" s="36" t="s">
        <v>418</v>
      </c>
      <c r="B5" s="36" t="s">
        <v>26</v>
      </c>
      <c r="C5" s="36" t="s">
        <v>19</v>
      </c>
      <c r="D5" s="36" t="s">
        <v>419</v>
      </c>
      <c r="E5" s="36" t="s">
        <v>21</v>
      </c>
      <c r="F5" s="37" t="s">
        <v>22</v>
      </c>
      <c r="G5" s="37" t="s">
        <v>28</v>
      </c>
      <c r="H5" s="83">
        <v>12720</v>
      </c>
      <c r="I5" s="83">
        <v>640</v>
      </c>
      <c r="J5" s="83">
        <v>13360</v>
      </c>
      <c r="K5" s="83">
        <v>0</v>
      </c>
      <c r="L5" s="83">
        <v>13360</v>
      </c>
      <c r="M5" s="83">
        <v>668</v>
      </c>
      <c r="N5" s="83">
        <v>160320</v>
      </c>
      <c r="O5" s="83">
        <v>8016</v>
      </c>
      <c r="P5" s="72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2">
        <f t="shared" ref="Q5:Q11" si="2">IF(P5&lt;&gt;"",J5*0.2%,"")</f>
        <v>26.72</v>
      </c>
    </row>
    <row r="6" spans="1:17" ht="18.75" customHeight="1" x14ac:dyDescent="0.3">
      <c r="A6" s="131" t="s">
        <v>420</v>
      </c>
      <c r="B6" s="131"/>
      <c r="C6" s="97"/>
      <c r="D6" s="97"/>
      <c r="E6" s="97"/>
      <c r="F6" s="98"/>
      <c r="G6" s="98"/>
      <c r="H6" s="99">
        <v>12010</v>
      </c>
      <c r="I6" s="99">
        <v>610</v>
      </c>
      <c r="J6" s="99">
        <v>12620</v>
      </c>
      <c r="K6" s="99">
        <v>0</v>
      </c>
      <c r="L6" s="99">
        <v>12620</v>
      </c>
      <c r="M6" s="99">
        <v>631</v>
      </c>
      <c r="N6" s="99">
        <v>151440</v>
      </c>
      <c r="O6" s="99">
        <v>7572</v>
      </c>
      <c r="P6" s="100">
        <f>P7</f>
        <v>665</v>
      </c>
      <c r="Q6" s="100">
        <f>Q7</f>
        <v>25.240000000000002</v>
      </c>
    </row>
    <row r="7" spans="1:17" s="17" customFormat="1" x14ac:dyDescent="0.3">
      <c r="A7" s="38" t="s">
        <v>421</v>
      </c>
      <c r="B7" s="38" t="s">
        <v>26</v>
      </c>
      <c r="C7" s="38" t="s">
        <v>19</v>
      </c>
      <c r="D7" s="38" t="s">
        <v>422</v>
      </c>
      <c r="E7" s="38" t="s">
        <v>21</v>
      </c>
      <c r="F7" s="39" t="s">
        <v>22</v>
      </c>
      <c r="G7" s="39" t="s">
        <v>28</v>
      </c>
      <c r="H7" s="84">
        <v>12010</v>
      </c>
      <c r="I7" s="84">
        <v>610</v>
      </c>
      <c r="J7" s="84">
        <v>12620</v>
      </c>
      <c r="K7" s="84">
        <v>0</v>
      </c>
      <c r="L7" s="84">
        <v>12620</v>
      </c>
      <c r="M7" s="84">
        <v>631</v>
      </c>
      <c r="N7" s="84">
        <v>151440</v>
      </c>
      <c r="O7" s="84">
        <v>7572</v>
      </c>
      <c r="P7" s="73">
        <f t="shared" ref="P7:P11" si="3"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665</v>
      </c>
      <c r="Q7" s="72">
        <f t="shared" si="2"/>
        <v>25.240000000000002</v>
      </c>
    </row>
    <row r="8" spans="1:17" ht="18.75" customHeight="1" x14ac:dyDescent="0.3">
      <c r="A8" s="131" t="s">
        <v>423</v>
      </c>
      <c r="B8" s="131"/>
      <c r="C8" s="97"/>
      <c r="D8" s="97"/>
      <c r="E8" s="97"/>
      <c r="F8" s="98"/>
      <c r="G8" s="98"/>
      <c r="H8" s="99">
        <v>12340</v>
      </c>
      <c r="I8" s="99">
        <v>620</v>
      </c>
      <c r="J8" s="99">
        <v>12960</v>
      </c>
      <c r="K8" s="99">
        <v>0</v>
      </c>
      <c r="L8" s="99">
        <v>12960</v>
      </c>
      <c r="M8" s="99">
        <v>648</v>
      </c>
      <c r="N8" s="99">
        <v>155520</v>
      </c>
      <c r="O8" s="99">
        <v>7776</v>
      </c>
      <c r="P8" s="100">
        <f>P9</f>
        <v>325</v>
      </c>
      <c r="Q8" s="100">
        <f>Q9</f>
        <v>25.92</v>
      </c>
    </row>
    <row r="9" spans="1:17" s="11" customFormat="1" x14ac:dyDescent="0.3">
      <c r="A9" s="36" t="s">
        <v>424</v>
      </c>
      <c r="B9" s="36" t="s">
        <v>26</v>
      </c>
      <c r="C9" s="36" t="s">
        <v>19</v>
      </c>
      <c r="D9" s="36" t="s">
        <v>425</v>
      </c>
      <c r="E9" s="36" t="s">
        <v>21</v>
      </c>
      <c r="F9" s="37" t="s">
        <v>22</v>
      </c>
      <c r="G9" s="37" t="s">
        <v>28</v>
      </c>
      <c r="H9" s="83">
        <v>12340</v>
      </c>
      <c r="I9" s="83">
        <v>620</v>
      </c>
      <c r="J9" s="83">
        <v>12960</v>
      </c>
      <c r="K9" s="83">
        <v>0</v>
      </c>
      <c r="L9" s="83">
        <v>12960</v>
      </c>
      <c r="M9" s="83">
        <v>648</v>
      </c>
      <c r="N9" s="83">
        <v>155520</v>
      </c>
      <c r="O9" s="83">
        <v>7776</v>
      </c>
      <c r="P9" s="72">
        <f t="shared" si="3"/>
        <v>325</v>
      </c>
      <c r="Q9" s="72">
        <f t="shared" si="2"/>
        <v>25.92</v>
      </c>
    </row>
    <row r="10" spans="1:17" ht="18.75" customHeight="1" x14ac:dyDescent="0.3">
      <c r="A10" s="131" t="s">
        <v>426</v>
      </c>
      <c r="B10" s="131"/>
      <c r="C10" s="97"/>
      <c r="D10" s="97"/>
      <c r="E10" s="97"/>
      <c r="F10" s="98"/>
      <c r="G10" s="98"/>
      <c r="H10" s="99">
        <v>14680</v>
      </c>
      <c r="I10" s="99">
        <v>740</v>
      </c>
      <c r="J10" s="99">
        <v>15420</v>
      </c>
      <c r="K10" s="99">
        <v>0</v>
      </c>
      <c r="L10" s="99">
        <v>15420</v>
      </c>
      <c r="M10" s="99">
        <v>771</v>
      </c>
      <c r="N10" s="99">
        <v>185040</v>
      </c>
      <c r="O10" s="99">
        <v>9252</v>
      </c>
      <c r="P10" s="100">
        <f>P11</f>
        <v>0</v>
      </c>
      <c r="Q10" s="100">
        <f>Q11</f>
        <v>30.84</v>
      </c>
    </row>
    <row r="11" spans="1:17" s="17" customFormat="1" x14ac:dyDescent="0.3">
      <c r="A11" s="38" t="s">
        <v>427</v>
      </c>
      <c r="B11" s="38" t="s">
        <v>428</v>
      </c>
      <c r="C11" s="38" t="s">
        <v>19</v>
      </c>
      <c r="D11" s="38" t="s">
        <v>429</v>
      </c>
      <c r="E11" s="38" t="s">
        <v>21</v>
      </c>
      <c r="F11" s="39" t="s">
        <v>22</v>
      </c>
      <c r="G11" s="39" t="s">
        <v>23</v>
      </c>
      <c r="H11" s="84">
        <v>14680</v>
      </c>
      <c r="I11" s="84">
        <v>740</v>
      </c>
      <c r="J11" s="84">
        <v>15420</v>
      </c>
      <c r="K11" s="84">
        <v>0</v>
      </c>
      <c r="L11" s="84">
        <v>15420</v>
      </c>
      <c r="M11" s="84">
        <v>771</v>
      </c>
      <c r="N11" s="84">
        <v>185040</v>
      </c>
      <c r="O11" s="84">
        <v>9252</v>
      </c>
      <c r="P11" s="73">
        <f t="shared" si="3"/>
        <v>0</v>
      </c>
      <c r="Q11" s="72">
        <f t="shared" si="2"/>
        <v>30.84</v>
      </c>
    </row>
    <row r="13" spans="1:17" x14ac:dyDescent="0.3">
      <c r="H13" s="27">
        <v>51750</v>
      </c>
    </row>
  </sheetData>
  <mergeCells count="6">
    <mergeCell ref="A1:Q1"/>
    <mergeCell ref="A8:B8"/>
    <mergeCell ref="A10:B10"/>
    <mergeCell ref="A3:D3"/>
    <mergeCell ref="A4:B4"/>
    <mergeCell ref="A6:B6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showGridLines="0" tabSelected="1" view="pageBreakPreview" zoomScaleNormal="90" zoomScaleSheetLayoutView="100" workbookViewId="0">
      <pane ySplit="2" topLeftCell="A3" activePane="bottomLeft" state="frozen"/>
      <selection pane="bottomLeft" activeCell="P14" sqref="P14"/>
    </sheetView>
  </sheetViews>
  <sheetFormatPr defaultRowHeight="18.75" x14ac:dyDescent="0.3"/>
  <cols>
    <col min="1" max="1" width="29.42578125" style="1" bestFit="1" customWidth="1"/>
    <col min="2" max="2" width="25.8554687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3.42578125" style="27" bestFit="1" customWidth="1"/>
    <col min="13" max="13" width="11.42578125" style="27" hidden="1" customWidth="1"/>
    <col min="14" max="14" width="11.42578125" style="27" customWidth="1"/>
    <col min="15" max="15" width="13.42578125" style="27" hidden="1" customWidth="1"/>
    <col min="16" max="16" width="12.140625" style="27" bestFit="1" customWidth="1"/>
    <col min="17" max="17" width="10.5703125" style="27" customWidth="1"/>
    <col min="18" max="18" width="11" style="27" customWidth="1"/>
    <col min="19" max="16384" width="9.140625" style="1"/>
  </cols>
  <sheetData>
    <row r="1" spans="1:19" ht="18.75" customHeight="1" x14ac:dyDescent="0.35">
      <c r="A1" s="133" t="s">
        <v>591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31" customFormat="1" ht="37.5" x14ac:dyDescent="0.3">
      <c r="A2" s="90" t="s">
        <v>0</v>
      </c>
      <c r="B2" s="90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0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13</v>
      </c>
      <c r="M2" s="91" t="s">
        <v>11</v>
      </c>
      <c r="N2" s="91" t="s">
        <v>12</v>
      </c>
      <c r="O2" s="91" t="s">
        <v>13</v>
      </c>
      <c r="P2" s="91" t="s">
        <v>609</v>
      </c>
      <c r="Q2" s="92" t="s">
        <v>593</v>
      </c>
      <c r="R2" s="92" t="s">
        <v>592</v>
      </c>
      <c r="S2" s="91" t="s">
        <v>610</v>
      </c>
    </row>
    <row r="3" spans="1:19" ht="18.75" customHeight="1" x14ac:dyDescent="0.3">
      <c r="A3" s="132" t="s">
        <v>430</v>
      </c>
      <c r="B3" s="132"/>
      <c r="C3" s="132"/>
      <c r="D3" s="132"/>
      <c r="E3" s="97"/>
      <c r="F3" s="98"/>
      <c r="G3" s="98"/>
      <c r="H3" s="103">
        <f>H4</f>
        <v>10200</v>
      </c>
      <c r="I3" s="103">
        <f t="shared" ref="I3:S3" si="0">I4</f>
        <v>510</v>
      </c>
      <c r="J3" s="103">
        <f t="shared" si="0"/>
        <v>10710</v>
      </c>
      <c r="K3" s="103">
        <f t="shared" si="0"/>
        <v>0</v>
      </c>
      <c r="L3" s="103">
        <f t="shared" si="0"/>
        <v>128520</v>
      </c>
      <c r="M3" s="103">
        <f t="shared" si="0"/>
        <v>10710</v>
      </c>
      <c r="N3" s="103">
        <f t="shared" si="0"/>
        <v>536</v>
      </c>
      <c r="O3" s="103">
        <f t="shared" si="0"/>
        <v>128520</v>
      </c>
      <c r="P3" s="103">
        <f t="shared" si="0"/>
        <v>6432</v>
      </c>
      <c r="Q3" s="103">
        <f t="shared" si="0"/>
        <v>0</v>
      </c>
      <c r="R3" s="103">
        <f t="shared" si="0"/>
        <v>21.42</v>
      </c>
      <c r="S3" s="103">
        <f t="shared" si="0"/>
        <v>321.3</v>
      </c>
    </row>
    <row r="4" spans="1:19" ht="18.75" customHeight="1" x14ac:dyDescent="0.3">
      <c r="A4" s="131" t="s">
        <v>16</v>
      </c>
      <c r="B4" s="131"/>
      <c r="C4" s="97"/>
      <c r="D4" s="97"/>
      <c r="E4" s="97"/>
      <c r="F4" s="98"/>
      <c r="G4" s="98"/>
      <c r="H4" s="99">
        <v>10200</v>
      </c>
      <c r="I4" s="99">
        <v>510</v>
      </c>
      <c r="J4" s="99">
        <v>10710</v>
      </c>
      <c r="K4" s="99">
        <v>0</v>
      </c>
      <c r="L4" s="99">
        <v>128520</v>
      </c>
      <c r="M4" s="99">
        <v>10710</v>
      </c>
      <c r="N4" s="99">
        <v>536</v>
      </c>
      <c r="O4" s="99">
        <v>128520</v>
      </c>
      <c r="P4" s="99">
        <v>6432</v>
      </c>
      <c r="Q4" s="100">
        <f>Q5</f>
        <v>0</v>
      </c>
      <c r="R4" s="100">
        <f>R5</f>
        <v>21.42</v>
      </c>
      <c r="S4" s="100">
        <f>S5</f>
        <v>321.3</v>
      </c>
    </row>
    <row r="5" spans="1:19" s="11" customFormat="1" x14ac:dyDescent="0.3">
      <c r="A5" s="36" t="s">
        <v>431</v>
      </c>
      <c r="B5" s="36" t="s">
        <v>36</v>
      </c>
      <c r="C5" s="36" t="s">
        <v>19</v>
      </c>
      <c r="D5" s="36" t="s">
        <v>432</v>
      </c>
      <c r="E5" s="36" t="s">
        <v>21</v>
      </c>
      <c r="F5" s="37" t="s">
        <v>22</v>
      </c>
      <c r="G5" s="37" t="s">
        <v>38</v>
      </c>
      <c r="H5" s="83">
        <v>10200</v>
      </c>
      <c r="I5" s="83">
        <v>510</v>
      </c>
      <c r="J5" s="83">
        <v>10710</v>
      </c>
      <c r="K5" s="83">
        <v>0</v>
      </c>
      <c r="L5" s="83">
        <v>128520</v>
      </c>
      <c r="M5" s="83">
        <v>10710</v>
      </c>
      <c r="N5" s="83">
        <v>536</v>
      </c>
      <c r="O5" s="83">
        <v>128520</v>
      </c>
      <c r="P5" s="83">
        <v>6432</v>
      </c>
      <c r="Q5" s="72">
        <f t="shared" ref="Q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R5" s="72">
        <f t="shared" ref="R5" si="2">IF(Q5&lt;&gt;"",J5*0.2%,"")</f>
        <v>21.42</v>
      </c>
      <c r="S5" s="135">
        <f>J5*3%</f>
        <v>321.3</v>
      </c>
    </row>
  </sheetData>
  <mergeCells count="3">
    <mergeCell ref="A3:D3"/>
    <mergeCell ref="A4:B4"/>
    <mergeCell ref="A1:S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179" activePane="bottomLeft" state="frozen"/>
      <selection pane="bottomLeft" activeCell="B159" sqref="B159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29" t="s">
        <v>591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x14ac:dyDescent="0.3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6</v>
      </c>
      <c r="H2" s="101" t="s">
        <v>7</v>
      </c>
      <c r="I2" s="101" t="s">
        <v>8</v>
      </c>
      <c r="J2" s="101" t="s">
        <v>9</v>
      </c>
      <c r="K2" s="101" t="s">
        <v>10</v>
      </c>
      <c r="L2" s="101" t="s">
        <v>11</v>
      </c>
      <c r="M2" s="101" t="s">
        <v>12</v>
      </c>
      <c r="N2" s="101" t="s">
        <v>13</v>
      </c>
      <c r="O2" s="101" t="s">
        <v>14</v>
      </c>
      <c r="P2" s="102" t="s">
        <v>593</v>
      </c>
      <c r="Q2" s="102" t="s">
        <v>592</v>
      </c>
    </row>
    <row r="3" spans="1:17" ht="18.75" customHeight="1" x14ac:dyDescent="0.3">
      <c r="A3" s="115" t="s">
        <v>15</v>
      </c>
      <c r="B3" s="116"/>
      <c r="C3" s="116"/>
      <c r="D3" s="117"/>
      <c r="E3" s="32"/>
      <c r="F3" s="33"/>
      <c r="G3" s="33"/>
      <c r="H3" s="34">
        <v>1718420</v>
      </c>
      <c r="I3" s="34">
        <v>85140</v>
      </c>
      <c r="J3" s="34">
        <v>1803560</v>
      </c>
      <c r="K3" s="35">
        <v>0</v>
      </c>
      <c r="L3" s="34">
        <v>1803560</v>
      </c>
      <c r="M3" s="34">
        <v>90221</v>
      </c>
      <c r="N3" s="34">
        <v>21642720</v>
      </c>
      <c r="O3" s="34">
        <v>1082652</v>
      </c>
    </row>
    <row r="4" spans="1:17" ht="18.75" customHeight="1" x14ac:dyDescent="0.3">
      <c r="A4" s="107" t="s">
        <v>16</v>
      </c>
      <c r="B4" s="108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07" t="s">
        <v>24</v>
      </c>
      <c r="B6" s="108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07" t="s">
        <v>29</v>
      </c>
      <c r="B8" s="108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07" t="s">
        <v>34</v>
      </c>
      <c r="B11" s="108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07" t="s">
        <v>45</v>
      </c>
      <c r="B16" s="108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07" t="s">
        <v>51</v>
      </c>
      <c r="B19" s="108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07" t="s">
        <v>64</v>
      </c>
      <c r="B25" s="108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07" t="s">
        <v>143</v>
      </c>
      <c r="B63" s="108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07" t="s">
        <v>146</v>
      </c>
      <c r="B65" s="108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07" t="s">
        <v>211</v>
      </c>
      <c r="B91" s="108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5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07" t="s">
        <v>222</v>
      </c>
      <c r="B97" s="108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07" t="s">
        <v>259</v>
      </c>
      <c r="B116" s="108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si="4"/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4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4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4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4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4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4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4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4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4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4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4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4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4"/>
        <v>1430</v>
      </c>
      <c r="Q149" s="29">
        <f t="shared" si="5"/>
        <v>17.14</v>
      </c>
    </row>
    <row r="150" spans="1:17" ht="18.75" customHeight="1" x14ac:dyDescent="0.3">
      <c r="A150" s="107" t="s">
        <v>326</v>
      </c>
      <c r="B150" s="108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4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4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4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4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4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ref="P156:P199" si="6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07" t="s">
        <v>356</v>
      </c>
      <c r="B165" s="108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07" t="s">
        <v>368</v>
      </c>
      <c r="B171" s="108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04" t="s">
        <v>376</v>
      </c>
      <c r="B175" s="105"/>
      <c r="C175" s="105"/>
      <c r="D175" s="106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07" t="s">
        <v>16</v>
      </c>
      <c r="B176" s="108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07" t="s">
        <v>384</v>
      </c>
      <c r="B180" s="108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07" t="s">
        <v>391</v>
      </c>
      <c r="B184" s="108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07" t="s">
        <v>394</v>
      </c>
      <c r="B186" s="108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07" t="s">
        <v>398</v>
      </c>
      <c r="B188" s="108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04" t="s">
        <v>413</v>
      </c>
      <c r="B194" s="105"/>
      <c r="C194" s="105"/>
      <c r="D194" s="106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07" t="s">
        <v>16</v>
      </c>
      <c r="B195" s="108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04" t="s">
        <v>416</v>
      </c>
      <c r="B197" s="105"/>
      <c r="C197" s="105"/>
      <c r="D197" s="106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07" t="s">
        <v>417</v>
      </c>
      <c r="B198" s="108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07" t="s">
        <v>420</v>
      </c>
      <c r="B200" s="108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07" t="s">
        <v>423</v>
      </c>
      <c r="B202" s="108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07" t="s">
        <v>426</v>
      </c>
      <c r="B204" s="108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04" t="s">
        <v>430</v>
      </c>
      <c r="B206" s="105"/>
      <c r="C206" s="105"/>
      <c r="D206" s="106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07" t="s">
        <v>16</v>
      </c>
      <c r="B207" s="108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04" t="s">
        <v>433</v>
      </c>
      <c r="B209" s="105"/>
      <c r="C209" s="105"/>
      <c r="D209" s="106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07" t="s">
        <v>16</v>
      </c>
      <c r="B210" s="108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07" t="s">
        <v>439</v>
      </c>
      <c r="B213" s="108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07" t="s">
        <v>447</v>
      </c>
      <c r="B217" s="108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07" t="s">
        <v>453</v>
      </c>
      <c r="B222" s="108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07" t="s">
        <v>456</v>
      </c>
      <c r="B224" s="108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07" t="s">
        <v>460</v>
      </c>
      <c r="B227" s="108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07" t="s">
        <v>463</v>
      </c>
      <c r="B229" s="108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07" t="s">
        <v>465</v>
      </c>
      <c r="B231" s="108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04" t="s">
        <v>470</v>
      </c>
      <c r="B235" s="105"/>
      <c r="C235" s="105"/>
      <c r="D235" s="106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07" t="s">
        <v>471</v>
      </c>
      <c r="B236" s="108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07" t="s">
        <v>474</v>
      </c>
      <c r="B238" s="108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07" t="s">
        <v>477</v>
      </c>
      <c r="B240" s="108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07" t="s">
        <v>480</v>
      </c>
      <c r="B242" s="108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07" t="s">
        <v>483</v>
      </c>
      <c r="B244" s="108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04" t="s">
        <v>485</v>
      </c>
      <c r="B246" s="105"/>
      <c r="C246" s="105"/>
      <c r="D246" s="106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07" t="s">
        <v>486</v>
      </c>
      <c r="B247" s="108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07" t="s">
        <v>489</v>
      </c>
      <c r="B249" s="108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07" t="s">
        <v>492</v>
      </c>
      <c r="B251" s="108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07" t="s">
        <v>495</v>
      </c>
      <c r="B253" s="108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07" t="s">
        <v>503</v>
      </c>
      <c r="B257" s="108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04" t="s">
        <v>509</v>
      </c>
      <c r="B260" s="105"/>
      <c r="C260" s="105"/>
      <c r="D260" s="106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07" t="s">
        <v>16</v>
      </c>
      <c r="B261" s="108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07" t="s">
        <v>512</v>
      </c>
      <c r="B263" s="108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04" t="s">
        <v>514</v>
      </c>
      <c r="B265" s="105"/>
      <c r="C265" s="105"/>
      <c r="D265" s="106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07" t="s">
        <v>16</v>
      </c>
      <c r="B266" s="108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07" t="s">
        <v>527</v>
      </c>
      <c r="B273" s="108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07" t="s">
        <v>530</v>
      </c>
      <c r="B275" s="108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07" t="s">
        <v>534</v>
      </c>
      <c r="B277" s="108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07" t="s">
        <v>538</v>
      </c>
      <c r="B279" s="108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07" t="s">
        <v>541</v>
      </c>
      <c r="B281" s="108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04" t="s">
        <v>546</v>
      </c>
      <c r="B284" s="105"/>
      <c r="C284" s="105"/>
      <c r="D284" s="106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07" t="s">
        <v>547</v>
      </c>
      <c r="B285" s="108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07" t="s">
        <v>553</v>
      </c>
      <c r="B288" s="108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04" t="s">
        <v>556</v>
      </c>
      <c r="B290" s="105"/>
      <c r="C290" s="105"/>
      <c r="D290" s="106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07" t="s">
        <v>557</v>
      </c>
      <c r="B291" s="108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290:D290"/>
    <mergeCell ref="A291:B291"/>
    <mergeCell ref="A1:Q1"/>
    <mergeCell ref="A175:D175"/>
    <mergeCell ref="A171:B171"/>
    <mergeCell ref="A165:B165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  <mergeCell ref="A249:B249"/>
    <mergeCell ref="A251:B251"/>
    <mergeCell ref="A253:B253"/>
    <mergeCell ref="A257:B257"/>
    <mergeCell ref="A260:D260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:B16"/>
    <mergeCell ref="A19:B19"/>
    <mergeCell ref="A25:B25"/>
    <mergeCell ref="A63:B63"/>
    <mergeCell ref="A65:B65"/>
    <mergeCell ref="A91:B91"/>
    <mergeCell ref="A176:B176"/>
    <mergeCell ref="A180:B180"/>
    <mergeCell ref="A184:B184"/>
    <mergeCell ref="A186:B186"/>
    <mergeCell ref="A188:B188"/>
    <mergeCell ref="A3:D3"/>
    <mergeCell ref="A4:B4"/>
    <mergeCell ref="A6:B6"/>
    <mergeCell ref="A8:B8"/>
    <mergeCell ref="A11:B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report (5)</vt:lpstr>
      <vt:lpstr>กองกลาง</vt:lpstr>
      <vt:lpstr>กองพัฒนานักศึกษา</vt:lpstr>
      <vt:lpstr>ครุศาสตร์</vt:lpstr>
      <vt:lpstr>เทคโนฯเกษตร</vt:lpstr>
      <vt:lpstr>เทคโนฯอุตสาหกรรม</vt:lpstr>
      <vt:lpstr>บัณฑิต63</vt:lpstr>
      <vt:lpstr>กองกลาง!Print_Area</vt:lpstr>
      <vt:lpstr>กองพัฒนานักศึกษา!Print_Area</vt:lpstr>
      <vt:lpstr>ครุศาสตร์!Print_Area</vt:lpstr>
      <vt:lpstr>เทคโนฯอุตสาหกรรม!Print_Area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2019-07-10T06:45:58Z</cp:lastPrinted>
  <dcterms:created xsi:type="dcterms:W3CDTF">2019-07-09T07:16:23Z</dcterms:created>
  <dcterms:modified xsi:type="dcterms:W3CDTF">2019-07-11T02:38:38Z</dcterms:modified>
</cp:coreProperties>
</file>