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ข้อมูลจากเครื่องเดิมpeterp\D_PETER\เตรียมทำงบประมาณ63\เงินเดือน2562\เงินเดือน 2563\ข้อมูลขึ้นเวป\"/>
    </mc:Choice>
  </mc:AlternateContent>
  <bookViews>
    <workbookView xWindow="0" yWindow="0" windowWidth="24000" windowHeight="9315" firstSheet="1" activeTab="1"/>
  </bookViews>
  <sheets>
    <sheet name="report (5)" sheetId="1" state="hidden" r:id="rId1"/>
    <sheet name="กองกลาง" sheetId="2" r:id="rId2"/>
    <sheet name="กองพัฒนานักศึกษา" sheetId="3" state="hidden" r:id="rId3"/>
    <sheet name="กองพัฒนานักศึกษา (2)" sheetId="4" state="hidden" r:id="rId4"/>
  </sheets>
  <definedNames>
    <definedName name="_xlnm.Print_Area" localSheetId="1">กองกลาง!$A$1:$S$174</definedName>
    <definedName name="_xlnm.Print_Area" localSheetId="2">กองพัฒนานักศึกษา!$A$1:$Q$21</definedName>
    <definedName name="_xlnm.Print_Titles" localSheetId="1">กองกลาง!$2:$2</definedName>
  </definedNames>
  <calcPr calcId="152511"/>
</workbook>
</file>

<file path=xl/calcChain.xml><?xml version="1.0" encoding="utf-8"?>
<calcChain xmlns="http://schemas.openxmlformats.org/spreadsheetml/2006/main">
  <c r="S170" i="2" l="1"/>
  <c r="S169" i="2"/>
  <c r="S168" i="2"/>
  <c r="S167" i="2"/>
  <c r="S166" i="2"/>
  <c r="S165" i="2" s="1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6" i="2" s="1"/>
  <c r="S117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6" i="2"/>
  <c r="S95" i="2"/>
  <c r="S94" i="2"/>
  <c r="S91" i="2" s="1"/>
  <c r="S93" i="2"/>
  <c r="S92" i="2"/>
  <c r="S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5" i="2" s="1"/>
  <c r="S28" i="2"/>
  <c r="S27" i="2"/>
  <c r="S26" i="2"/>
  <c r="S24" i="2"/>
  <c r="S23" i="2"/>
  <c r="S19" i="2" s="1"/>
  <c r="S22" i="2"/>
  <c r="S21" i="2"/>
  <c r="S20" i="2"/>
  <c r="S18" i="2"/>
  <c r="S17" i="2"/>
  <c r="S15" i="2"/>
  <c r="S14" i="2"/>
  <c r="S13" i="2"/>
  <c r="S12" i="2"/>
  <c r="S10" i="2"/>
  <c r="S9" i="2"/>
  <c r="S8" i="2" s="1"/>
  <c r="S7" i="2"/>
  <c r="S6" i="2" s="1"/>
  <c r="S174" i="2"/>
  <c r="S173" i="2"/>
  <c r="S171" i="2" s="1"/>
  <c r="S172" i="2"/>
  <c r="S97" i="2"/>
  <c r="S63" i="2"/>
  <c r="S4" i="2"/>
  <c r="S150" i="2" l="1"/>
  <c r="S16" i="2"/>
  <c r="S3" i="2" s="1"/>
  <c r="S11" i="2"/>
  <c r="S5" i="2"/>
  <c r="R3" i="2" l="1"/>
  <c r="Q3" i="2"/>
  <c r="P3" i="2"/>
  <c r="O3" i="2"/>
  <c r="N3" i="2"/>
  <c r="M3" i="2"/>
  <c r="L3" i="2"/>
  <c r="K3" i="2"/>
  <c r="J3" i="2"/>
  <c r="I3" i="2"/>
  <c r="H3" i="2"/>
  <c r="U4" i="2"/>
  <c r="N165" i="2" l="1"/>
  <c r="P170" i="2"/>
  <c r="P169" i="2"/>
  <c r="P168" i="2"/>
  <c r="P167" i="2"/>
  <c r="P166" i="2"/>
  <c r="P145" i="2"/>
  <c r="P122" i="2"/>
  <c r="P101" i="2"/>
  <c r="P100" i="2"/>
  <c r="P22" i="2"/>
  <c r="P20" i="2"/>
  <c r="P18" i="2"/>
  <c r="P17" i="2"/>
  <c r="P15" i="2"/>
  <c r="P14" i="2"/>
  <c r="L171" i="2"/>
  <c r="L165" i="2"/>
  <c r="L150" i="2"/>
  <c r="L116" i="2"/>
  <c r="L97" i="2"/>
  <c r="L91" i="2"/>
  <c r="L65" i="2"/>
  <c r="L63" i="2"/>
  <c r="L25" i="2"/>
  <c r="L19" i="2"/>
  <c r="L16" i="2"/>
  <c r="L11" i="2"/>
  <c r="L8" i="2"/>
  <c r="L6" i="2"/>
  <c r="L4" i="2"/>
  <c r="H3" i="3" l="1"/>
  <c r="O4" i="3"/>
  <c r="O3" i="3" s="1"/>
  <c r="N4" i="3"/>
  <c r="N3" i="3" s="1"/>
  <c r="M4" i="3"/>
  <c r="M3" i="3" s="1"/>
  <c r="L4" i="3"/>
  <c r="K4" i="3"/>
  <c r="K3" i="3" s="1"/>
  <c r="J4" i="3"/>
  <c r="J3" i="3" s="1"/>
  <c r="I4" i="3"/>
  <c r="I3" i="3" s="1"/>
  <c r="H4" i="3"/>
  <c r="P8" i="3"/>
  <c r="O8" i="3"/>
  <c r="N8" i="3"/>
  <c r="M8" i="3"/>
  <c r="L8" i="3"/>
  <c r="L3" i="3" s="1"/>
  <c r="K8" i="3"/>
  <c r="J8" i="3"/>
  <c r="I8" i="3"/>
  <c r="H8" i="3"/>
  <c r="O12" i="3"/>
  <c r="N12" i="3"/>
  <c r="M12" i="3"/>
  <c r="L12" i="3"/>
  <c r="K12" i="3"/>
  <c r="J12" i="3"/>
  <c r="I12" i="3"/>
  <c r="H12" i="3"/>
  <c r="P14" i="3"/>
  <c r="O14" i="3"/>
  <c r="N14" i="3"/>
  <c r="M14" i="3"/>
  <c r="L14" i="3"/>
  <c r="K14" i="3"/>
  <c r="J14" i="3"/>
  <c r="I14" i="3"/>
  <c r="H14" i="3"/>
  <c r="O16" i="3"/>
  <c r="N16" i="3"/>
  <c r="M16" i="3"/>
  <c r="L16" i="3"/>
  <c r="K16" i="3"/>
  <c r="J16" i="3"/>
  <c r="I16" i="3"/>
  <c r="H16" i="3"/>
  <c r="P305" i="4"/>
  <c r="Q305" i="4" s="1"/>
  <c r="P304" i="4"/>
  <c r="Q304" i="4" s="1"/>
  <c r="P303" i="4"/>
  <c r="Q303" i="4" s="1"/>
  <c r="P302" i="4"/>
  <c r="Q302" i="4" s="1"/>
  <c r="P301" i="4"/>
  <c r="Q301" i="4" s="1"/>
  <c r="P300" i="4"/>
  <c r="Q300" i="4" s="1"/>
  <c r="P299" i="4"/>
  <c r="Q299" i="4" s="1"/>
  <c r="P298" i="4"/>
  <c r="Q298" i="4" s="1"/>
  <c r="P297" i="4"/>
  <c r="Q297" i="4" s="1"/>
  <c r="P296" i="4"/>
  <c r="Q296" i="4" s="1"/>
  <c r="P295" i="4"/>
  <c r="Q295" i="4" s="1"/>
  <c r="P294" i="4"/>
  <c r="Q294" i="4" s="1"/>
  <c r="P293" i="4"/>
  <c r="Q293" i="4" s="1"/>
  <c r="P292" i="4"/>
  <c r="Q292" i="4" s="1"/>
  <c r="Q291" i="4"/>
  <c r="Q290" i="4"/>
  <c r="P289" i="4"/>
  <c r="Q289" i="4" s="1"/>
  <c r="Q288" i="4"/>
  <c r="Q287" i="4"/>
  <c r="P287" i="4"/>
  <c r="Q286" i="4"/>
  <c r="P286" i="4"/>
  <c r="Q285" i="4"/>
  <c r="Q284" i="4"/>
  <c r="Q283" i="4"/>
  <c r="P283" i="4"/>
  <c r="Q282" i="4"/>
  <c r="P282" i="4"/>
  <c r="Q281" i="4"/>
  <c r="P280" i="4"/>
  <c r="Q280" i="4" s="1"/>
  <c r="Q279" i="4"/>
  <c r="Q278" i="4"/>
  <c r="P278" i="4"/>
  <c r="Q277" i="4"/>
  <c r="P276" i="4"/>
  <c r="Q276" i="4" s="1"/>
  <c r="Q275" i="4"/>
  <c r="Q274" i="4"/>
  <c r="P274" i="4"/>
  <c r="Q273" i="4"/>
  <c r="P272" i="4"/>
  <c r="Q272" i="4" s="1"/>
  <c r="P271" i="4"/>
  <c r="Q271" i="4" s="1"/>
  <c r="P270" i="4"/>
  <c r="Q270" i="4" s="1"/>
  <c r="P269" i="4"/>
  <c r="Q269" i="4" s="1"/>
  <c r="P268" i="4"/>
  <c r="Q268" i="4" s="1"/>
  <c r="P267" i="4"/>
  <c r="Q267" i="4" s="1"/>
  <c r="Q266" i="4"/>
  <c r="Q265" i="4"/>
  <c r="P264" i="4"/>
  <c r="Q264" i="4" s="1"/>
  <c r="Q263" i="4"/>
  <c r="Q262" i="4"/>
  <c r="P262" i="4"/>
  <c r="Q261" i="4"/>
  <c r="Q260" i="4"/>
  <c r="Q259" i="4"/>
  <c r="P259" i="4"/>
  <c r="Q258" i="4"/>
  <c r="P258" i="4"/>
  <c r="Q257" i="4"/>
  <c r="P256" i="4"/>
  <c r="Q256" i="4" s="1"/>
  <c r="P255" i="4"/>
  <c r="Q255" i="4" s="1"/>
  <c r="P254" i="4"/>
  <c r="Q254" i="4" s="1"/>
  <c r="Q253" i="4"/>
  <c r="Q252" i="4"/>
  <c r="P252" i="4"/>
  <c r="Q251" i="4"/>
  <c r="P250" i="4"/>
  <c r="Q250" i="4" s="1"/>
  <c r="Q249" i="4"/>
  <c r="Q248" i="4"/>
  <c r="P248" i="4"/>
  <c r="Q247" i="4"/>
  <c r="Q246" i="4"/>
  <c r="Q245" i="4"/>
  <c r="P245" i="4"/>
  <c r="Q244" i="4"/>
  <c r="P243" i="4"/>
  <c r="Q243" i="4" s="1"/>
  <c r="Q242" i="4"/>
  <c r="Q241" i="4"/>
  <c r="P241" i="4"/>
  <c r="Q240" i="4"/>
  <c r="P239" i="4"/>
  <c r="Q239" i="4" s="1"/>
  <c r="Q238" i="4"/>
  <c r="Q237" i="4"/>
  <c r="P237" i="4"/>
  <c r="Q236" i="4"/>
  <c r="P236" i="4"/>
  <c r="Q235" i="4"/>
  <c r="P235" i="4"/>
  <c r="Q234" i="4"/>
  <c r="P234" i="4"/>
  <c r="Q233" i="4"/>
  <c r="P233" i="4"/>
  <c r="Q232" i="4"/>
  <c r="P232" i="4"/>
  <c r="Q231" i="4"/>
  <c r="P230" i="4"/>
  <c r="Q230" i="4" s="1"/>
  <c r="Q229" i="4"/>
  <c r="Q228" i="4"/>
  <c r="P228" i="4"/>
  <c r="Q227" i="4"/>
  <c r="P227" i="4"/>
  <c r="Q226" i="4"/>
  <c r="P226" i="4"/>
  <c r="Q225" i="4"/>
  <c r="P225" i="4"/>
  <c r="Q224" i="4"/>
  <c r="P223" i="4"/>
  <c r="Q223" i="4" s="1"/>
  <c r="Q222" i="4"/>
  <c r="Q221" i="4"/>
  <c r="P221" i="4"/>
  <c r="Q220" i="4"/>
  <c r="P220" i="4"/>
  <c r="Q219" i="4"/>
  <c r="P219" i="4"/>
  <c r="Q218" i="4"/>
  <c r="P218" i="4"/>
  <c r="Q217" i="4"/>
  <c r="P216" i="4"/>
  <c r="Q216" i="4" s="1"/>
  <c r="P215" i="4"/>
  <c r="Q215" i="4" s="1"/>
  <c r="P214" i="4"/>
  <c r="Q214" i="4" s="1"/>
  <c r="Q213" i="4"/>
  <c r="Q212" i="4"/>
  <c r="P212" i="4"/>
  <c r="Q211" i="4"/>
  <c r="P211" i="4"/>
  <c r="Q210" i="4"/>
  <c r="Q209" i="4"/>
  <c r="Q208" i="4"/>
  <c r="P208" i="4"/>
  <c r="Q207" i="4"/>
  <c r="Q206" i="4"/>
  <c r="Q205" i="4"/>
  <c r="P205" i="4"/>
  <c r="Q204" i="4"/>
  <c r="P203" i="4"/>
  <c r="Q203" i="4" s="1"/>
  <c r="Q202" i="4"/>
  <c r="Q201" i="4"/>
  <c r="P201" i="4"/>
  <c r="Q200" i="4"/>
  <c r="P199" i="4"/>
  <c r="Q199" i="4" s="1"/>
  <c r="Q198" i="4"/>
  <c r="Q197" i="4"/>
  <c r="P196" i="4"/>
  <c r="Q196" i="4" s="1"/>
  <c r="Q195" i="4"/>
  <c r="Q194" i="4"/>
  <c r="P193" i="4"/>
  <c r="Q193" i="4" s="1"/>
  <c r="P192" i="4"/>
  <c r="Q192" i="4" s="1"/>
  <c r="P191" i="4"/>
  <c r="Q191" i="4" s="1"/>
  <c r="P190" i="4"/>
  <c r="Q190" i="4" s="1"/>
  <c r="P189" i="4"/>
  <c r="Q189" i="4" s="1"/>
  <c r="Q188" i="4"/>
  <c r="Q187" i="4"/>
  <c r="P187" i="4"/>
  <c r="Q186" i="4"/>
  <c r="P185" i="4"/>
  <c r="Q185" i="4" s="1"/>
  <c r="Q184" i="4"/>
  <c r="Q183" i="4"/>
  <c r="P183" i="4"/>
  <c r="Q182" i="4"/>
  <c r="P182" i="4"/>
  <c r="Q181" i="4"/>
  <c r="P181" i="4"/>
  <c r="Q180" i="4"/>
  <c r="P179" i="4"/>
  <c r="Q179" i="4" s="1"/>
  <c r="P178" i="4"/>
  <c r="Q178" i="4" s="1"/>
  <c r="P177" i="4"/>
  <c r="Q177" i="4" s="1"/>
  <c r="Q176" i="4"/>
  <c r="Q175" i="4"/>
  <c r="P174" i="4"/>
  <c r="Q174" i="4" s="1"/>
  <c r="P173" i="4"/>
  <c r="Q173" i="4" s="1"/>
  <c r="P172" i="4"/>
  <c r="Q172" i="4" s="1"/>
  <c r="Q171" i="4"/>
  <c r="Q170" i="4"/>
  <c r="P170" i="4"/>
  <c r="Q169" i="4"/>
  <c r="P169" i="4"/>
  <c r="Q168" i="4"/>
  <c r="P168" i="4"/>
  <c r="Q167" i="4"/>
  <c r="P167" i="4"/>
  <c r="Q166" i="4"/>
  <c r="P166" i="4"/>
  <c r="Q165" i="4"/>
  <c r="P164" i="4"/>
  <c r="Q164" i="4" s="1"/>
  <c r="P163" i="4"/>
  <c r="Q163" i="4" s="1"/>
  <c r="P162" i="4"/>
  <c r="Q162" i="4" s="1"/>
  <c r="P161" i="4"/>
  <c r="Q161" i="4" s="1"/>
  <c r="P160" i="4"/>
  <c r="Q160" i="4" s="1"/>
  <c r="P159" i="4"/>
  <c r="Q159" i="4" s="1"/>
  <c r="P158" i="4"/>
  <c r="Q158" i="4" s="1"/>
  <c r="P157" i="4"/>
  <c r="Q157" i="4" s="1"/>
  <c r="P156" i="4"/>
  <c r="Q156" i="4" s="1"/>
  <c r="P155" i="4"/>
  <c r="Q155" i="4" s="1"/>
  <c r="P154" i="4"/>
  <c r="Q154" i="4" s="1"/>
  <c r="P153" i="4"/>
  <c r="Q153" i="4" s="1"/>
  <c r="P152" i="4"/>
  <c r="Q152" i="4" s="1"/>
  <c r="P151" i="4"/>
  <c r="Q151" i="4" s="1"/>
  <c r="Q150" i="4"/>
  <c r="Q149" i="4"/>
  <c r="P149" i="4"/>
  <c r="Q148" i="4"/>
  <c r="P148" i="4"/>
  <c r="Q147" i="4"/>
  <c r="P147" i="4"/>
  <c r="Q146" i="4"/>
  <c r="P146" i="4"/>
  <c r="Q145" i="4"/>
  <c r="P145" i="4"/>
  <c r="Q144" i="4"/>
  <c r="P144" i="4"/>
  <c r="Q143" i="4"/>
  <c r="P143" i="4"/>
  <c r="Q142" i="4"/>
  <c r="P142" i="4"/>
  <c r="Q141" i="4"/>
  <c r="P141" i="4"/>
  <c r="Q140" i="4"/>
  <c r="P140" i="4"/>
  <c r="Q139" i="4"/>
  <c r="P139" i="4"/>
  <c r="Q138" i="4"/>
  <c r="P138" i="4"/>
  <c r="Q137" i="4"/>
  <c r="P137" i="4"/>
  <c r="Q136" i="4"/>
  <c r="P136" i="4"/>
  <c r="Q135" i="4"/>
  <c r="P135" i="4"/>
  <c r="Q134" i="4"/>
  <c r="P134" i="4"/>
  <c r="Q133" i="4"/>
  <c r="P133" i="4"/>
  <c r="Q132" i="4"/>
  <c r="P132" i="4"/>
  <c r="Q131" i="4"/>
  <c r="P131" i="4"/>
  <c r="Q130" i="4"/>
  <c r="P130" i="4"/>
  <c r="Q129" i="4"/>
  <c r="P129" i="4"/>
  <c r="Q128" i="4"/>
  <c r="P128" i="4"/>
  <c r="Q127" i="4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5" i="4"/>
  <c r="Q115" i="4" s="1"/>
  <c r="P114" i="4"/>
  <c r="Q114" i="4" s="1"/>
  <c r="P113" i="4"/>
  <c r="Q113" i="4" s="1"/>
  <c r="P112" i="4"/>
  <c r="Q112" i="4" s="1"/>
  <c r="P111" i="4"/>
  <c r="Q111" i="4" s="1"/>
  <c r="P110" i="4"/>
  <c r="Q110" i="4" s="1"/>
  <c r="P109" i="4"/>
  <c r="Q109" i="4" s="1"/>
  <c r="P108" i="4"/>
  <c r="Q108" i="4" s="1"/>
  <c r="P107" i="4"/>
  <c r="Q107" i="4" s="1"/>
  <c r="P106" i="4"/>
  <c r="Q106" i="4" s="1"/>
  <c r="P105" i="4"/>
  <c r="Q105" i="4" s="1"/>
  <c r="P104" i="4"/>
  <c r="Q104" i="4" s="1"/>
  <c r="P103" i="4"/>
  <c r="Q103" i="4" s="1"/>
  <c r="P102" i="4"/>
  <c r="Q102" i="4" s="1"/>
  <c r="P101" i="4"/>
  <c r="Q101" i="4" s="1"/>
  <c r="P100" i="4"/>
  <c r="Q100" i="4" s="1"/>
  <c r="P99" i="4"/>
  <c r="Q99" i="4" s="1"/>
  <c r="P98" i="4"/>
  <c r="Q98" i="4" s="1"/>
  <c r="Q97" i="4"/>
  <c r="Q96" i="4"/>
  <c r="P96" i="4"/>
  <c r="Q95" i="4"/>
  <c r="P95" i="4"/>
  <c r="Q94" i="4"/>
  <c r="P94" i="4"/>
  <c r="Q93" i="4"/>
  <c r="P93" i="4"/>
  <c r="Q92" i="4"/>
  <c r="P92" i="4"/>
  <c r="Q91" i="4"/>
  <c r="P90" i="4"/>
  <c r="Q90" i="4" s="1"/>
  <c r="P89" i="4"/>
  <c r="Q89" i="4" s="1"/>
  <c r="P88" i="4"/>
  <c r="Q88" i="4" s="1"/>
  <c r="P87" i="4"/>
  <c r="Q87" i="4" s="1"/>
  <c r="P86" i="4"/>
  <c r="Q86" i="4" s="1"/>
  <c r="P85" i="4"/>
  <c r="Q85" i="4" s="1"/>
  <c r="P84" i="4"/>
  <c r="Q84" i="4" s="1"/>
  <c r="P83" i="4"/>
  <c r="Q83" i="4" s="1"/>
  <c r="P82" i="4"/>
  <c r="Q82" i="4" s="1"/>
  <c r="P81" i="4"/>
  <c r="Q81" i="4" s="1"/>
  <c r="P80" i="4"/>
  <c r="Q80" i="4" s="1"/>
  <c r="P79" i="4"/>
  <c r="Q79" i="4" s="1"/>
  <c r="P78" i="4"/>
  <c r="Q78" i="4" s="1"/>
  <c r="P77" i="4"/>
  <c r="Q77" i="4" s="1"/>
  <c r="P76" i="4"/>
  <c r="Q76" i="4" s="1"/>
  <c r="P75" i="4"/>
  <c r="Q75" i="4" s="1"/>
  <c r="P74" i="4"/>
  <c r="Q74" i="4" s="1"/>
  <c r="P73" i="4"/>
  <c r="Q73" i="4" s="1"/>
  <c r="P72" i="4"/>
  <c r="Q72" i="4" s="1"/>
  <c r="P71" i="4"/>
  <c r="Q71" i="4" s="1"/>
  <c r="P70" i="4"/>
  <c r="Q70" i="4" s="1"/>
  <c r="P69" i="4"/>
  <c r="Q69" i="4" s="1"/>
  <c r="P68" i="4"/>
  <c r="Q68" i="4" s="1"/>
  <c r="P67" i="4"/>
  <c r="Q67" i="4" s="1"/>
  <c r="P66" i="4"/>
  <c r="Q66" i="4" s="1"/>
  <c r="Q65" i="4"/>
  <c r="Q64" i="4"/>
  <c r="P64" i="4"/>
  <c r="Q63" i="4"/>
  <c r="P62" i="4"/>
  <c r="Q62" i="4" s="1"/>
  <c r="P61" i="4"/>
  <c r="Q61" i="4" s="1"/>
  <c r="P60" i="4"/>
  <c r="Q60" i="4" s="1"/>
  <c r="P59" i="4"/>
  <c r="Q59" i="4" s="1"/>
  <c r="P58" i="4"/>
  <c r="Q58" i="4" s="1"/>
  <c r="P57" i="4"/>
  <c r="Q57" i="4" s="1"/>
  <c r="P56" i="4"/>
  <c r="Q56" i="4" s="1"/>
  <c r="P55" i="4"/>
  <c r="Q55" i="4" s="1"/>
  <c r="P54" i="4"/>
  <c r="Q54" i="4" s="1"/>
  <c r="P53" i="4"/>
  <c r="Q53" i="4" s="1"/>
  <c r="P52" i="4"/>
  <c r="Q52" i="4" s="1"/>
  <c r="P51" i="4"/>
  <c r="Q51" i="4" s="1"/>
  <c r="P50" i="4"/>
  <c r="Q50" i="4" s="1"/>
  <c r="P49" i="4"/>
  <c r="Q49" i="4" s="1"/>
  <c r="P48" i="4"/>
  <c r="Q48" i="4" s="1"/>
  <c r="P47" i="4"/>
  <c r="Q47" i="4" s="1"/>
  <c r="P46" i="4"/>
  <c r="Q46" i="4" s="1"/>
  <c r="P45" i="4"/>
  <c r="Q45" i="4" s="1"/>
  <c r="P44" i="4"/>
  <c r="Q44" i="4" s="1"/>
  <c r="P43" i="4"/>
  <c r="Q43" i="4" s="1"/>
  <c r="P42" i="4"/>
  <c r="Q42" i="4" s="1"/>
  <c r="P41" i="4"/>
  <c r="Q41" i="4" s="1"/>
  <c r="P40" i="4"/>
  <c r="Q40" i="4" s="1"/>
  <c r="P39" i="4"/>
  <c r="Q39" i="4" s="1"/>
  <c r="P38" i="4"/>
  <c r="Q38" i="4" s="1"/>
  <c r="P37" i="4"/>
  <c r="Q37" i="4" s="1"/>
  <c r="P36" i="4"/>
  <c r="Q36" i="4" s="1"/>
  <c r="P35" i="4"/>
  <c r="Q35" i="4" s="1"/>
  <c r="P34" i="4"/>
  <c r="Q34" i="4" s="1"/>
  <c r="P33" i="4"/>
  <c r="Q33" i="4" s="1"/>
  <c r="P32" i="4"/>
  <c r="Q32" i="4" s="1"/>
  <c r="P31" i="4"/>
  <c r="Q31" i="4" s="1"/>
  <c r="P30" i="4"/>
  <c r="Q30" i="4" s="1"/>
  <c r="P29" i="4"/>
  <c r="Q29" i="4" s="1"/>
  <c r="P28" i="4"/>
  <c r="Q28" i="4" s="1"/>
  <c r="P27" i="4"/>
  <c r="Q27" i="4" s="1"/>
  <c r="P26" i="4"/>
  <c r="Q26" i="4" s="1"/>
  <c r="Q25" i="4"/>
  <c r="Q24" i="4"/>
  <c r="P24" i="4"/>
  <c r="Q23" i="4"/>
  <c r="P23" i="4"/>
  <c r="Q22" i="4"/>
  <c r="P22" i="4"/>
  <c r="Q21" i="4"/>
  <c r="P21" i="4"/>
  <c r="Q20" i="4"/>
  <c r="P20" i="4"/>
  <c r="Q19" i="4"/>
  <c r="P18" i="4"/>
  <c r="Q18" i="4" s="1"/>
  <c r="P17" i="4"/>
  <c r="Q17" i="4" s="1"/>
  <c r="Q16" i="4"/>
  <c r="Q15" i="4"/>
  <c r="P15" i="4"/>
  <c r="Q14" i="4"/>
  <c r="P14" i="4"/>
  <c r="Q13" i="4"/>
  <c r="P13" i="4"/>
  <c r="Q12" i="4"/>
  <c r="P12" i="4"/>
  <c r="Q11" i="4"/>
  <c r="P10" i="4"/>
  <c r="Q10" i="4" s="1"/>
  <c r="P9" i="4"/>
  <c r="Q9" i="4" s="1"/>
  <c r="Q8" i="4"/>
  <c r="Q7" i="4"/>
  <c r="P7" i="4"/>
  <c r="Q6" i="4"/>
  <c r="P5" i="4"/>
  <c r="Q5" i="4" s="1"/>
  <c r="P4" i="2"/>
  <c r="O4" i="2"/>
  <c r="N4" i="2"/>
  <c r="M4" i="2"/>
  <c r="K4" i="2"/>
  <c r="J4" i="2"/>
  <c r="I4" i="2"/>
  <c r="H4" i="2"/>
  <c r="P6" i="2"/>
  <c r="O6" i="2"/>
  <c r="N6" i="2"/>
  <c r="M6" i="2"/>
  <c r="K6" i="2"/>
  <c r="J6" i="2"/>
  <c r="I6" i="2"/>
  <c r="H6" i="2"/>
  <c r="P8" i="2"/>
  <c r="O8" i="2"/>
  <c r="N8" i="2"/>
  <c r="M8" i="2"/>
  <c r="K8" i="2"/>
  <c r="J8" i="2"/>
  <c r="I8" i="2"/>
  <c r="H8" i="2"/>
  <c r="P11" i="2"/>
  <c r="O11" i="2"/>
  <c r="N11" i="2"/>
  <c r="M11" i="2"/>
  <c r="K11" i="2"/>
  <c r="J11" i="2"/>
  <c r="I11" i="2"/>
  <c r="H11" i="2"/>
  <c r="P16" i="2"/>
  <c r="O16" i="2"/>
  <c r="N16" i="2"/>
  <c r="M16" i="2"/>
  <c r="K16" i="2"/>
  <c r="J16" i="2"/>
  <c r="I16" i="2"/>
  <c r="H16" i="2"/>
  <c r="P19" i="2"/>
  <c r="O19" i="2"/>
  <c r="N19" i="2"/>
  <c r="M19" i="2"/>
  <c r="K19" i="2"/>
  <c r="J19" i="2"/>
  <c r="I19" i="2"/>
  <c r="H19" i="2"/>
  <c r="P25" i="2"/>
  <c r="O25" i="2"/>
  <c r="N25" i="2"/>
  <c r="M25" i="2"/>
  <c r="K25" i="2"/>
  <c r="J25" i="2"/>
  <c r="I25" i="2"/>
  <c r="H25" i="2"/>
  <c r="P63" i="2"/>
  <c r="O63" i="2"/>
  <c r="N63" i="2"/>
  <c r="M63" i="2"/>
  <c r="K63" i="2"/>
  <c r="J63" i="2"/>
  <c r="I63" i="2"/>
  <c r="H63" i="2"/>
  <c r="P65" i="2"/>
  <c r="O65" i="2"/>
  <c r="N65" i="2"/>
  <c r="M65" i="2"/>
  <c r="K65" i="2"/>
  <c r="J65" i="2"/>
  <c r="I65" i="2"/>
  <c r="H65" i="2"/>
  <c r="P91" i="2"/>
  <c r="O91" i="2"/>
  <c r="N91" i="2"/>
  <c r="M91" i="2"/>
  <c r="K91" i="2"/>
  <c r="J91" i="2"/>
  <c r="I91" i="2"/>
  <c r="H91" i="2"/>
  <c r="P97" i="2"/>
  <c r="O97" i="2"/>
  <c r="N97" i="2"/>
  <c r="M97" i="2"/>
  <c r="K97" i="2"/>
  <c r="J97" i="2"/>
  <c r="I97" i="2"/>
  <c r="H97" i="2"/>
  <c r="P116" i="2"/>
  <c r="O116" i="2"/>
  <c r="N116" i="2"/>
  <c r="M116" i="2"/>
  <c r="K116" i="2"/>
  <c r="J116" i="2"/>
  <c r="I116" i="2"/>
  <c r="H116" i="2"/>
  <c r="P150" i="2"/>
  <c r="O150" i="2"/>
  <c r="N150" i="2"/>
  <c r="M150" i="2"/>
  <c r="K150" i="2"/>
  <c r="J150" i="2"/>
  <c r="I150" i="2"/>
  <c r="H150" i="2"/>
  <c r="P165" i="2"/>
  <c r="O165" i="2"/>
  <c r="M165" i="2"/>
  <c r="K165" i="2"/>
  <c r="J165" i="2"/>
  <c r="I165" i="2"/>
  <c r="H165" i="2"/>
  <c r="H171" i="2"/>
  <c r="P171" i="2"/>
  <c r="O171" i="2"/>
  <c r="N171" i="2"/>
  <c r="M171" i="2"/>
  <c r="K171" i="2"/>
  <c r="J171" i="2"/>
  <c r="I171" i="2"/>
  <c r="P21" i="3"/>
  <c r="Q21" i="3" s="1"/>
  <c r="P20" i="3"/>
  <c r="Q20" i="3" s="1"/>
  <c r="P19" i="3"/>
  <c r="Q19" i="3" s="1"/>
  <c r="P18" i="3"/>
  <c r="Q18" i="3" s="1"/>
  <c r="P17" i="3"/>
  <c r="Q17" i="3" s="1"/>
  <c r="Q16" i="3" s="1"/>
  <c r="P15" i="3"/>
  <c r="Q15" i="3" s="1"/>
  <c r="Q14" i="3" s="1"/>
  <c r="P13" i="3"/>
  <c r="Q13" i="3" s="1"/>
  <c r="Q12" i="3" s="1"/>
  <c r="P11" i="3"/>
  <c r="Q11" i="3" s="1"/>
  <c r="P10" i="3"/>
  <c r="Q10" i="3" s="1"/>
  <c r="P9" i="3"/>
  <c r="Q9" i="3" s="1"/>
  <c r="Q8" i="3" s="1"/>
  <c r="P7" i="3"/>
  <c r="Q7" i="3" s="1"/>
  <c r="P6" i="3"/>
  <c r="Q6" i="3" s="1"/>
  <c r="P5" i="3"/>
  <c r="Q5" i="3" s="1"/>
  <c r="Q4" i="3" s="1"/>
  <c r="Q305" i="2"/>
  <c r="R305" i="2" s="1"/>
  <c r="Q304" i="2"/>
  <c r="R304" i="2" s="1"/>
  <c r="Q303" i="2"/>
  <c r="R303" i="2" s="1"/>
  <c r="Q302" i="2"/>
  <c r="R302" i="2" s="1"/>
  <c r="Q301" i="2"/>
  <c r="R301" i="2" s="1"/>
  <c r="Q300" i="2"/>
  <c r="R300" i="2" s="1"/>
  <c r="Q299" i="2"/>
  <c r="R299" i="2" s="1"/>
  <c r="Q298" i="2"/>
  <c r="R298" i="2" s="1"/>
  <c r="Q297" i="2"/>
  <c r="R297" i="2" s="1"/>
  <c r="Q296" i="2"/>
  <c r="R296" i="2" s="1"/>
  <c r="Q295" i="2"/>
  <c r="R295" i="2" s="1"/>
  <c r="Q294" i="2"/>
  <c r="R294" i="2" s="1"/>
  <c r="Q293" i="2"/>
  <c r="R293" i="2" s="1"/>
  <c r="Q292" i="2"/>
  <c r="R292" i="2" s="1"/>
  <c r="R291" i="2"/>
  <c r="R290" i="2"/>
  <c r="Q289" i="2"/>
  <c r="R289" i="2" s="1"/>
  <c r="R288" i="2"/>
  <c r="Q287" i="2"/>
  <c r="R287" i="2" s="1"/>
  <c r="Q286" i="2"/>
  <c r="R286" i="2" s="1"/>
  <c r="R285" i="2"/>
  <c r="R284" i="2"/>
  <c r="Q283" i="2"/>
  <c r="R283" i="2" s="1"/>
  <c r="Q282" i="2"/>
  <c r="R282" i="2" s="1"/>
  <c r="R281" i="2"/>
  <c r="Q280" i="2"/>
  <c r="R280" i="2" s="1"/>
  <c r="R279" i="2"/>
  <c r="Q278" i="2"/>
  <c r="R278" i="2" s="1"/>
  <c r="R277" i="2"/>
  <c r="Q276" i="2"/>
  <c r="R276" i="2" s="1"/>
  <c r="R275" i="2"/>
  <c r="Q274" i="2"/>
  <c r="R274" i="2" s="1"/>
  <c r="R273" i="2"/>
  <c r="Q272" i="2"/>
  <c r="R272" i="2" s="1"/>
  <c r="Q271" i="2"/>
  <c r="R271" i="2" s="1"/>
  <c r="Q270" i="2"/>
  <c r="R270" i="2" s="1"/>
  <c r="Q269" i="2"/>
  <c r="R269" i="2" s="1"/>
  <c r="Q268" i="2"/>
  <c r="R268" i="2" s="1"/>
  <c r="Q267" i="2"/>
  <c r="R267" i="2" s="1"/>
  <c r="R266" i="2"/>
  <c r="R265" i="2"/>
  <c r="Q264" i="2"/>
  <c r="R264" i="2" s="1"/>
  <c r="R263" i="2"/>
  <c r="Q262" i="2"/>
  <c r="R262" i="2" s="1"/>
  <c r="R261" i="2"/>
  <c r="R260" i="2"/>
  <c r="Q259" i="2"/>
  <c r="R259" i="2" s="1"/>
  <c r="Q258" i="2"/>
  <c r="R258" i="2" s="1"/>
  <c r="R257" i="2"/>
  <c r="Q256" i="2"/>
  <c r="R256" i="2" s="1"/>
  <c r="Q255" i="2"/>
  <c r="R255" i="2" s="1"/>
  <c r="Q254" i="2"/>
  <c r="R254" i="2" s="1"/>
  <c r="R253" i="2"/>
  <c r="Q252" i="2"/>
  <c r="R252" i="2" s="1"/>
  <c r="R251" i="2"/>
  <c r="Q250" i="2"/>
  <c r="R250" i="2" s="1"/>
  <c r="R249" i="2"/>
  <c r="Q248" i="2"/>
  <c r="R248" i="2" s="1"/>
  <c r="R247" i="2"/>
  <c r="R246" i="2"/>
  <c r="Q245" i="2"/>
  <c r="R245" i="2" s="1"/>
  <c r="R244" i="2"/>
  <c r="Q243" i="2"/>
  <c r="R243" i="2" s="1"/>
  <c r="R242" i="2"/>
  <c r="Q241" i="2"/>
  <c r="R241" i="2" s="1"/>
  <c r="R240" i="2"/>
  <c r="Q239" i="2"/>
  <c r="R239" i="2" s="1"/>
  <c r="R238" i="2"/>
  <c r="Q237" i="2"/>
  <c r="R237" i="2" s="1"/>
  <c r="Q236" i="2"/>
  <c r="R236" i="2" s="1"/>
  <c r="R235" i="2"/>
  <c r="Q235" i="2"/>
  <c r="Q234" i="2"/>
  <c r="R234" i="2" s="1"/>
  <c r="Q233" i="2"/>
  <c r="R233" i="2" s="1"/>
  <c r="Q232" i="2"/>
  <c r="R232" i="2" s="1"/>
  <c r="R231" i="2"/>
  <c r="Q230" i="2"/>
  <c r="R230" i="2" s="1"/>
  <c r="R229" i="2"/>
  <c r="R228" i="2"/>
  <c r="Q228" i="2"/>
  <c r="Q227" i="2"/>
  <c r="R227" i="2" s="1"/>
  <c r="Q226" i="2"/>
  <c r="R226" i="2" s="1"/>
  <c r="Q225" i="2"/>
  <c r="R225" i="2" s="1"/>
  <c r="R224" i="2"/>
  <c r="Q223" i="2"/>
  <c r="R223" i="2" s="1"/>
  <c r="R222" i="2"/>
  <c r="Q221" i="2"/>
  <c r="R221" i="2" s="1"/>
  <c r="Q220" i="2"/>
  <c r="R220" i="2" s="1"/>
  <c r="Q219" i="2"/>
  <c r="R219" i="2" s="1"/>
  <c r="Q218" i="2"/>
  <c r="R218" i="2" s="1"/>
  <c r="R217" i="2"/>
  <c r="Q216" i="2"/>
  <c r="R216" i="2" s="1"/>
  <c r="Q215" i="2"/>
  <c r="R215" i="2" s="1"/>
  <c r="Q214" i="2"/>
  <c r="R214" i="2" s="1"/>
  <c r="R213" i="2"/>
  <c r="Q212" i="2"/>
  <c r="R212" i="2" s="1"/>
  <c r="Q211" i="2"/>
  <c r="R211" i="2" s="1"/>
  <c r="R210" i="2"/>
  <c r="R209" i="2"/>
  <c r="Q208" i="2"/>
  <c r="R208" i="2" s="1"/>
  <c r="R207" i="2"/>
  <c r="R206" i="2"/>
  <c r="Q205" i="2"/>
  <c r="R205" i="2" s="1"/>
  <c r="R204" i="2"/>
  <c r="Q203" i="2"/>
  <c r="R203" i="2" s="1"/>
  <c r="R202" i="2"/>
  <c r="Q201" i="2"/>
  <c r="R201" i="2" s="1"/>
  <c r="R200" i="2"/>
  <c r="Q199" i="2"/>
  <c r="R199" i="2" s="1"/>
  <c r="R198" i="2"/>
  <c r="R197" i="2"/>
  <c r="Q196" i="2"/>
  <c r="R196" i="2" s="1"/>
  <c r="R195" i="2"/>
  <c r="R194" i="2"/>
  <c r="Q193" i="2"/>
  <c r="R193" i="2" s="1"/>
  <c r="Q192" i="2"/>
  <c r="R192" i="2" s="1"/>
  <c r="Q191" i="2"/>
  <c r="R191" i="2" s="1"/>
  <c r="Q190" i="2"/>
  <c r="R190" i="2" s="1"/>
  <c r="Q189" i="2"/>
  <c r="R189" i="2" s="1"/>
  <c r="R188" i="2"/>
  <c r="Q187" i="2"/>
  <c r="R187" i="2" s="1"/>
  <c r="R186" i="2"/>
  <c r="Q185" i="2"/>
  <c r="R185" i="2" s="1"/>
  <c r="R184" i="2"/>
  <c r="Q183" i="2"/>
  <c r="R183" i="2" s="1"/>
  <c r="Q182" i="2"/>
  <c r="R182" i="2" s="1"/>
  <c r="Q181" i="2"/>
  <c r="R181" i="2" s="1"/>
  <c r="R180" i="2"/>
  <c r="Q179" i="2"/>
  <c r="R179" i="2" s="1"/>
  <c r="Q178" i="2"/>
  <c r="R178" i="2" s="1"/>
  <c r="Q177" i="2"/>
  <c r="R177" i="2" s="1"/>
  <c r="R176" i="2"/>
  <c r="R175" i="2"/>
  <c r="Q174" i="2"/>
  <c r="R174" i="2" s="1"/>
  <c r="Q173" i="2"/>
  <c r="R173" i="2" s="1"/>
  <c r="Q172" i="2"/>
  <c r="R172" i="2" s="1"/>
  <c r="Q170" i="2"/>
  <c r="R170" i="2" s="1"/>
  <c r="Q169" i="2"/>
  <c r="R169" i="2" s="1"/>
  <c r="Q168" i="2"/>
  <c r="R168" i="2" s="1"/>
  <c r="Q167" i="2"/>
  <c r="R167" i="2" s="1"/>
  <c r="Q166" i="2"/>
  <c r="Q164" i="2"/>
  <c r="R164" i="2" s="1"/>
  <c r="Q163" i="2"/>
  <c r="R163" i="2" s="1"/>
  <c r="Q162" i="2"/>
  <c r="R162" i="2" s="1"/>
  <c r="Q161" i="2"/>
  <c r="R161" i="2" s="1"/>
  <c r="Q160" i="2"/>
  <c r="R160" i="2" s="1"/>
  <c r="Q159" i="2"/>
  <c r="R159" i="2" s="1"/>
  <c r="Q158" i="2"/>
  <c r="R158" i="2" s="1"/>
  <c r="Q157" i="2"/>
  <c r="R157" i="2" s="1"/>
  <c r="Q156" i="2"/>
  <c r="R156" i="2" s="1"/>
  <c r="Q155" i="2"/>
  <c r="R155" i="2" s="1"/>
  <c r="Q154" i="2"/>
  <c r="R154" i="2" s="1"/>
  <c r="Q153" i="2"/>
  <c r="R153" i="2" s="1"/>
  <c r="Q152" i="2"/>
  <c r="R152" i="2" s="1"/>
  <c r="Q151" i="2"/>
  <c r="R151" i="2" s="1"/>
  <c r="R150" i="2" s="1"/>
  <c r="Q149" i="2"/>
  <c r="R149" i="2" s="1"/>
  <c r="Q148" i="2"/>
  <c r="R148" i="2" s="1"/>
  <c r="Q147" i="2"/>
  <c r="R147" i="2" s="1"/>
  <c r="Q146" i="2"/>
  <c r="R146" i="2" s="1"/>
  <c r="Q145" i="2"/>
  <c r="R145" i="2" s="1"/>
  <c r="Q144" i="2"/>
  <c r="R144" i="2" s="1"/>
  <c r="Q143" i="2"/>
  <c r="R143" i="2" s="1"/>
  <c r="Q142" i="2"/>
  <c r="R142" i="2" s="1"/>
  <c r="Q141" i="2"/>
  <c r="R141" i="2" s="1"/>
  <c r="Q140" i="2"/>
  <c r="R140" i="2" s="1"/>
  <c r="Q139" i="2"/>
  <c r="R139" i="2" s="1"/>
  <c r="Q138" i="2"/>
  <c r="R138" i="2" s="1"/>
  <c r="Q137" i="2"/>
  <c r="R137" i="2" s="1"/>
  <c r="Q136" i="2"/>
  <c r="R136" i="2" s="1"/>
  <c r="Q135" i="2"/>
  <c r="R135" i="2" s="1"/>
  <c r="Q134" i="2"/>
  <c r="R134" i="2" s="1"/>
  <c r="Q133" i="2"/>
  <c r="R133" i="2" s="1"/>
  <c r="Q132" i="2"/>
  <c r="R132" i="2" s="1"/>
  <c r="Q131" i="2"/>
  <c r="R131" i="2" s="1"/>
  <c r="Q130" i="2"/>
  <c r="R130" i="2" s="1"/>
  <c r="Q129" i="2"/>
  <c r="R129" i="2" s="1"/>
  <c r="Q128" i="2"/>
  <c r="R128" i="2" s="1"/>
  <c r="Q127" i="2"/>
  <c r="R127" i="2" s="1"/>
  <c r="Q126" i="2"/>
  <c r="R126" i="2" s="1"/>
  <c r="Q125" i="2"/>
  <c r="R125" i="2" s="1"/>
  <c r="Q124" i="2"/>
  <c r="R124" i="2" s="1"/>
  <c r="Q123" i="2"/>
  <c r="R123" i="2" s="1"/>
  <c r="Q122" i="2"/>
  <c r="R122" i="2" s="1"/>
  <c r="Q121" i="2"/>
  <c r="R121" i="2" s="1"/>
  <c r="Q120" i="2"/>
  <c r="R120" i="2" s="1"/>
  <c r="Q119" i="2"/>
  <c r="R119" i="2" s="1"/>
  <c r="Q118" i="2"/>
  <c r="R118" i="2" s="1"/>
  <c r="Q117" i="2"/>
  <c r="Q115" i="2"/>
  <c r="R115" i="2" s="1"/>
  <c r="Q114" i="2"/>
  <c r="R114" i="2" s="1"/>
  <c r="Q113" i="2"/>
  <c r="R113" i="2" s="1"/>
  <c r="Q112" i="2"/>
  <c r="R112" i="2" s="1"/>
  <c r="Q111" i="2"/>
  <c r="R111" i="2" s="1"/>
  <c r="Q110" i="2"/>
  <c r="R110" i="2" s="1"/>
  <c r="Q109" i="2"/>
  <c r="R109" i="2" s="1"/>
  <c r="Q108" i="2"/>
  <c r="R108" i="2" s="1"/>
  <c r="Q107" i="2"/>
  <c r="R107" i="2" s="1"/>
  <c r="Q106" i="2"/>
  <c r="R106" i="2" s="1"/>
  <c r="Q105" i="2"/>
  <c r="R105" i="2" s="1"/>
  <c r="Q104" i="2"/>
  <c r="R104" i="2" s="1"/>
  <c r="Q103" i="2"/>
  <c r="R103" i="2" s="1"/>
  <c r="Q102" i="2"/>
  <c r="R102" i="2" s="1"/>
  <c r="Q101" i="2"/>
  <c r="R101" i="2" s="1"/>
  <c r="Q100" i="2"/>
  <c r="R100" i="2" s="1"/>
  <c r="Q99" i="2"/>
  <c r="R99" i="2" s="1"/>
  <c r="Q98" i="2"/>
  <c r="R98" i="2" s="1"/>
  <c r="Q96" i="2"/>
  <c r="R96" i="2" s="1"/>
  <c r="Q95" i="2"/>
  <c r="R95" i="2" s="1"/>
  <c r="Q94" i="2"/>
  <c r="R94" i="2" s="1"/>
  <c r="Q93" i="2"/>
  <c r="R93" i="2" s="1"/>
  <c r="Q92" i="2"/>
  <c r="Q91" i="2" s="1"/>
  <c r="Q90" i="2"/>
  <c r="R90" i="2" s="1"/>
  <c r="Q89" i="2"/>
  <c r="R89" i="2" s="1"/>
  <c r="Q88" i="2"/>
  <c r="R88" i="2" s="1"/>
  <c r="Q87" i="2"/>
  <c r="R87" i="2" s="1"/>
  <c r="Q86" i="2"/>
  <c r="R86" i="2" s="1"/>
  <c r="Q85" i="2"/>
  <c r="R85" i="2" s="1"/>
  <c r="Q84" i="2"/>
  <c r="R84" i="2" s="1"/>
  <c r="Q83" i="2"/>
  <c r="R83" i="2" s="1"/>
  <c r="Q82" i="2"/>
  <c r="R82" i="2" s="1"/>
  <c r="Q81" i="2"/>
  <c r="R81" i="2" s="1"/>
  <c r="Q80" i="2"/>
  <c r="R80" i="2" s="1"/>
  <c r="Q79" i="2"/>
  <c r="R79" i="2" s="1"/>
  <c r="Q78" i="2"/>
  <c r="R78" i="2" s="1"/>
  <c r="Q77" i="2"/>
  <c r="R77" i="2" s="1"/>
  <c r="Q76" i="2"/>
  <c r="R76" i="2" s="1"/>
  <c r="Q75" i="2"/>
  <c r="R75" i="2" s="1"/>
  <c r="Q74" i="2"/>
  <c r="R74" i="2" s="1"/>
  <c r="Q73" i="2"/>
  <c r="R73" i="2" s="1"/>
  <c r="Q72" i="2"/>
  <c r="R72" i="2" s="1"/>
  <c r="Q71" i="2"/>
  <c r="R71" i="2" s="1"/>
  <c r="Q70" i="2"/>
  <c r="R70" i="2" s="1"/>
  <c r="Q69" i="2"/>
  <c r="R69" i="2" s="1"/>
  <c r="Q68" i="2"/>
  <c r="R68" i="2" s="1"/>
  <c r="Q67" i="2"/>
  <c r="R67" i="2" s="1"/>
  <c r="Q66" i="2"/>
  <c r="R66" i="2" s="1"/>
  <c r="R64" i="2"/>
  <c r="R63" i="2" s="1"/>
  <c r="Q64" i="2"/>
  <c r="Q63" i="2" s="1"/>
  <c r="Q62" i="2"/>
  <c r="R62" i="2" s="1"/>
  <c r="Q61" i="2"/>
  <c r="R61" i="2" s="1"/>
  <c r="Q60" i="2"/>
  <c r="R60" i="2" s="1"/>
  <c r="Q59" i="2"/>
  <c r="R59" i="2" s="1"/>
  <c r="Q58" i="2"/>
  <c r="R58" i="2" s="1"/>
  <c r="Q57" i="2"/>
  <c r="R57" i="2" s="1"/>
  <c r="Q56" i="2"/>
  <c r="R56" i="2" s="1"/>
  <c r="Q55" i="2"/>
  <c r="R55" i="2" s="1"/>
  <c r="Q54" i="2"/>
  <c r="R54" i="2" s="1"/>
  <c r="Q53" i="2"/>
  <c r="R53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Q46" i="2"/>
  <c r="R46" i="2" s="1"/>
  <c r="Q45" i="2"/>
  <c r="R45" i="2" s="1"/>
  <c r="Q44" i="2"/>
  <c r="R44" i="2" s="1"/>
  <c r="Q43" i="2"/>
  <c r="R43" i="2" s="1"/>
  <c r="Q42" i="2"/>
  <c r="R42" i="2" s="1"/>
  <c r="Q41" i="2"/>
  <c r="R41" i="2" s="1"/>
  <c r="Q40" i="2"/>
  <c r="R40" i="2" s="1"/>
  <c r="Q39" i="2"/>
  <c r="R39" i="2" s="1"/>
  <c r="Q38" i="2"/>
  <c r="R38" i="2" s="1"/>
  <c r="Q37" i="2"/>
  <c r="R37" i="2" s="1"/>
  <c r="Q36" i="2"/>
  <c r="R36" i="2" s="1"/>
  <c r="Q35" i="2"/>
  <c r="R35" i="2" s="1"/>
  <c r="Q34" i="2"/>
  <c r="R34" i="2" s="1"/>
  <c r="Q33" i="2"/>
  <c r="R33" i="2" s="1"/>
  <c r="Q32" i="2"/>
  <c r="R32" i="2" s="1"/>
  <c r="Q31" i="2"/>
  <c r="R31" i="2" s="1"/>
  <c r="Q30" i="2"/>
  <c r="R30" i="2" s="1"/>
  <c r="Q29" i="2"/>
  <c r="R29" i="2" s="1"/>
  <c r="Q28" i="2"/>
  <c r="R28" i="2" s="1"/>
  <c r="Q27" i="2"/>
  <c r="R27" i="2" s="1"/>
  <c r="Q26" i="2"/>
  <c r="R26" i="2" s="1"/>
  <c r="R25" i="2" s="1"/>
  <c r="Q24" i="2"/>
  <c r="R24" i="2" s="1"/>
  <c r="Q23" i="2"/>
  <c r="R23" i="2" s="1"/>
  <c r="Q22" i="2"/>
  <c r="R22" i="2" s="1"/>
  <c r="Q21" i="2"/>
  <c r="R21" i="2" s="1"/>
  <c r="Q20" i="2"/>
  <c r="R20" i="2" s="1"/>
  <c r="Q18" i="2"/>
  <c r="R18" i="2" s="1"/>
  <c r="Q17" i="2"/>
  <c r="R17" i="2" s="1"/>
  <c r="Q15" i="2"/>
  <c r="R15" i="2" s="1"/>
  <c r="Q14" i="2"/>
  <c r="R14" i="2" s="1"/>
  <c r="Q13" i="2"/>
  <c r="R13" i="2" s="1"/>
  <c r="Q12" i="2"/>
  <c r="Q10" i="2"/>
  <c r="R10" i="2" s="1"/>
  <c r="Q9" i="2"/>
  <c r="R9" i="2" s="1"/>
  <c r="Q7" i="2"/>
  <c r="Q6" i="2" s="1"/>
  <c r="Q5" i="2"/>
  <c r="R5" i="2" s="1"/>
  <c r="R4" i="2" s="1"/>
  <c r="Q3" i="3" l="1"/>
  <c r="P16" i="3"/>
  <c r="P12" i="3"/>
  <c r="P4" i="3"/>
  <c r="Q11" i="2"/>
  <c r="R16" i="2"/>
  <c r="R97" i="2"/>
  <c r="R171" i="2"/>
  <c r="Q165" i="2"/>
  <c r="R8" i="2"/>
  <c r="R19" i="2"/>
  <c r="R65" i="2"/>
  <c r="Q116" i="2"/>
  <c r="Q150" i="2"/>
  <c r="Q97" i="2"/>
  <c r="Q65" i="2"/>
  <c r="Q25" i="2"/>
  <c r="Q16" i="2"/>
  <c r="Q8" i="2"/>
  <c r="Q4" i="2"/>
  <c r="R7" i="2"/>
  <c r="R6" i="2" s="1"/>
  <c r="R12" i="2"/>
  <c r="R11" i="2" s="1"/>
  <c r="R92" i="2"/>
  <c r="R91" i="2" s="1"/>
  <c r="R117" i="2"/>
  <c r="R116" i="2" s="1"/>
  <c r="R166" i="2"/>
  <c r="R165" i="2" s="1"/>
  <c r="Q19" i="2"/>
  <c r="Q171" i="2"/>
  <c r="P67" i="1"/>
  <c r="P68" i="1"/>
  <c r="P69" i="1"/>
  <c r="Q69" i="1" s="1"/>
  <c r="P70" i="1"/>
  <c r="P71" i="1"/>
  <c r="P72" i="1"/>
  <c r="P73" i="1"/>
  <c r="Q73" i="1" s="1"/>
  <c r="P74" i="1"/>
  <c r="P75" i="1"/>
  <c r="P76" i="1"/>
  <c r="P77" i="1"/>
  <c r="Q77" i="1" s="1"/>
  <c r="P78" i="1"/>
  <c r="P79" i="1"/>
  <c r="P80" i="1"/>
  <c r="P81" i="1"/>
  <c r="Q81" i="1" s="1"/>
  <c r="P82" i="1"/>
  <c r="P83" i="1"/>
  <c r="P84" i="1"/>
  <c r="P85" i="1"/>
  <c r="Q85" i="1" s="1"/>
  <c r="P86" i="1"/>
  <c r="P87" i="1"/>
  <c r="P88" i="1"/>
  <c r="P89" i="1"/>
  <c r="Q89" i="1" s="1"/>
  <c r="P90" i="1"/>
  <c r="P66" i="1"/>
  <c r="Q6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70" i="1"/>
  <c r="Q71" i="1"/>
  <c r="Q72" i="1"/>
  <c r="Q74" i="1"/>
  <c r="Q75" i="1"/>
  <c r="Q76" i="1"/>
  <c r="Q78" i="1"/>
  <c r="Q79" i="1"/>
  <c r="Q80" i="1"/>
  <c r="Q82" i="1"/>
  <c r="Q83" i="1"/>
  <c r="Q84" i="1"/>
  <c r="Q86" i="1"/>
  <c r="Q87" i="1"/>
  <c r="Q88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5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6" i="1"/>
  <c r="P283" i="1"/>
  <c r="P282" i="1"/>
  <c r="P280" i="1"/>
  <c r="P278" i="1"/>
  <c r="P276" i="1"/>
  <c r="P274" i="1"/>
  <c r="P272" i="1"/>
  <c r="P271" i="1"/>
  <c r="P270" i="1"/>
  <c r="P269" i="1"/>
  <c r="P268" i="1"/>
  <c r="P267" i="1"/>
  <c r="P264" i="1"/>
  <c r="P262" i="1"/>
  <c r="P259" i="1"/>
  <c r="P258" i="1"/>
  <c r="P256" i="1"/>
  <c r="P255" i="1"/>
  <c r="P254" i="1"/>
  <c r="P252" i="1"/>
  <c r="P250" i="1"/>
  <c r="P248" i="1"/>
  <c r="P245" i="1"/>
  <c r="P243" i="1"/>
  <c r="P241" i="1"/>
  <c r="P239" i="1"/>
  <c r="P237" i="1"/>
  <c r="P236" i="1"/>
  <c r="P235" i="1"/>
  <c r="P234" i="1"/>
  <c r="P233" i="1"/>
  <c r="P232" i="1"/>
  <c r="P230" i="1"/>
  <c r="P228" i="1"/>
  <c r="P227" i="1"/>
  <c r="P226" i="1"/>
  <c r="P225" i="1"/>
  <c r="P223" i="1"/>
  <c r="P221" i="1"/>
  <c r="P220" i="1"/>
  <c r="P219" i="1"/>
  <c r="P218" i="1"/>
  <c r="P216" i="1"/>
  <c r="P215" i="1"/>
  <c r="P214" i="1"/>
  <c r="P212" i="1"/>
  <c r="P211" i="1"/>
  <c r="P208" i="1"/>
  <c r="P205" i="1"/>
  <c r="P203" i="1"/>
  <c r="P201" i="1"/>
  <c r="P199" i="1"/>
  <c r="P196" i="1"/>
  <c r="P193" i="1"/>
  <c r="P192" i="1"/>
  <c r="P191" i="1"/>
  <c r="P190" i="1"/>
  <c r="P189" i="1"/>
  <c r="P187" i="1"/>
  <c r="P185" i="1"/>
  <c r="P183" i="1"/>
  <c r="P182" i="1"/>
  <c r="P181" i="1"/>
  <c r="P179" i="1"/>
  <c r="P178" i="1"/>
  <c r="P177" i="1"/>
  <c r="P174" i="1"/>
  <c r="P173" i="1"/>
  <c r="P172" i="1"/>
  <c r="P170" i="1"/>
  <c r="P169" i="1"/>
  <c r="P168" i="1"/>
  <c r="P167" i="1"/>
  <c r="P166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6" i="1"/>
  <c r="P95" i="1"/>
  <c r="P94" i="1"/>
  <c r="P93" i="1"/>
  <c r="P92" i="1"/>
  <c r="P64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8" i="1"/>
  <c r="P17" i="1"/>
  <c r="P15" i="1"/>
  <c r="P14" i="1"/>
  <c r="P13" i="1"/>
  <c r="P12" i="1"/>
  <c r="P10" i="1"/>
  <c r="P9" i="1"/>
  <c r="P5" i="1"/>
  <c r="P7" i="1"/>
  <c r="P3" i="3" l="1"/>
</calcChain>
</file>

<file path=xl/sharedStrings.xml><?xml version="1.0" encoding="utf-8"?>
<sst xmlns="http://schemas.openxmlformats.org/spreadsheetml/2006/main" count="5224" uniqueCount="613">
  <si>
    <t>ชื่อ - สกุล</t>
  </si>
  <si>
    <t>ชื่อตำแหน่ง</t>
  </si>
  <si>
    <t>ประเภทอัตรา</t>
  </si>
  <si>
    <t>เลขตำแหน่ง</t>
  </si>
  <si>
    <t>ประเภท</t>
  </si>
  <si>
    <t>งบประมาณ</t>
  </si>
  <si>
    <t>วุฒิการศึกษาที่บรรจุ</t>
  </si>
  <si>
    <t>เงินเดือน</t>
  </si>
  <si>
    <t>เงินเลื่อนขั้น</t>
  </si>
  <si>
    <t>รวมเงินเลื่อนขั้น</t>
  </si>
  <si>
    <t>เงินเพิ่ม</t>
  </si>
  <si>
    <t>รวมทั้งสิ้น</t>
  </si>
  <si>
    <t>ประกันสังคม</t>
  </si>
  <si>
    <t>รวมเงินเดือนทั้งปี</t>
  </si>
  <si>
    <t>งบประกันสังคม</t>
  </si>
  <si>
    <r>
      <t>กองกลาง</t>
    </r>
    <r>
      <rPr>
        <sz val="14"/>
        <color theme="1"/>
        <rFont val="TH SarabunPSK"/>
        <family val="2"/>
      </rPr>
      <t>    (รวมทั้งหมด 156 คน)</t>
    </r>
  </si>
  <si>
    <r>
      <t>  </t>
    </r>
    <r>
      <rPr>
        <b/>
        <sz val="14"/>
        <color theme="1"/>
        <rFont val="TH SarabunPSK"/>
        <family val="2"/>
      </rPr>
      <t>งานบริหารทั่วไป</t>
    </r>
  </si>
  <si>
    <t>    1 นางสาว ณฐมน  เผ่าวงศ์ษา</t>
  </si>
  <si>
    <t>เจ้าหน้าที่บริหารงานทั่วไป</t>
  </si>
  <si>
    <t>อัตราเดิม</t>
  </si>
  <si>
    <t>CW 432</t>
  </si>
  <si>
    <t>เดือน</t>
  </si>
  <si>
    <t>บ.กศ.</t>
  </si>
  <si>
    <t>ปริญญาตรี</t>
  </si>
  <si>
    <r>
      <t>  </t>
    </r>
    <r>
      <rPr>
        <b/>
        <sz val="14"/>
        <color theme="1"/>
        <rFont val="TH SarabunPSK"/>
        <family val="2"/>
      </rPr>
      <t>งานบริหารบุคคลและนิติการ</t>
    </r>
  </si>
  <si>
    <t>    1 นางสาว ปนัดดา  กิติราช</t>
  </si>
  <si>
    <t>ผู้ปฏิบัติงานบริหาร</t>
  </si>
  <si>
    <t>CW 412</t>
  </si>
  <si>
    <t>อนุปริญญา</t>
  </si>
  <si>
    <r>
      <t>  </t>
    </r>
    <r>
      <rPr>
        <b/>
        <sz val="14"/>
        <color theme="1"/>
        <rFont val="TH SarabunPSK"/>
        <family val="2"/>
      </rPr>
      <t>งานคลัง</t>
    </r>
  </si>
  <si>
    <t>    1 ว่าที่ร้อยตรี ปฐมพร  สุนารักษ์</t>
  </si>
  <si>
    <t>CW 417</t>
  </si>
  <si>
    <t>    2 นาย รังสรรค์  พาวงศ์</t>
  </si>
  <si>
    <t>CW 418</t>
  </si>
  <si>
    <r>
      <t>  </t>
    </r>
    <r>
      <rPr>
        <b/>
        <sz val="14"/>
        <color theme="1"/>
        <rFont val="TH SarabunPSK"/>
        <family val="2"/>
      </rPr>
      <t>งานทรัพย์สินและรายได้</t>
    </r>
  </si>
  <si>
    <t>    1 นาย อานนท์  เชื้อนาข่า</t>
  </si>
  <si>
    <t>คนงาน</t>
  </si>
  <si>
    <t>CW 021</t>
  </si>
  <si>
    <t>ประถมศึกษาปีที่ 6</t>
  </si>
  <si>
    <t>    2 นาย อรรถพงศ์  แซมรัมย์</t>
  </si>
  <si>
    <t>CW 022</t>
  </si>
  <si>
    <t>    3 นางสาว นรีรัตน์  พูดเพราะ</t>
  </si>
  <si>
    <t>CW 190</t>
  </si>
  <si>
    <t>    4 นางสาว อัมรา  วงศ์เตชะ</t>
  </si>
  <si>
    <t>CW 374</t>
  </si>
  <si>
    <r>
      <t>  </t>
    </r>
    <r>
      <rPr>
        <b/>
        <sz val="14"/>
        <color theme="1"/>
        <rFont val="TH SarabunPSK"/>
        <family val="2"/>
      </rPr>
      <t>งานพัสดุ</t>
    </r>
  </si>
  <si>
    <t>    1 นางสาว พรทิพย์  โสนันทะ</t>
  </si>
  <si>
    <t>นักวิชาการพัสดุ</t>
  </si>
  <si>
    <t>CW 005</t>
  </si>
  <si>
    <t>    2 นางสาว อลิษา  เครื่องเพชร</t>
  </si>
  <si>
    <t>CW 015</t>
  </si>
  <si>
    <r>
      <t>  </t>
    </r>
    <r>
      <rPr>
        <b/>
        <sz val="14"/>
        <color theme="1"/>
        <rFont val="TH SarabunPSK"/>
        <family val="2"/>
      </rPr>
      <t>งานประชาสัมพันธ์และโสตทัศนูปกรณ์</t>
    </r>
  </si>
  <si>
    <t>    1 นาย วีรพรรณ  รัตนะ</t>
  </si>
  <si>
    <t>CW 285</t>
  </si>
  <si>
    <t>    2 นาย สันติ  อุทุมทอง</t>
  </si>
  <si>
    <t>นักวิชาการโสตทัศนูปกรณ์</t>
  </si>
  <si>
    <t>CW 286</t>
  </si>
  <si>
    <t>    3 นาย แสงเพชร  ตันปาน</t>
  </si>
  <si>
    <t>CW 405</t>
  </si>
  <si>
    <t>    4 นาย สุวิทย์  เหลาสะอาด</t>
  </si>
  <si>
    <t>ผู้ปฏิบัติงานโสตทัศนศึกษา</t>
  </si>
  <si>
    <t>CW 426</t>
  </si>
  <si>
    <t>    5 นาย พัชระ  ฤทธิวงค์</t>
  </si>
  <si>
    <t>CW 427</t>
  </si>
  <si>
    <r>
      <t>  </t>
    </r>
    <r>
      <rPr>
        <b/>
        <sz val="14"/>
        <color theme="1"/>
        <rFont val="TH SarabunPSK"/>
        <family val="2"/>
      </rPr>
      <t>งานอาคาร สถานที่ และยานพาหนะ</t>
    </r>
  </si>
  <si>
    <t>    1 นาง นงลักษ์  วะชุม</t>
  </si>
  <si>
    <t>CW 023</t>
  </si>
  <si>
    <t>    2 นาย มนัส  โคตรวิชัย</t>
  </si>
  <si>
    <t>CW 037</t>
  </si>
  <si>
    <t>มัธยมศึกษาปีที่ 3 (ม.3)</t>
  </si>
  <si>
    <t>    3 นางสาว เสงี่ยม  มณีกัญย์</t>
  </si>
  <si>
    <t>CW 041</t>
  </si>
  <si>
    <t>    4 นาย ไพบูลย์  สุมังคะ</t>
  </si>
  <si>
    <t>CW 044</t>
  </si>
  <si>
    <t>    5 นาง วิรัตน์  เเก้วบุดดี</t>
  </si>
  <si>
    <t>CW 049</t>
  </si>
  <si>
    <t>    6 นาง วรรณพร  ภูละคร</t>
  </si>
  <si>
    <t>CW 052</t>
  </si>
  <si>
    <t>    7 นาย ถาวร  สุริวรรณ์</t>
  </si>
  <si>
    <t>ช่างซ่อมบำรุง(ประปา)</t>
  </si>
  <si>
    <t>CW 073</t>
  </si>
  <si>
    <t>    8 นาง พิศวง  เรืองโชคทวี</t>
  </si>
  <si>
    <t>CW 096</t>
  </si>
  <si>
    <t>    9 นาย ถาวร  ศรีระวงค์</t>
  </si>
  <si>
    <t>CW 101</t>
  </si>
  <si>
    <t>มัธยมศึกษาปีที่ 6 (ม.6)</t>
  </si>
  <si>
    <t>    10 นาย สมัย  บุญชัยโย</t>
  </si>
  <si>
    <t>CW 103</t>
  </si>
  <si>
    <t>    11 นาง ศิรานี  กลมเกลียว</t>
  </si>
  <si>
    <t>CW 109</t>
  </si>
  <si>
    <t>    12 นาง นฤมล  เหลวกุล</t>
  </si>
  <si>
    <t>CW 116</t>
  </si>
  <si>
    <t>    13 นาย ณรงค์  เหลวกูล</t>
  </si>
  <si>
    <t>CW 117</t>
  </si>
  <si>
    <t>    14 นาย ชาติชาย  ทีสุกะ</t>
  </si>
  <si>
    <t>CW 118</t>
  </si>
  <si>
    <t>    15 นาง พรทิพย์  แสนพลเมือง</t>
  </si>
  <si>
    <t>CW 144</t>
  </si>
  <si>
    <t>    16 นางสาว ธนิดา  จันทร์ใด</t>
  </si>
  <si>
    <t>CW 181</t>
  </si>
  <si>
    <t>    17 นาง ญาติ  อินทร์เจริญ</t>
  </si>
  <si>
    <t>CW 221</t>
  </si>
  <si>
    <t>    18 นาย สถิตย์  จักษุมาตร</t>
  </si>
  <si>
    <t>CW 223</t>
  </si>
  <si>
    <t>    19 นางสาว สริญญา  แสนภูวา</t>
  </si>
  <si>
    <t>CW 225</t>
  </si>
  <si>
    <t>    20 นาย ณัฐวุฒิ  โคตรวงศ์</t>
  </si>
  <si>
    <t>CW 249</t>
  </si>
  <si>
    <t>    21 นาย นาวี  จิตรมั่น</t>
  </si>
  <si>
    <t>CW 271</t>
  </si>
  <si>
    <t>    22 นาง พัฒนา  ตองตาสี</t>
  </si>
  <si>
    <t>CW 312</t>
  </si>
  <si>
    <t>    23 นางสาว นันทนา  พิลาทา</t>
  </si>
  <si>
    <t>CW 316</t>
  </si>
  <si>
    <t>    24 นาง วันเพ็ญ  ด่านลาพล</t>
  </si>
  <si>
    <t>CW 317</t>
  </si>
  <si>
    <t>    25 นาย เจษฎา  พรมลา</t>
  </si>
  <si>
    <t>CW 318</t>
  </si>
  <si>
    <t>    26 นางสาว สมจิต  โคตรวิชัย</t>
  </si>
  <si>
    <t>CW 323</t>
  </si>
  <si>
    <t>    27 นาง จีรยา  จันไตรรัตน์</t>
  </si>
  <si>
    <t>CW 324</t>
  </si>
  <si>
    <t>    28 นาย โชคชัย  เรียมแสน</t>
  </si>
  <si>
    <t>CW 325</t>
  </si>
  <si>
    <t>    29 นาย ธีระภัทร์  อามาตรทอง</t>
  </si>
  <si>
    <t>CW 336</t>
  </si>
  <si>
    <t>    30 นางสาว นภาพร  บุตรบุญ</t>
  </si>
  <si>
    <t>CW 342</t>
  </si>
  <si>
    <t>    31 นาง ยุพิน  จิตรมั่น</t>
  </si>
  <si>
    <t>CW 346</t>
  </si>
  <si>
    <t>    32 นางสาว ฉวีวรรณ  จันทร์ใด</t>
  </si>
  <si>
    <t>CW 370</t>
  </si>
  <si>
    <t>    33 นาย ณรงศิล  คำทะเนตร</t>
  </si>
  <si>
    <t>CW 371</t>
  </si>
  <si>
    <t>ประถมศึกษาปีที่ 7</t>
  </si>
  <si>
    <t>    34 นางสาว วราพร  กงลีมา</t>
  </si>
  <si>
    <t>CW 379</t>
  </si>
  <si>
    <t>    35 นางสาว วิลาวัณย์  ถานโอภาส</t>
  </si>
  <si>
    <t>CW 395</t>
  </si>
  <si>
    <t>    36 นาย ชีระวิทย์  อุดมศาส์นติ</t>
  </si>
  <si>
    <t>CW 396</t>
  </si>
  <si>
    <t>    37 นางสาว นภัสกรณ์  บุตรบุญ</t>
  </si>
  <si>
    <t>CW 416</t>
  </si>
  <si>
    <r>
      <t>  </t>
    </r>
    <r>
      <rPr>
        <b/>
        <sz val="14"/>
        <color theme="1"/>
        <rFont val="TH SarabunPSK"/>
        <family val="2"/>
      </rPr>
      <t>สภาคณาจารย์และข้าราชการ</t>
    </r>
  </si>
  <si>
    <t>    1 นาง อุลัยวรรณ  งอนราช</t>
  </si>
  <si>
    <t>CW 038</t>
  </si>
  <si>
    <r>
      <t>  </t>
    </r>
    <r>
      <rPr>
        <b/>
        <sz val="14"/>
        <color theme="1"/>
        <rFont val="TH SarabunPSK"/>
        <family val="2"/>
      </rPr>
      <t>ศูนย์ฝึกประสบการณ์วิชาชีพอาคารเอนกประสงค์ภูพานเพลซ</t>
    </r>
  </si>
  <si>
    <t>    1 อัตราว่าง (3)  </t>
  </si>
  <si>
    <t>พนักงานจัดเลี้ยง</t>
  </si>
  <si>
    <t>PP 002</t>
  </si>
  <si>
    <t>บ.กศ. (ภูพานเพลซ)</t>
  </si>
  <si>
    <t>    2 อัตราว่าง (1)  </t>
  </si>
  <si>
    <t>หัวหน้าสำนักงาน</t>
  </si>
  <si>
    <t>PP XXX</t>
  </si>
  <si>
    <t>    3 อัตราว่าง (2)  </t>
  </si>
  <si>
    <t>พนักงานทั่วไป</t>
  </si>
  <si>
    <t>    4 นางสาว พจนีย์  จักรศรี</t>
  </si>
  <si>
    <t>พนักงานบริหารทั่วไป</t>
  </si>
  <si>
    <t>PP001</t>
  </si>
  <si>
    <t>    5 นาง เดือนเพ็ญ  คำทะเนตร</t>
  </si>
  <si>
    <t>พนักงานห้องพัก</t>
  </si>
  <si>
    <t>PP003</t>
  </si>
  <si>
    <t>    6 นาย เวส  ฤาไกร</t>
  </si>
  <si>
    <t>พนักงานขับรถยนต์/เบลลล์บอย</t>
  </si>
  <si>
    <t>PP005</t>
  </si>
  <si>
    <t>    7 นางสาว ศรินยา  สารหงษ์</t>
  </si>
  <si>
    <t>พนักงานบริการห้องอาหาร</t>
  </si>
  <si>
    <t>PP007</t>
  </si>
  <si>
    <t>    8 นาง ฉวีวรรณ  ฤาไกร</t>
  </si>
  <si>
    <t>พนักงานปรุงอาหาร</t>
  </si>
  <si>
    <t>PP008</t>
  </si>
  <si>
    <t>    9 นาง สุจิตรา  จักษุมาตร</t>
  </si>
  <si>
    <t>PP009</t>
  </si>
  <si>
    <t>    10 นาย วันเฉลิม  ปานสังข์</t>
  </si>
  <si>
    <t>PP010</t>
  </si>
  <si>
    <t>    11 นางสาว ณฐกร  โสมนาม</t>
  </si>
  <si>
    <t>พนักงานต้อนรับ</t>
  </si>
  <si>
    <t>PP011</t>
  </si>
  <si>
    <t>    12 นางสาว ภัทรตะญา  แถมสมดี</t>
  </si>
  <si>
    <t>พนักงานแม่บ้านห้องพัก</t>
  </si>
  <si>
    <t>PP012</t>
  </si>
  <si>
    <t>    13 นางสาว สมหมาย  โสมนาม</t>
  </si>
  <si>
    <t>PP013</t>
  </si>
  <si>
    <t>    14 นางสาว เพชรรัตน์  นามเพ็ง</t>
  </si>
  <si>
    <t>พนักงานทำความสะอาด</t>
  </si>
  <si>
    <t>PP014</t>
  </si>
  <si>
    <t>    15 นาง พันนิภา  ชลอาวาส</t>
  </si>
  <si>
    <t>PP015</t>
  </si>
  <si>
    <t>    16 นาย สนิทพรรค  บุตรราช</t>
  </si>
  <si>
    <t>PP016</t>
  </si>
  <si>
    <t>    17 นาง ลำพูน  คำทะเนตร</t>
  </si>
  <si>
    <t>พนักงานซักรีด</t>
  </si>
  <si>
    <t>PP017</t>
  </si>
  <si>
    <t>    18 นาย นคร  ทุ่มโมง</t>
  </si>
  <si>
    <t>PP018</t>
  </si>
  <si>
    <t>    19 นาย ไพฑูรย์  ข่วงทิพย์</t>
  </si>
  <si>
    <t>พนักงานห้องอาหาร</t>
  </si>
  <si>
    <t>PP019</t>
  </si>
  <si>
    <t>    20 นาย จันทร์ประโส  แสงชะวะเดช</t>
  </si>
  <si>
    <t>พนักงานขับรถยนต์/พนักงานดูแลสวน</t>
  </si>
  <si>
    <t>PP020</t>
  </si>
  <si>
    <t>    21 นาง บังอร  ผ่านสุวรรณ</t>
  </si>
  <si>
    <t>PP022</t>
  </si>
  <si>
    <t>    22 นาง เบญจวรรณ  จันไตรรัตน์</t>
  </si>
  <si>
    <t>PP028</t>
  </si>
  <si>
    <t>    23 นางสาว อักษร  พองพลา</t>
  </si>
  <si>
    <t>PP030</t>
  </si>
  <si>
    <t>    24 นาย ดำรงค์  ทิ้วพิสมัย</t>
  </si>
  <si>
    <t>PP032</t>
  </si>
  <si>
    <t>    25 นาย วัชระชัย  ภูลวรรณ</t>
  </si>
  <si>
    <t>PP033</t>
  </si>
  <si>
    <r>
      <t>  </t>
    </r>
    <r>
      <rPr>
        <b/>
        <sz val="14"/>
        <color theme="1"/>
        <rFont val="TH SarabunPSK"/>
        <family val="2"/>
      </rPr>
      <t>โรงเรียนวิถีธรรมแห่งมหาวิทยาลัยราชภัฏสกลนคร</t>
    </r>
  </si>
  <si>
    <t>    1 นาย วินัส  โคตรวิชัย</t>
  </si>
  <si>
    <t>CW 287</t>
  </si>
  <si>
    <t>    2 นาง พิศมัย  พานาดา</t>
  </si>
  <si>
    <t>CW 397</t>
  </si>
  <si>
    <t>    3 นาง วาสนา  พรหมหากุล</t>
  </si>
  <si>
    <t>CW 398</t>
  </si>
  <si>
    <t>    4 นางสาว ปวีณา  เกตวงษา</t>
  </si>
  <si>
    <t>CW 430</t>
  </si>
  <si>
    <t>    5 นาย โภคิน  พลวงศ์ษา</t>
  </si>
  <si>
    <t>CW 431</t>
  </si>
  <si>
    <r>
      <t>  </t>
    </r>
    <r>
      <rPr>
        <b/>
        <sz val="14"/>
        <color theme="1"/>
        <rFont val="TH SarabunPSK"/>
        <family val="2"/>
      </rPr>
      <t>หน่วยรักษาความปลอดภัย</t>
    </r>
  </si>
  <si>
    <t>    1 นาย วีระพงษ์  ตุ่นกลิ่น</t>
  </si>
  <si>
    <t>เจ้าหน้าที่รักษาความปลอดภัย</t>
  </si>
  <si>
    <t>CW 058</t>
  </si>
  <si>
    <t>    2 นาย สาธิต  อินคำน้อย</t>
  </si>
  <si>
    <t>CW 059</t>
  </si>
  <si>
    <t>    3 นาย ชัยรัตน์  เข็มเพ็ชร</t>
  </si>
  <si>
    <t>CW 060</t>
  </si>
  <si>
    <t>    4 นาย วรัญญู  นามเพ็ง</t>
  </si>
  <si>
    <t>CW 061</t>
  </si>
  <si>
    <t>    5 นาย ไพรัช  อุ่มภูธร</t>
  </si>
  <si>
    <t>CW 062</t>
  </si>
  <si>
    <t>    6 นาย ไพฑูรย์  แพงยอด</t>
  </si>
  <si>
    <t>CW 063</t>
  </si>
  <si>
    <t>    7 นาย ภูษิต  วาดเมือง</t>
  </si>
  <si>
    <t>CW 064</t>
  </si>
  <si>
    <t>    8 นาย สุรเดช  ไชยหงษ์</t>
  </si>
  <si>
    <t>CW 065</t>
  </si>
  <si>
    <t>    9 นาย พีระพงษ์  พิลาธา</t>
  </si>
  <si>
    <t>CW 066</t>
  </si>
  <si>
    <t>    10 นาย มานิตย์  กงลีมา</t>
  </si>
  <si>
    <t>CW 068</t>
  </si>
  <si>
    <t>    11 นาย สุเมธ  ศิริสานต์</t>
  </si>
  <si>
    <t>CW 224</t>
  </si>
  <si>
    <t>    12 นาย สมพงษ์  จันตะแสง</t>
  </si>
  <si>
    <t>CW 276</t>
  </si>
  <si>
    <t>    13 นาย ปิญญา  ครุธตำคำ</t>
  </si>
  <si>
    <t>CW 277</t>
  </si>
  <si>
    <t>    14 นาย อภิวัฒน์  ไชยเสนา</t>
  </si>
  <si>
    <t>CW 311</t>
  </si>
  <si>
    <t>    15 นาย อะมอน  โยทัยหาญ</t>
  </si>
  <si>
    <t>CW 320</t>
  </si>
  <si>
    <t>    16 นาย นันทวิทย์  ชินศรี</t>
  </si>
  <si>
    <t>CW 322</t>
  </si>
  <si>
    <t>    17 นาย ธนบูลย์  พรมพิลา</t>
  </si>
  <si>
    <t>CW 344</t>
  </si>
  <si>
    <t>    18 นาย ธีรศักดิ์  บุษบา</t>
  </si>
  <si>
    <r>
      <t>  </t>
    </r>
    <r>
      <rPr>
        <b/>
        <sz val="14"/>
        <color theme="1"/>
        <rFont val="TH SarabunPSK"/>
        <family val="2"/>
      </rPr>
      <t>หน่วยอาคารสถานที่</t>
    </r>
  </si>
  <si>
    <t>    1 นาย สะไหว  จันทร์ไตรรัตน์</t>
  </si>
  <si>
    <t>CW 039</t>
  </si>
  <si>
    <t>    2 นาย ปรีดา  จักรพิมพ์</t>
  </si>
  <si>
    <t>CW 040</t>
  </si>
  <si>
    <t>    3 นาย ประพันธ์  ผงสินสุ</t>
  </si>
  <si>
    <t>CW 043</t>
  </si>
  <si>
    <t>    4 นาย ทองหล่อ  แก้วบุดดี</t>
  </si>
  <si>
    <t>CW 045</t>
  </si>
  <si>
    <t>    5 นาย สะท้าน  ทองศูนย์</t>
  </si>
  <si>
    <t>CW 046</t>
  </si>
  <si>
    <t>    6 นาย วิโรจน์  อุ่มภูธร</t>
  </si>
  <si>
    <t>CW 047</t>
  </si>
  <si>
    <t>    7 นาย ดลใจ  ยางธิสาร</t>
  </si>
  <si>
    <t>CW 048</t>
  </si>
  <si>
    <t>    8 นาย พนัส  บุญหล้า</t>
  </si>
  <si>
    <t>CW 050</t>
  </si>
  <si>
    <t>    9 นาย สายัน  ถานทองดี</t>
  </si>
  <si>
    <t>CW 051</t>
  </si>
  <si>
    <t>    10 นาย ครรชิต  อุปพงษ์</t>
  </si>
  <si>
    <t>CW 053</t>
  </si>
  <si>
    <t>    11 นาย สมพงษ์  เขียวรัตน์</t>
  </si>
  <si>
    <t>CW 054</t>
  </si>
  <si>
    <t>    12 นาย ฐิติพงษ์  ตองตาสี</t>
  </si>
  <si>
    <t>CW 056</t>
  </si>
  <si>
    <t>    13 นาง รัตนา  แสนภูวา</t>
  </si>
  <si>
    <t>CW 075</t>
  </si>
  <si>
    <t>    14 นาย เอกพล  บัวขันธ์</t>
  </si>
  <si>
    <t>CW 102</t>
  </si>
  <si>
    <t>    15 นาย ชัยชนะ  วะชุม</t>
  </si>
  <si>
    <t>CW 182</t>
  </si>
  <si>
    <t>    16 นาย พรทิพย์  ศิริสานต์</t>
  </si>
  <si>
    <t>CW 222</t>
  </si>
  <si>
    <t>    17 นาง วัฒนา  ภูละคร</t>
  </si>
  <si>
    <t>CW 273</t>
  </si>
  <si>
    <t>    18 นาง สมัย  อุ่มภูธร</t>
  </si>
  <si>
    <t>CW 274</t>
  </si>
  <si>
    <t>    19 นาย จีระการณ์  ศิริสานต์</t>
  </si>
  <si>
    <t>CW 313</t>
  </si>
  <si>
    <t>    20 นาย สนธยา  ฐานทองดี</t>
  </si>
  <si>
    <t>CW 314</t>
  </si>
  <si>
    <t>    21 นาย วิทูร  ไชยทิพย์</t>
  </si>
  <si>
    <t>CW 315</t>
  </si>
  <si>
    <t>    22 นาย วีระศักดิ์  เข็มเพ็ชร</t>
  </si>
  <si>
    <t>CW 337</t>
  </si>
  <si>
    <t>    23 นาย ศักดิ์ชัย  ปานสังข์</t>
  </si>
  <si>
    <t>CW 338</t>
  </si>
  <si>
    <t>    24 นาย ปิยะ  เกวใจ</t>
  </si>
  <si>
    <t>CW 339</t>
  </si>
  <si>
    <t>    25 นาย นันทวัฒน์  อินคำน้อย</t>
  </si>
  <si>
    <t>CW 340</t>
  </si>
  <si>
    <t>    26 นาย อดิศักดิ์  เมืองสูง</t>
  </si>
  <si>
    <t>CW 341</t>
  </si>
  <si>
    <t>    27 นาย ชุมพล  ทุ่มโมง</t>
  </si>
  <si>
    <t>CW 343</t>
  </si>
  <si>
    <t>    28 นาย เจริญชัย  ทุ่มโมง</t>
  </si>
  <si>
    <t>CW 362</t>
  </si>
  <si>
    <t>    29 นาย วุธชัย  เมืองซอง</t>
  </si>
  <si>
    <t>CW 375</t>
  </si>
  <si>
    <t>    30 นาย อรรถพร  จักรพิมพ์</t>
  </si>
  <si>
    <t>CW 376</t>
  </si>
  <si>
    <t>    31 นาย พินิจ  จำปา</t>
  </si>
  <si>
    <t>CW 394</t>
  </si>
  <si>
    <t>    32 นาย อวิรุทธ์  ไขสีดา</t>
  </si>
  <si>
    <t>CW 413</t>
  </si>
  <si>
    <t>    33 นาย สมโภช  ผงสินสุ</t>
  </si>
  <si>
    <t>CW 414</t>
  </si>
  <si>
    <r>
      <t>  </t>
    </r>
    <r>
      <rPr>
        <b/>
        <sz val="14"/>
        <color theme="1"/>
        <rFont val="TH SarabunPSK"/>
        <family val="2"/>
      </rPr>
      <t>หน่วยยานพาหนะ</t>
    </r>
  </si>
  <si>
    <t>    1 นาย เดชา  วงศ์กาฬสินธุ์</t>
  </si>
  <si>
    <t>พนักงานขับรถยนต์</t>
  </si>
  <si>
    <t>CW 031</t>
  </si>
  <si>
    <t>    2 นาย ตระกูล  ภูยิหวา</t>
  </si>
  <si>
    <t>CW 032</t>
  </si>
  <si>
    <t>    3 นาย พรสถิตย์  ศรีจำปา</t>
  </si>
  <si>
    <t>CW 033</t>
  </si>
  <si>
    <t>    4 นาย จรีวัฒน์  อินทร์เจริญ</t>
  </si>
  <si>
    <t>CW 034</t>
  </si>
  <si>
    <t>    5 นาย อุทัย  อินธะนู</t>
  </si>
  <si>
    <t>CW 036</t>
  </si>
  <si>
    <t>    6 นาย มิตร  เรืองโชคทวี</t>
  </si>
  <si>
    <t>CW 237</t>
  </si>
  <si>
    <t>    7 นาย อภิวิชญ์  สมบัติดี</t>
  </si>
  <si>
    <t>CW 238</t>
  </si>
  <si>
    <t>    8 นาย ลักษณ์  สืบชาติ</t>
  </si>
  <si>
    <t>CW 261</t>
  </si>
  <si>
    <t>    9 นาย ประพาส  ดีสา</t>
  </si>
  <si>
    <t>CW 265</t>
  </si>
  <si>
    <t>    10 นาย พยุงศักดิ์  แสนรัตน์</t>
  </si>
  <si>
    <t>CW 368</t>
  </si>
  <si>
    <t>    11 นาย อัคเดช  ศรีปัตถา</t>
  </si>
  <si>
    <t>CW 391</t>
  </si>
  <si>
    <t>    12 นาย ธนพงศ์  ยาทองไชย</t>
  </si>
  <si>
    <t>CW 392</t>
  </si>
  <si>
    <t>    13 นาย อดิศักดิ์  พิมกร</t>
  </si>
  <si>
    <t>CW 411</t>
  </si>
  <si>
    <t>    14 นาย บัณฑิต  จันทร์ใด</t>
  </si>
  <si>
    <t>CW 423</t>
  </si>
  <si>
    <r>
      <t>  </t>
    </r>
    <r>
      <rPr>
        <b/>
        <sz val="14"/>
        <color theme="1"/>
        <rFont val="TH SarabunPSK"/>
        <family val="2"/>
      </rPr>
      <t>สระว่ายน้ำ</t>
    </r>
  </si>
  <si>
    <t>    1 นาย นัถพร  ข่วงทิพย์</t>
  </si>
  <si>
    <t>นักวิชาการศึกษา</t>
  </si>
  <si>
    <t>CW 386</t>
  </si>
  <si>
    <t>    2 นาย อนุวัตร  อินธิกาย</t>
  </si>
  <si>
    <t>CW 387</t>
  </si>
  <si>
    <t>    3 นางสาว ศันสนีย์  เหลาบัว</t>
  </si>
  <si>
    <t>CW 388</t>
  </si>
  <si>
    <t>    4 นางสาว จิตนภา  ฮาดดา</t>
  </si>
  <si>
    <t>CW 389</t>
  </si>
  <si>
    <t>    5 นาย ปฏิญญา  แพงพุย</t>
  </si>
  <si>
    <t>CW 406</t>
  </si>
  <si>
    <r>
      <t>  </t>
    </r>
    <r>
      <rPr>
        <b/>
        <sz val="14"/>
        <color theme="1"/>
        <rFont val="TH SarabunPSK"/>
        <family val="2"/>
      </rPr>
      <t>หน่วยสาธารณูปโภค</t>
    </r>
  </si>
  <si>
    <t>    1 นาย อาทรณ์  จันทะดวง</t>
  </si>
  <si>
    <t>CW 193</t>
  </si>
  <si>
    <t>    2 นาย ประไพ  ทีสุกะ</t>
  </si>
  <si>
    <t>CW 319</t>
  </si>
  <si>
    <t>    3 นาย ธงชัย  เสลาด</t>
  </si>
  <si>
    <t>ช่างไฟฟ้า อิเล็กทรอนิกส์</t>
  </si>
  <si>
    <t>CW 425</t>
  </si>
  <si>
    <r>
      <t>กองพัฒนานักศึกษา</t>
    </r>
    <r>
      <rPr>
        <sz val="14"/>
        <color theme="1"/>
        <rFont val="TH SarabunPSK"/>
        <family val="2"/>
      </rPr>
      <t>    (รวมทั้งหมด 13 คน)</t>
    </r>
  </si>
  <si>
    <t>    1 นาย อุทัย  ถานทองดี</t>
  </si>
  <si>
    <t>CW 084</t>
  </si>
  <si>
    <t>ประถมศึกษาปีที่ 4</t>
  </si>
  <si>
    <t>    2 นาย ทิวา  ทิพย์เสนา</t>
  </si>
  <si>
    <t>CW 085</t>
  </si>
  <si>
    <t>    3 นาย ชาญชัย  บุญต่าย</t>
  </si>
  <si>
    <t>CW 272</t>
  </si>
  <si>
    <r>
      <t>  </t>
    </r>
    <r>
      <rPr>
        <b/>
        <sz val="14"/>
        <color theme="1"/>
        <rFont val="TH SarabunPSK"/>
        <family val="2"/>
      </rPr>
      <t>งานส่งเสริมและพัฒนากิจกรรมนักศึกษา</t>
    </r>
  </si>
  <si>
    <t>    1 นาย ชัยมงคล  โชติวัฒนตระกูล</t>
  </si>
  <si>
    <t>CW 331</t>
  </si>
  <si>
    <t>    2 นาง กัลยาลักษณ์  โกษาแสง</t>
  </si>
  <si>
    <t>CW 420</t>
  </si>
  <si>
    <t>    3 นาย วสันต์  วงศ์กาฬสินธุ์</t>
  </si>
  <si>
    <t>CW 434</t>
  </si>
  <si>
    <r>
      <t>  </t>
    </r>
    <r>
      <rPr>
        <b/>
        <sz val="14"/>
        <color theme="1"/>
        <rFont val="TH SarabunPSK"/>
        <family val="2"/>
      </rPr>
      <t>งานสวัสดิการนักศึกษาและทุนการศึกษา</t>
    </r>
  </si>
  <si>
    <t>    1 นาย สมชาย  เพียมา</t>
  </si>
  <si>
    <t>CW 419</t>
  </si>
  <si>
    <r>
      <t>  </t>
    </r>
    <r>
      <rPr>
        <b/>
        <sz val="14"/>
        <color theme="1"/>
        <rFont val="TH SarabunPSK"/>
        <family val="2"/>
      </rPr>
      <t>งานอนามัยและสุขาภิบาล</t>
    </r>
  </si>
  <si>
    <t>    1 นางสาว สุนิสา  บุญสาร</t>
  </si>
  <si>
    <t>นักสุขศึกษา</t>
  </si>
  <si>
    <t>CW 421</t>
  </si>
  <si>
    <r>
      <t>  </t>
    </r>
    <r>
      <rPr>
        <b/>
        <sz val="14"/>
        <color theme="1"/>
        <rFont val="TH SarabunPSK"/>
        <family val="2"/>
      </rPr>
      <t>งานพัฒนาและส่งเสริมการศึกษานักศึกษาพิการ</t>
    </r>
  </si>
  <si>
    <t>    1 นางสาว อนงนารถ  จักทองกาย</t>
  </si>
  <si>
    <t>นักวิชาการศึกษาพิเศษ (ล่ามภาษามือ)</t>
  </si>
  <si>
    <t>CW 377</t>
  </si>
  <si>
    <t>    2 นางสาว อัมพาพันธ์   อรัญญวาท</t>
  </si>
  <si>
    <t>นักวิชาการศึกษาพิเศษ</t>
  </si>
  <si>
    <t>CW 400</t>
  </si>
  <si>
    <t>    3 นางสาว ชุติกาญจน์  เพชรรักษ์</t>
  </si>
  <si>
    <t>นักวิชาการคอมพิวเตอร์</t>
  </si>
  <si>
    <t>CW 401</t>
  </si>
  <si>
    <t>    4 นางสาว นิภาพร  อินธิโคตร</t>
  </si>
  <si>
    <t>CW 424</t>
  </si>
  <si>
    <t>    5 นาย อัครเดช  คิดการงาน</t>
  </si>
  <si>
    <t>นักเทคโนโลยีสารสนเทศ (สำหรับคนพิการ)</t>
  </si>
  <si>
    <t>CW 435</t>
  </si>
  <si>
    <r>
      <t>คณะครุศาสตร์</t>
    </r>
    <r>
      <rPr>
        <sz val="14"/>
        <color theme="1"/>
        <rFont val="TH SarabunPSK"/>
        <family val="2"/>
      </rPr>
      <t>    (รวมทั้งหมด 1 คน)</t>
    </r>
  </si>
  <si>
    <t>    1 นาย ทินกร  วงค์คำ</t>
  </si>
  <si>
    <t>CW 385</t>
  </si>
  <si>
    <r>
      <t>คณะเทคโนโลยีการเกษตร</t>
    </r>
    <r>
      <rPr>
        <sz val="14"/>
        <color theme="1"/>
        <rFont val="TH SarabunPSK"/>
        <family val="2"/>
      </rPr>
      <t>    (รวมทั้งหมด 4 คน)</t>
    </r>
  </si>
  <si>
    <r>
      <t>  </t>
    </r>
    <r>
      <rPr>
        <b/>
        <sz val="14"/>
        <color theme="1"/>
        <rFont val="TH SarabunPSK"/>
        <family val="2"/>
      </rPr>
      <t>สาขาวิชาคหกรรมศาสตร์</t>
    </r>
  </si>
  <si>
    <t>    1 นางสาว ทิพวรรณ  บุญตาท้าว</t>
  </si>
  <si>
    <t>CW 384</t>
  </si>
  <si>
    <r>
      <t>  </t>
    </r>
    <r>
      <rPr>
        <b/>
        <sz val="14"/>
        <color theme="1"/>
        <rFont val="TH SarabunPSK"/>
        <family val="2"/>
      </rPr>
      <t>สาขาวิชาพืชศาสตร์</t>
    </r>
  </si>
  <si>
    <t>    1 นาย ศราวุฒิ  ผายเงิน</t>
  </si>
  <si>
    <t>CW 359</t>
  </si>
  <si>
    <r>
      <t>  </t>
    </r>
    <r>
      <rPr>
        <b/>
        <sz val="14"/>
        <color theme="1"/>
        <rFont val="TH SarabunPSK"/>
        <family val="2"/>
      </rPr>
      <t>สาขาวิชาสัตวศาสตร์</t>
    </r>
  </si>
  <si>
    <t>    1 นาย เสกสรร  บริบูรณ์</t>
  </si>
  <si>
    <t>CW 422</t>
  </si>
  <si>
    <r>
      <t>  </t>
    </r>
    <r>
      <rPr>
        <b/>
        <sz val="14"/>
        <color theme="1"/>
        <rFont val="TH SarabunPSK"/>
        <family val="2"/>
      </rPr>
      <t>สาขาวิชาการประมง</t>
    </r>
  </si>
  <si>
    <t>    1 นาย อรัญญา  บุตรนา</t>
  </si>
  <si>
    <t>นักวิชาการประมง</t>
  </si>
  <si>
    <t>CW 403</t>
  </si>
  <si>
    <r>
      <t>คณะเทคโนโลยีอุตสาหกรรม</t>
    </r>
    <r>
      <rPr>
        <sz val="14"/>
        <color theme="1"/>
        <rFont val="TH SarabunPSK"/>
        <family val="2"/>
      </rPr>
      <t>    (รวมทั้งหมด 1 คน)</t>
    </r>
  </si>
  <si>
    <t>    1 นาง นฤมล  แสนเมือง</t>
  </si>
  <si>
    <t>CW 257</t>
  </si>
  <si>
    <r>
      <t>บัณฑิตวิทยาลัย</t>
    </r>
    <r>
      <rPr>
        <sz val="14"/>
        <color theme="1"/>
        <rFont val="TH SarabunPSK"/>
        <family val="2"/>
      </rPr>
      <t>    (รวมทั้งหมด 17 คน)</t>
    </r>
  </si>
  <si>
    <t>    1 นางสาว ปรียา  ไกรยะฝ่าย</t>
  </si>
  <si>
    <t>CW 208</t>
  </si>
  <si>
    <t>งบบัณฑิตวิทยาลัย</t>
  </si>
  <si>
    <t>    2 นาง นาถลดา  แสนภูวา</t>
  </si>
  <si>
    <t>CW 209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</si>
  <si>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(ป.โท)</t>
    </r>
  </si>
  <si>
    <t>    1 ดร. สุรัตน์  ดวงชาทม</t>
  </si>
  <si>
    <t>อาจารย์ประจำหลักสูตร</t>
  </si>
  <si>
    <t>-</t>
  </si>
  <si>
    <t>ปริญญาเอก</t>
  </si>
  <si>
    <t>    2 ผศ.ดร. สวัสดิ์  โพธิวัฒน์ (1)</t>
  </si>
  <si>
    <t>    3 นาย ธีรเวทย์  เพียรธัญญกรณ์</t>
  </si>
  <si>
    <t>CW 199</t>
  </si>
  <si>
    <r>
      <t>  </t>
    </r>
    <r>
      <rPr>
        <b/>
        <sz val="14"/>
        <color theme="1"/>
        <rFont val="TH SarabunPSK"/>
        <family val="2"/>
      </rPr>
      <t>สาขาวิชาการบริหารการศึกษา (ป.เอก)</t>
    </r>
  </si>
  <si>
    <t>    1 รศ.ดร. ปรีชา  คัมภีร์ปกรณ์</t>
  </si>
  <si>
    <t>    2 ผศ.ดร. วัฒนา  สุวรรณไตรย์ (1)</t>
  </si>
  <si>
    <t>    3 นาย ละม้าย  กิตติพร</t>
  </si>
  <si>
    <t>    4 นางสาว วนิดา  จันทร์หอม</t>
  </si>
  <si>
    <t>CW 263</t>
  </si>
  <si>
    <r>
      <t>  </t>
    </r>
    <r>
      <rPr>
        <b/>
        <sz val="14"/>
        <color theme="1"/>
        <rFont val="TH SarabunPSK"/>
        <family val="2"/>
      </rPr>
      <t>สาขาวิชาฟิสิกส์ (ป.โท)</t>
    </r>
  </si>
  <si>
    <t>    1 นางสาว เกษสุดา  สิงห์สุข</t>
  </si>
  <si>
    <t>CW 254</t>
  </si>
  <si>
    <r>
      <t>  </t>
    </r>
    <r>
      <rPr>
        <b/>
        <sz val="14"/>
        <color theme="1"/>
        <rFont val="TH SarabunPSK"/>
        <family val="2"/>
      </rPr>
      <t>หลักสูตรประกาศนียบัตรบัณฑิต สาขาวิชาชีพครู</t>
    </r>
  </si>
  <si>
    <t>    1 นาย ประสิทธิ์  กองสาสนะ</t>
  </si>
  <si>
    <t>    2 นางสาว ศุกลภัทร  การุญ</t>
  </si>
  <si>
    <t>CW 335</t>
  </si>
  <si>
    <r>
      <t>  </t>
    </r>
    <r>
      <rPr>
        <b/>
        <sz val="14"/>
        <color theme="1"/>
        <rFont val="TH SarabunPSK"/>
        <family val="2"/>
      </rPr>
      <t>สาขาวิชาเทคโนโลยีและการจัดการสารสนเทศดิจิทัล (ป.โท)</t>
    </r>
  </si>
  <si>
    <t>    1 นางสาว ผ่องมณี  ซีแก้ว</t>
  </si>
  <si>
    <t>CW 306</t>
  </si>
  <si>
    <r>
      <t>  </t>
    </r>
    <r>
      <rPr>
        <b/>
        <sz val="14"/>
        <color theme="1"/>
        <rFont val="TH SarabunPSK"/>
        <family val="2"/>
      </rPr>
      <t>สาขาวิชาการบริหารและพัฒนาการศึกษา (ป.โท)</t>
    </r>
  </si>
  <si>
    <t>    1 นางสาว วัลนิกา  ฉลากบาง</t>
  </si>
  <si>
    <r>
      <t>  </t>
    </r>
    <r>
      <rPr>
        <b/>
        <sz val="14"/>
        <color theme="1"/>
        <rFont val="TH SarabunPSK"/>
        <family val="2"/>
      </rPr>
      <t>สาขาวิชาการสอนวิทยาศาสตร์ ป.โท</t>
    </r>
  </si>
  <si>
    <t>    1 นาย พิทักษ์  วงษ์ชาลี</t>
  </si>
  <si>
    <t>ปริญญาโท</t>
  </si>
  <si>
    <t>    2 นาย อนันต์  ปานศุภวัชร</t>
  </si>
  <si>
    <t>    3 นาง ถาดทอง  ปานศุภวัชร</t>
  </si>
  <si>
    <r>
      <t>คณะมนุษยศาสตร์และสังคมศาสตร์</t>
    </r>
    <r>
      <rPr>
        <sz val="14"/>
        <color theme="1"/>
        <rFont val="TH SarabunPSK"/>
        <family val="2"/>
      </rPr>
      <t>    (รวมทั้งหมด 5 คน)</t>
    </r>
  </si>
  <si>
    <r>
      <t>  </t>
    </r>
    <r>
      <rPr>
        <b/>
        <sz val="14"/>
        <color theme="1"/>
        <rFont val="TH SarabunPSK"/>
        <family val="2"/>
      </rPr>
      <t>สาขาวิชานิติศาสตร์</t>
    </r>
  </si>
  <si>
    <t>    1 นางสาว วาสินี  ตองตาสี</t>
  </si>
  <si>
    <t>CW 378</t>
  </si>
  <si>
    <r>
      <t>  </t>
    </r>
    <r>
      <rPr>
        <b/>
        <sz val="14"/>
        <color theme="1"/>
        <rFont val="TH SarabunPSK"/>
        <family val="2"/>
      </rPr>
      <t>สาขาวิชาดนตรี</t>
    </r>
  </si>
  <si>
    <t>    1 นางสาว อภิญญา  วะจีสิงห์</t>
  </si>
  <si>
    <t>CW 404</t>
  </si>
  <si>
    <r>
      <t>  </t>
    </r>
    <r>
      <rPr>
        <b/>
        <sz val="14"/>
        <color theme="1"/>
        <rFont val="TH SarabunPSK"/>
        <family val="2"/>
      </rPr>
      <t>สาขาวิชาอุตสาหกรรมท่องเที่ยว</t>
    </r>
  </si>
  <si>
    <t>    1 นางสาว อุทุมพร  สุระศักดิ์</t>
  </si>
  <si>
    <t>CW 289</t>
  </si>
  <si>
    <r>
      <t>  </t>
    </r>
    <r>
      <rPr>
        <b/>
        <sz val="14"/>
        <color theme="1"/>
        <rFont val="TH SarabunPSK"/>
        <family val="2"/>
      </rPr>
      <t>สาขาวิชาสารสนเทศศาสตร์</t>
    </r>
  </si>
  <si>
    <t>    1 นางสาว จิตตรา  ภูนาศรี</t>
  </si>
  <si>
    <t>CW 352</t>
  </si>
  <si>
    <r>
      <t>  </t>
    </r>
    <r>
      <rPr>
        <b/>
        <sz val="14"/>
        <color theme="1"/>
        <rFont val="TH SarabunPSK"/>
        <family val="2"/>
      </rPr>
      <t>สาขาวิชาวัฒนธรรมศึกษาเพื่อการพัฒนา</t>
    </r>
  </si>
  <si>
    <t>    1 นางสาว จิตติพร  แสนมะฮุง</t>
  </si>
  <si>
    <r>
      <t>คณะวิทยาศาสตร์และเทคโนโลยี</t>
    </r>
    <r>
      <rPr>
        <sz val="14"/>
        <color theme="1"/>
        <rFont val="TH SarabunPSK"/>
        <family val="2"/>
      </rPr>
      <t>    (รวมทั้งหมด 8 คน)</t>
    </r>
  </si>
  <si>
    <r>
      <t>  </t>
    </r>
    <r>
      <rPr>
        <b/>
        <sz val="14"/>
        <color theme="1"/>
        <rFont val="TH SarabunPSK"/>
        <family val="2"/>
      </rPr>
      <t>สาขาวิชาเคมี</t>
    </r>
  </si>
  <si>
    <t>    1 นาง ฐปนี  พันธ์เลิศ</t>
  </si>
  <si>
    <t>CW 382</t>
  </si>
  <si>
    <r>
      <t>  </t>
    </r>
    <r>
      <rPr>
        <b/>
        <sz val="14"/>
        <color theme="1"/>
        <rFont val="TH SarabunPSK"/>
        <family val="2"/>
      </rPr>
      <t>สาขาวิชาชีววิทยา</t>
    </r>
  </si>
  <si>
    <t>    1 นาย เอกพร  ธรรมยศ</t>
  </si>
  <si>
    <t>CW 328</t>
  </si>
  <si>
    <r>
      <t>  </t>
    </r>
    <r>
      <rPr>
        <b/>
        <sz val="14"/>
        <color theme="1"/>
        <rFont val="TH SarabunPSK"/>
        <family val="2"/>
      </rPr>
      <t>สาขาวิชาวิทยาศาสตร์สิ่งแวดล้อม</t>
    </r>
  </si>
  <si>
    <t>    1 นางสาว สาวิณีย์  พิทักษ์เทพสมบัติ</t>
  </si>
  <si>
    <t>CW 360</t>
  </si>
  <si>
    <r>
      <t>  </t>
    </r>
    <r>
      <rPr>
        <b/>
        <sz val="14"/>
        <color theme="1"/>
        <rFont val="TH SarabunPSK"/>
        <family val="2"/>
      </rPr>
      <t>ศูนย์วิทยาศาสตร์</t>
    </r>
  </si>
  <si>
    <t>    1 นาย สมชาย  ศรีอริยาภรณ์</t>
  </si>
  <si>
    <t>ผู้ปฏิบัติงานโสตทัศนูปกรณ์</t>
  </si>
  <si>
    <t>CW 149</t>
  </si>
  <si>
    <t>    2 นาง วัชรินทร์  ผาจวง</t>
  </si>
  <si>
    <t>CW 157</t>
  </si>
  <si>
    <t>    3 นาง สุพัตรา  พิลาทา</t>
  </si>
  <si>
    <t>CW 158</t>
  </si>
  <si>
    <r>
      <t>  </t>
    </r>
    <r>
      <rPr>
        <b/>
        <sz val="14"/>
        <color theme="1"/>
        <rFont val="TH SarabunPSK"/>
        <family val="2"/>
      </rPr>
      <t>ศูนย์เทคโนโลยีที่เหมาะสม</t>
    </r>
  </si>
  <si>
    <t>    1 นาย วิชิต  ศรีลำไพ</t>
  </si>
  <si>
    <t>CW 155</t>
  </si>
  <si>
    <t>    2 นาย ทองจันทร์  ผงสินสุ</t>
  </si>
  <si>
    <t>ช่างเทคนิค</t>
  </si>
  <si>
    <t>CW 156</t>
  </si>
  <si>
    <r>
      <t>สถาบันภาษา ศิลปะและวัฒนธรรม</t>
    </r>
    <r>
      <rPr>
        <sz val="14"/>
        <color theme="1"/>
        <rFont val="TH SarabunPSK"/>
        <family val="2"/>
      </rPr>
      <t>    (รวมทั้งหมด 2 คน)</t>
    </r>
  </si>
  <si>
    <t>    1 อัตราใหม่ รายเดือน (3)  </t>
  </si>
  <si>
    <t>CW 433</t>
  </si>
  <si>
    <r>
      <t>  </t>
    </r>
    <r>
      <rPr>
        <b/>
        <sz val="14"/>
        <color theme="1"/>
        <rFont val="TH SarabunPSK"/>
        <family val="2"/>
      </rPr>
      <t>งานอนุรักษ์ ส่งเสริม เผยแพร่ศาสนาศิลปะและวัฒนธรรม</t>
    </r>
  </si>
  <si>
    <t>    1 นาย กฤษดากร  บรรลือ</t>
  </si>
  <si>
    <r>
      <t>สำนักวิทยบริการและเทคโนโลยีสารสนเทศ</t>
    </r>
    <r>
      <rPr>
        <sz val="14"/>
        <color theme="1"/>
        <rFont val="TH SarabunPSK"/>
        <family val="2"/>
      </rPr>
      <t>    (รวมทั้งหมด 12 คน)</t>
    </r>
  </si>
  <si>
    <t>    1 นาย พอเจตย์  เกษมสินธุ์</t>
  </si>
  <si>
    <t>CW 169</t>
  </si>
  <si>
    <t>    2 นาง ชบา  จันไตรรัตน์</t>
  </si>
  <si>
    <t>CW 172</t>
  </si>
  <si>
    <t>    3 นาง วราพร  ยศตะโคตร</t>
  </si>
  <si>
    <t>CW 255</t>
  </si>
  <si>
    <t>    4 นางสาว โกสิน  ลุนราช</t>
  </si>
  <si>
    <t>CW 256</t>
  </si>
  <si>
    <t>    5 นาง ลัดสดา  ปรีประเสริฐ</t>
  </si>
  <si>
    <t>CW 348</t>
  </si>
  <si>
    <t>    6 นางสาว วริษฐา  ไวแสน</t>
  </si>
  <si>
    <t>CW 380</t>
  </si>
  <si>
    <r>
      <t>  </t>
    </r>
    <r>
      <rPr>
        <b/>
        <sz val="14"/>
        <color theme="1"/>
        <rFont val="TH SarabunPSK"/>
        <family val="2"/>
      </rPr>
      <t>งานพัฒนาทรัพยากรสารสนเทศ</t>
    </r>
  </si>
  <si>
    <t>    1 นาย วิศิษฎ์  ปวงศรี</t>
  </si>
  <si>
    <t>CW 164</t>
  </si>
  <si>
    <r>
      <t>  </t>
    </r>
    <r>
      <rPr>
        <b/>
        <sz val="14"/>
        <color theme="1"/>
        <rFont val="TH SarabunPSK"/>
        <family val="2"/>
      </rPr>
      <t>งานวารสารและสิ่งพิมพ์ต่อเนื่อง</t>
    </r>
  </si>
  <si>
    <t>    1 นางสาว พิศนี  คำตั้งหน้า</t>
  </si>
  <si>
    <t>ผู้ปฏิบัติงานห้องสมุด</t>
  </si>
  <si>
    <t>CW 168</t>
  </si>
  <si>
    <r>
      <t>  </t>
    </r>
    <r>
      <rPr>
        <b/>
        <sz val="14"/>
        <color theme="1"/>
        <rFont val="TH SarabunPSK"/>
        <family val="2"/>
      </rPr>
      <t>งานบริการสารสนเทศ</t>
    </r>
  </si>
  <si>
    <t>    1 นางสาว ดาราวรรณ  ปัตโชติชัย</t>
  </si>
  <si>
    <t>บรรณารักษ์</t>
  </si>
  <si>
    <t>CW 170</t>
  </si>
  <si>
    <r>
      <t>  </t>
    </r>
    <r>
      <rPr>
        <b/>
        <sz val="14"/>
        <color theme="1"/>
        <rFont val="TH SarabunPSK"/>
        <family val="2"/>
      </rPr>
      <t>งานพัฒนาระบบสารสนเทศ</t>
    </r>
  </si>
  <si>
    <t>    1 นาย ดนุชา  บัวพินธุ</t>
  </si>
  <si>
    <t>CW 299</t>
  </si>
  <si>
    <r>
      <t>  </t>
    </r>
    <r>
      <rPr>
        <b/>
        <sz val="14"/>
        <color theme="1"/>
        <rFont val="TH SarabunPSK"/>
        <family val="2"/>
      </rPr>
      <t>งานพัฒนาเทคโนโลยีเครือข่ายและบริการคอมพิวเตอร์</t>
    </r>
  </si>
  <si>
    <t>    1 นาย สุบิน  แก้วก่า</t>
  </si>
  <si>
    <t>CW 176</t>
  </si>
  <si>
    <t>    2 นาย วิทวัส  จักรคม</t>
  </si>
  <si>
    <t>CW 381</t>
  </si>
  <si>
    <r>
      <t>สถาบันวิจัยและพัฒนา</t>
    </r>
    <r>
      <rPr>
        <sz val="14"/>
        <color theme="1"/>
        <rFont val="TH SarabunPSK"/>
        <family val="2"/>
      </rPr>
      <t>    (รวมทั้งหมด 3 คน)</t>
    </r>
  </si>
  <si>
    <r>
      <t>  </t>
    </r>
    <r>
      <rPr>
        <b/>
        <sz val="14"/>
        <color theme="1"/>
        <rFont val="TH SarabunPSK"/>
        <family val="2"/>
      </rPr>
      <t>งานศูนย์ความเป็นเลิศด้านพลังงานทางเลือก</t>
    </r>
  </si>
  <si>
    <t>    1 นาย จักรกฤษ  กองพิมาย</t>
  </si>
  <si>
    <t>นักวิจัย</t>
  </si>
  <si>
    <t>CW 280</t>
  </si>
  <si>
    <t>    2 นาย สันติ  ผิวผ่อง</t>
  </si>
  <si>
    <t>CW 364</t>
  </si>
  <si>
    <r>
      <t>  </t>
    </r>
    <r>
      <rPr>
        <b/>
        <sz val="14"/>
        <color theme="1"/>
        <rFont val="TH SarabunPSK"/>
        <family val="2"/>
      </rPr>
      <t>ศูนย์หนองหารศึกษา</t>
    </r>
  </si>
  <si>
    <t>    1 นางสาว ญาณวิจา  คำพรมมา</t>
  </si>
  <si>
    <t>CW 428</t>
  </si>
  <si>
    <r>
      <t>สำนักส่งเสริมวิชาการและงานทะเบียน</t>
    </r>
    <r>
      <rPr>
        <sz val="14"/>
        <color theme="1"/>
        <rFont val="TH SarabunPSK"/>
        <family val="2"/>
      </rPr>
      <t>    (รวมทั้งหมด 14 คน)</t>
    </r>
  </si>
  <si>
    <r>
      <t>  </t>
    </r>
    <r>
      <rPr>
        <b/>
        <sz val="14"/>
        <color theme="1"/>
        <rFont val="TH SarabunPSK"/>
        <family val="2"/>
      </rPr>
      <t>โครงการจ้างพนักงานอาจารย์</t>
    </r>
  </si>
  <si>
    <t>    1 นาย ยงยศ  วงศ์แพงสอน</t>
  </si>
  <si>
    <t>อาจารย์</t>
  </si>
  <si>
    <t>    2 นาย สพสันติ์  เพชรคำ</t>
  </si>
  <si>
    <t>อาจารย์พิเศษ</t>
  </si>
  <si>
    <t>SI 197</t>
  </si>
  <si>
    <t>    3 นาย ศิริชาติ  ศรีวงษา</t>
  </si>
  <si>
    <t>ผู้ช่วยศาสตราจารย์</t>
  </si>
  <si>
    <t>อัตราใหม่</t>
  </si>
  <si>
    <t>SI XXX</t>
  </si>
  <si>
    <t>    4 นาย อาณัฐพงษ์  ภาระหัส</t>
  </si>
  <si>
    <t>SI.029</t>
  </si>
  <si>
    <t>ปริญญาตรี 5 ปี</t>
  </si>
  <si>
    <t>    5 นาง อังคณา  เทียนกล่ำ</t>
  </si>
  <si>
    <t>SI.184</t>
  </si>
  <si>
    <t>    6 นาย เกรียงไกร  ซองทอง</t>
  </si>
  <si>
    <t>SI.191</t>
  </si>
  <si>
    <t>    7 นางสาว เพชรวรรณ  วรรัตนธรรม</t>
  </si>
  <si>
    <t>SI.192</t>
  </si>
  <si>
    <t>    8 นางสาว คนัมพร  เปศรี</t>
  </si>
  <si>
    <t>SI.194</t>
  </si>
  <si>
    <t>    9 นาย กังสดาล  จงคา</t>
  </si>
  <si>
    <t>SI.195</t>
  </si>
  <si>
    <t>    10 นาย ชาญชัย  ศุภวิจิตรพันธุ์</t>
  </si>
  <si>
    <t>SI.196</t>
  </si>
  <si>
    <t>    11 นาย พงษ์พัฒน์  ดาโอภา</t>
  </si>
  <si>
    <t>SI.200</t>
  </si>
  <si>
    <t>    12 นางสาว อลิสา  ทับพิลา</t>
  </si>
  <si>
    <t>SI.201</t>
  </si>
  <si>
    <t>    13 นาย อาทิตย์  แสนหูม</t>
  </si>
  <si>
    <t>SI.202</t>
  </si>
  <si>
    <t>    14 ส.พญ. อโณทัย  แพทย์กิจ</t>
  </si>
  <si>
    <t>SI.XXX</t>
  </si>
  <si>
    <t>รวมทั้งสิ้น 236 คน</t>
  </si>
  <si>
    <t>รายงานเงินรายได้บุคลากร รายเดือน ประจำปีงบประมาณ พ.ศ. 2563</t>
  </si>
  <si>
    <t>สมทบ 0.2%</t>
  </si>
  <si>
    <t>ค่าครองชีพ</t>
  </si>
  <si>
    <t>  หน่วยยานพาหนะ</t>
  </si>
  <si>
    <t>  สระว่ายน้ำ</t>
  </si>
  <si>
    <t>  หน่วยสาธารณูปโภค</t>
  </si>
  <si>
    <t>  หน่วยอาคารสถานที่</t>
  </si>
  <si>
    <t>  หน่วยรักษาความปลอดภัย</t>
  </si>
  <si>
    <t>  โรงเรียนวิถีธรรมแห่งมหาวิทยาลัยราชภัฏสกลนคร</t>
  </si>
  <si>
    <t>  ศูนย์ฝึกประสบการณ์วิชาชีพอาคารเอนกประสงค์ภูพานเพลซ</t>
  </si>
  <si>
    <t>  สภาคณาจารย์และข้าราชการ</t>
  </si>
  <si>
    <t>  งานอาคาร สถานที่ และยานพาหนะ</t>
  </si>
  <si>
    <t>  งานพัสดุ</t>
  </si>
  <si>
    <t>  งานประชาสัมพันธ์และโสตทัศนูปกรณ์</t>
  </si>
  <si>
    <t>  งานทรัพย์สินและรายได้</t>
  </si>
  <si>
    <t>สมทบ 
0.2%</t>
  </si>
  <si>
    <t>ค่า
ครองชีพ</t>
  </si>
  <si>
    <t>  งานพัฒนาและส่งเสริมการศึกษานักศึกษาพิการ</t>
  </si>
  <si>
    <t>รวมเงินเดือน
ทั้งปี</t>
  </si>
  <si>
    <r>
      <t>กองกลาง</t>
    </r>
    <r>
      <rPr>
        <sz val="14"/>
        <color theme="1"/>
        <rFont val="TH SarabunPSK"/>
        <family val="2"/>
      </rPr>
      <t> (รวมทั้งหมด 131 คน)</t>
    </r>
  </si>
  <si>
    <t>กองทุน
เลี้ยงชีพ</t>
  </si>
  <si>
    <t>อย่าลืมเพิ่ม กองพัฒนานักศึกษา 2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</si>
</sst>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8"/>
      <color theme="3"/>
      <name val="Tahoma"/>
      <family val="2"/>
      <charset val="222"/>
      <scheme val="major"/>
    </font>
    <font>
      <b/>
      <sz val="15"/>
      <color theme="3"/>
      <name val="TH SarabunPSK"/>
      <family val="2"/>
      <charset val="222"/>
    </font>
    <font>
      <b/>
      <sz val="13"/>
      <color theme="3"/>
      <name val="TH SarabunPSK"/>
      <family val="2"/>
      <charset val="222"/>
    </font>
    <font>
      <b/>
      <sz val="11"/>
      <color theme="3"/>
      <name val="TH SarabunPSK"/>
      <family val="2"/>
      <charset val="222"/>
    </font>
    <font>
      <sz val="14"/>
      <color rgb="FF006100"/>
      <name val="TH SarabunPSK"/>
      <family val="2"/>
      <charset val="222"/>
    </font>
    <font>
      <sz val="14"/>
      <color rgb="FF9C0006"/>
      <name val="TH SarabunPSK"/>
      <family val="2"/>
      <charset val="222"/>
    </font>
    <font>
      <sz val="14"/>
      <color rgb="FF9C6500"/>
      <name val="TH SarabunPSK"/>
      <family val="2"/>
      <charset val="222"/>
    </font>
    <font>
      <sz val="14"/>
      <color rgb="FF3F3F76"/>
      <name val="TH SarabunPSK"/>
      <family val="2"/>
      <charset val="222"/>
    </font>
    <font>
      <b/>
      <sz val="14"/>
      <color rgb="FF3F3F3F"/>
      <name val="TH SarabunPSK"/>
      <family val="2"/>
      <charset val="222"/>
    </font>
    <font>
      <b/>
      <sz val="14"/>
      <color rgb="FFFA7D00"/>
      <name val="TH SarabunPSK"/>
      <family val="2"/>
      <charset val="222"/>
    </font>
    <font>
      <sz val="14"/>
      <color rgb="FFFA7D00"/>
      <name val="TH SarabunPSK"/>
      <family val="2"/>
      <charset val="222"/>
    </font>
    <font>
      <b/>
      <sz val="14"/>
      <color theme="0"/>
      <name val="TH SarabunPSK"/>
      <family val="2"/>
      <charset val="222"/>
    </font>
    <font>
      <sz val="14"/>
      <color rgb="FFFF0000"/>
      <name val="TH SarabunPSK"/>
      <family val="2"/>
      <charset val="222"/>
    </font>
    <font>
      <i/>
      <sz val="14"/>
      <color rgb="FF7F7F7F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sz val="14"/>
      <color theme="0"/>
      <name val="TH SarabunPSK"/>
      <family val="2"/>
      <charset val="22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4"/>
      <color rgb="FFFF000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8C7D8"/>
        <bgColor indexed="64"/>
      </patternFill>
    </fill>
    <fill>
      <patternFill patternType="solid">
        <fgColor rgb="FFABDCE7"/>
        <bgColor indexed="64"/>
      </patternFill>
    </fill>
    <fill>
      <patternFill patternType="solid">
        <fgColor rgb="FFC2E6E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5F4EF"/>
        <bgColor indexed="64"/>
      </patternFill>
    </fill>
    <fill>
      <patternFill patternType="solid">
        <fgColor rgb="FFA9E9E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6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right" wrapText="1"/>
    </xf>
    <xf numFmtId="4" fontId="19" fillId="34" borderId="10" xfId="0" applyNumberFormat="1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horizontal="right" wrapText="1"/>
    </xf>
    <xf numFmtId="4" fontId="20" fillId="35" borderId="10" xfId="0" applyNumberFormat="1" applyFont="1" applyFill="1" applyBorder="1" applyAlignment="1">
      <alignment horizontal="right" wrapText="1"/>
    </xf>
    <xf numFmtId="0" fontId="20" fillId="35" borderId="10" xfId="0" applyFont="1" applyFill="1" applyBorder="1" applyAlignment="1">
      <alignment horizontal="right" wrapText="1"/>
    </xf>
    <xf numFmtId="0" fontId="18" fillId="36" borderId="0" xfId="0" applyFont="1" applyFill="1"/>
    <xf numFmtId="0" fontId="18" fillId="36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4" fontId="18" fillId="36" borderId="0" xfId="0" applyNumberFormat="1" applyFont="1" applyFill="1"/>
    <xf numFmtId="4" fontId="18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37" borderId="0" xfId="0" applyFont="1" applyFill="1"/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" fontId="18" fillId="37" borderId="10" xfId="0" applyNumberFormat="1" applyFont="1" applyFill="1" applyBorder="1" applyAlignment="1">
      <alignment horizontal="right" wrapText="1"/>
    </xf>
    <xf numFmtId="0" fontId="18" fillId="37" borderId="10" xfId="0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9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right" wrapText="1"/>
    </xf>
    <xf numFmtId="4" fontId="19" fillId="38" borderId="10" xfId="0" applyNumberFormat="1" applyFont="1" applyFill="1" applyBorder="1" applyAlignment="1">
      <alignment horizontal="right" wrapText="1"/>
    </xf>
    <xf numFmtId="0" fontId="19" fillId="38" borderId="10" xfId="0" applyFont="1" applyFill="1" applyBorder="1" applyAlignment="1">
      <alignment horizontal="right" wrapText="1"/>
    </xf>
    <xf numFmtId="187" fontId="18" fillId="0" borderId="0" xfId="1" applyNumberFormat="1" applyFont="1"/>
    <xf numFmtId="187" fontId="18" fillId="0" borderId="0" xfId="1" applyNumberFormat="1" applyFont="1" applyAlignment="1">
      <alignment horizontal="center"/>
    </xf>
    <xf numFmtId="187" fontId="18" fillId="36" borderId="0" xfId="1" applyNumberFormat="1" applyFont="1" applyFill="1"/>
    <xf numFmtId="187" fontId="18" fillId="37" borderId="0" xfId="1" applyNumberFormat="1" applyFont="1" applyFill="1"/>
    <xf numFmtId="0" fontId="19" fillId="0" borderId="0" xfId="0" applyFont="1"/>
    <xf numFmtId="0" fontId="18" fillId="34" borderId="18" xfId="0" applyFont="1" applyFill="1" applyBorder="1" applyAlignment="1">
      <alignment wrapText="1"/>
    </xf>
    <xf numFmtId="0" fontId="18" fillId="34" borderId="18" xfId="0" applyFont="1" applyFill="1" applyBorder="1" applyAlignment="1">
      <alignment horizontal="right" wrapText="1"/>
    </xf>
    <xf numFmtId="0" fontId="18" fillId="36" borderId="14" xfId="0" applyFont="1" applyFill="1" applyBorder="1" applyAlignment="1">
      <alignment wrapText="1"/>
    </xf>
    <xf numFmtId="0" fontId="18" fillId="36" borderId="14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wrapText="1"/>
    </xf>
    <xf numFmtId="0" fontId="18" fillId="37" borderId="14" xfId="0" applyFont="1" applyFill="1" applyBorder="1" applyAlignment="1">
      <alignment horizontal="center" wrapText="1"/>
    </xf>
    <xf numFmtId="0" fontId="18" fillId="36" borderId="19" xfId="0" applyFont="1" applyFill="1" applyBorder="1" applyAlignment="1">
      <alignment wrapText="1"/>
    </xf>
    <xf numFmtId="0" fontId="18" fillId="36" borderId="19" xfId="0" applyFont="1" applyFill="1" applyBorder="1" applyAlignment="1">
      <alignment horizontal="center" wrapText="1"/>
    </xf>
    <xf numFmtId="0" fontId="18" fillId="37" borderId="19" xfId="0" applyFont="1" applyFill="1" applyBorder="1" applyAlignment="1">
      <alignment wrapText="1"/>
    </xf>
    <xf numFmtId="0" fontId="18" fillId="37" borderId="19" xfId="0" applyFont="1" applyFill="1" applyBorder="1" applyAlignment="1">
      <alignment horizontal="center" wrapText="1"/>
    </xf>
    <xf numFmtId="0" fontId="18" fillId="37" borderId="20" xfId="0" applyFont="1" applyFill="1" applyBorder="1" applyAlignment="1">
      <alignment wrapText="1"/>
    </xf>
    <xf numFmtId="0" fontId="18" fillId="37" borderId="20" xfId="0" applyFont="1" applyFill="1" applyBorder="1" applyAlignment="1">
      <alignment horizont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87" fontId="19" fillId="39" borderId="14" xfId="1" applyNumberFormat="1" applyFont="1" applyFill="1" applyBorder="1" applyAlignment="1">
      <alignment horizontal="center" vertical="center" wrapText="1"/>
    </xf>
    <xf numFmtId="187" fontId="19" fillId="39" borderId="14" xfId="1" applyNumberFormat="1" applyFont="1" applyFill="1" applyBorder="1" applyAlignment="1">
      <alignment horizontal="center" vertical="center"/>
    </xf>
    <xf numFmtId="187" fontId="18" fillId="36" borderId="19" xfId="1" applyNumberFormat="1" applyFont="1" applyFill="1" applyBorder="1" applyAlignment="1">
      <alignment horizontal="right" wrapText="1"/>
    </xf>
    <xf numFmtId="187" fontId="18" fillId="37" borderId="19" xfId="1" applyNumberFormat="1" applyFont="1" applyFill="1" applyBorder="1"/>
    <xf numFmtId="187" fontId="18" fillId="36" borderId="19" xfId="1" applyNumberFormat="1" applyFont="1" applyFill="1" applyBorder="1"/>
    <xf numFmtId="187" fontId="18" fillId="37" borderId="19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 applyAlignment="1">
      <alignment horizontal="right" wrapText="1"/>
    </xf>
    <xf numFmtId="187" fontId="18" fillId="37" borderId="20" xfId="1" applyNumberFormat="1" applyFont="1" applyFill="1" applyBorder="1"/>
    <xf numFmtId="187" fontId="18" fillId="36" borderId="20" xfId="1" applyNumberFormat="1" applyFont="1" applyFill="1" applyBorder="1"/>
    <xf numFmtId="187" fontId="19" fillId="34" borderId="18" xfId="1" applyNumberFormat="1" applyFont="1" applyFill="1" applyBorder="1" applyAlignment="1">
      <alignment horizontal="right" wrapText="1"/>
    </xf>
    <xf numFmtId="187" fontId="20" fillId="35" borderId="10" xfId="1" applyNumberFormat="1" applyFont="1" applyFill="1" applyBorder="1" applyAlignment="1">
      <alignment horizontal="right" wrapText="1"/>
    </xf>
    <xf numFmtId="187" fontId="18" fillId="36" borderId="10" xfId="1" applyNumberFormat="1" applyFont="1" applyFill="1" applyBorder="1" applyAlignment="1">
      <alignment horizontal="right" wrapText="1"/>
    </xf>
    <xf numFmtId="187" fontId="18" fillId="37" borderId="10" xfId="1" applyNumberFormat="1" applyFont="1" applyFill="1" applyBorder="1" applyAlignment="1">
      <alignment horizontal="right" wrapText="1"/>
    </xf>
    <xf numFmtId="187" fontId="19" fillId="34" borderId="10" xfId="1" applyNumberFormat="1" applyFont="1" applyFill="1" applyBorder="1" applyAlignment="1">
      <alignment horizontal="right" wrapText="1"/>
    </xf>
    <xf numFmtId="187" fontId="19" fillId="38" borderId="10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/>
    <xf numFmtId="187" fontId="18" fillId="37" borderId="14" xfId="1" applyNumberFormat="1" applyFont="1" applyFill="1" applyBorder="1"/>
    <xf numFmtId="0" fontId="18" fillId="40" borderId="14" xfId="0" applyFont="1" applyFill="1" applyBorder="1" applyAlignment="1">
      <alignment wrapText="1"/>
    </xf>
    <xf numFmtId="0" fontId="18" fillId="40" borderId="14" xfId="0" applyFont="1" applyFill="1" applyBorder="1" applyAlignment="1">
      <alignment horizontal="right" wrapText="1"/>
    </xf>
    <xf numFmtId="4" fontId="19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horizontal="right" wrapText="1"/>
    </xf>
    <xf numFmtId="4" fontId="20" fillId="40" borderId="14" xfId="0" applyNumberFormat="1" applyFont="1" applyFill="1" applyBorder="1" applyAlignment="1">
      <alignment horizontal="right" wrapText="1"/>
    </xf>
    <xf numFmtId="0" fontId="19" fillId="40" borderId="14" xfId="0" applyFont="1" applyFill="1" applyBorder="1" applyAlignment="1">
      <alignment wrapText="1"/>
    </xf>
    <xf numFmtId="4" fontId="21" fillId="40" borderId="14" xfId="0" applyNumberFormat="1" applyFont="1" applyFill="1" applyBorder="1" applyAlignment="1">
      <alignment horizontal="right" wrapText="1"/>
    </xf>
    <xf numFmtId="187" fontId="19" fillId="40" borderId="14" xfId="1" applyNumberFormat="1" applyFont="1" applyFill="1" applyBorder="1" applyAlignment="1">
      <alignment horizontal="right" wrapText="1"/>
    </xf>
    <xf numFmtId="187" fontId="21" fillId="40" borderId="14" xfId="1" applyNumberFormat="1" applyFont="1" applyFill="1" applyBorder="1" applyAlignment="1">
      <alignment horizontal="right" wrapText="1"/>
    </xf>
    <xf numFmtId="187" fontId="18" fillId="36" borderId="14" xfId="1" applyNumberFormat="1" applyFont="1" applyFill="1" applyBorder="1" applyAlignment="1">
      <alignment horizontal="right" wrapText="1"/>
    </xf>
    <xf numFmtId="187" fontId="18" fillId="37" borderId="14" xfId="1" applyNumberFormat="1" applyFont="1" applyFill="1" applyBorder="1" applyAlignment="1">
      <alignment horizontal="right" wrapText="1"/>
    </xf>
    <xf numFmtId="187" fontId="20" fillId="40" borderId="14" xfId="1" applyNumberFormat="1" applyFont="1" applyFill="1" applyBorder="1" applyAlignment="1">
      <alignment horizontal="right" wrapText="1"/>
    </xf>
    <xf numFmtId="0" fontId="18" fillId="37" borderId="21" xfId="0" applyFont="1" applyFill="1" applyBorder="1" applyAlignment="1">
      <alignment wrapText="1"/>
    </xf>
    <xf numFmtId="0" fontId="18" fillId="37" borderId="21" xfId="0" applyFont="1" applyFill="1" applyBorder="1" applyAlignment="1">
      <alignment horizontal="center" wrapText="1"/>
    </xf>
    <xf numFmtId="187" fontId="18" fillId="37" borderId="21" xfId="1" applyNumberFormat="1" applyFont="1" applyFill="1" applyBorder="1" applyAlignment="1">
      <alignment horizontal="right" wrapText="1"/>
    </xf>
    <xf numFmtId="187" fontId="18" fillId="37" borderId="21" xfId="1" applyNumberFormat="1" applyFont="1" applyFill="1" applyBorder="1"/>
    <xf numFmtId="187" fontId="18" fillId="36" borderId="21" xfId="1" applyNumberFormat="1" applyFont="1" applyFill="1" applyBorder="1"/>
    <xf numFmtId="0" fontId="18" fillId="37" borderId="25" xfId="0" applyFont="1" applyFill="1" applyBorder="1" applyAlignment="1">
      <alignment wrapText="1"/>
    </xf>
    <xf numFmtId="0" fontId="18" fillId="37" borderId="25" xfId="0" applyFont="1" applyFill="1" applyBorder="1" applyAlignment="1">
      <alignment horizontal="center" wrapText="1"/>
    </xf>
    <xf numFmtId="187" fontId="18" fillId="37" borderId="25" xfId="1" applyNumberFormat="1" applyFont="1" applyFill="1" applyBorder="1" applyAlignment="1">
      <alignment horizontal="right" wrapText="1"/>
    </xf>
    <xf numFmtId="187" fontId="18" fillId="37" borderId="25" xfId="1" applyNumberFormat="1" applyFont="1" applyFill="1" applyBorder="1"/>
    <xf numFmtId="187" fontId="18" fillId="36" borderId="25" xfId="1" applyNumberFormat="1" applyFont="1" applyFill="1" applyBorder="1"/>
    <xf numFmtId="0" fontId="18" fillId="36" borderId="21" xfId="0" applyFont="1" applyFill="1" applyBorder="1" applyAlignment="1">
      <alignment wrapText="1"/>
    </xf>
    <xf numFmtId="0" fontId="18" fillId="36" borderId="21" xfId="0" applyFont="1" applyFill="1" applyBorder="1" applyAlignment="1">
      <alignment horizontal="center" wrapText="1"/>
    </xf>
    <xf numFmtId="187" fontId="18" fillId="36" borderId="21" xfId="1" applyNumberFormat="1" applyFont="1" applyFill="1" applyBorder="1" applyAlignment="1">
      <alignment horizontal="right" wrapText="1"/>
    </xf>
    <xf numFmtId="0" fontId="19" fillId="35" borderId="14" xfId="0" applyFont="1" applyFill="1" applyBorder="1" applyAlignment="1">
      <alignment horizontal="right" wrapText="1"/>
    </xf>
    <xf numFmtId="187" fontId="21" fillId="35" borderId="14" xfId="1" applyNumberFormat="1" applyFont="1" applyFill="1" applyBorder="1" applyAlignment="1">
      <alignment horizontal="right" wrapText="1"/>
    </xf>
    <xf numFmtId="0" fontId="18" fillId="36" borderId="25" xfId="0" applyFont="1" applyFill="1" applyBorder="1" applyAlignment="1">
      <alignment wrapText="1"/>
    </xf>
    <xf numFmtId="0" fontId="18" fillId="36" borderId="25" xfId="0" applyFont="1" applyFill="1" applyBorder="1" applyAlignment="1">
      <alignment horizontal="center" wrapText="1"/>
    </xf>
    <xf numFmtId="187" fontId="18" fillId="36" borderId="25" xfId="1" applyNumberFormat="1" applyFont="1" applyFill="1" applyBorder="1" applyAlignment="1">
      <alignment horizontal="right" wrapText="1"/>
    </xf>
    <xf numFmtId="0" fontId="18" fillId="36" borderId="26" xfId="0" applyFont="1" applyFill="1" applyBorder="1" applyAlignment="1">
      <alignment wrapText="1"/>
    </xf>
    <xf numFmtId="0" fontId="18" fillId="36" borderId="26" xfId="0" applyFont="1" applyFill="1" applyBorder="1" applyAlignment="1">
      <alignment horizontal="center" wrapText="1"/>
    </xf>
    <xf numFmtId="187" fontId="18" fillId="36" borderId="26" xfId="1" applyNumberFormat="1" applyFont="1" applyFill="1" applyBorder="1" applyAlignment="1">
      <alignment horizontal="right" wrapText="1"/>
    </xf>
    <xf numFmtId="187" fontId="18" fillId="36" borderId="26" xfId="1" applyNumberFormat="1" applyFont="1" applyFill="1" applyBorder="1"/>
    <xf numFmtId="0" fontId="18" fillId="35" borderId="14" xfId="0" applyFont="1" applyFill="1" applyBorder="1" applyAlignment="1">
      <alignment horizontal="right" wrapText="1"/>
    </xf>
    <xf numFmtId="0" fontId="18" fillId="37" borderId="26" xfId="0" applyFont="1" applyFill="1" applyBorder="1" applyAlignment="1">
      <alignment wrapText="1"/>
    </xf>
    <xf numFmtId="0" fontId="18" fillId="37" borderId="26" xfId="0" applyFont="1" applyFill="1" applyBorder="1" applyAlignment="1">
      <alignment horizontal="center" wrapText="1"/>
    </xf>
    <xf numFmtId="187" fontId="18" fillId="37" borderId="26" xfId="1" applyNumberFormat="1" applyFont="1" applyFill="1" applyBorder="1" applyAlignment="1">
      <alignment horizontal="right" wrapText="1"/>
    </xf>
    <xf numFmtId="187" fontId="18" fillId="37" borderId="26" xfId="1" applyNumberFormat="1" applyFont="1" applyFill="1" applyBorder="1"/>
    <xf numFmtId="187" fontId="20" fillId="35" borderId="14" xfId="1" applyNumberFormat="1" applyFont="1" applyFill="1" applyBorder="1" applyAlignment="1">
      <alignment horizontal="right" wrapText="1"/>
    </xf>
    <xf numFmtId="0" fontId="19" fillId="35" borderId="14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3" xfId="0" applyFont="1" applyFill="1" applyBorder="1" applyAlignment="1">
      <alignment wrapText="1"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wrapText="1"/>
    </xf>
    <xf numFmtId="0" fontId="19" fillId="34" borderId="12" xfId="0" applyFont="1" applyFill="1" applyBorder="1" applyAlignment="1">
      <alignment wrapText="1"/>
    </xf>
    <xf numFmtId="0" fontId="19" fillId="34" borderId="13" xfId="0" applyFont="1" applyFill="1" applyBorder="1" applyAlignment="1">
      <alignment wrapText="1"/>
    </xf>
    <xf numFmtId="0" fontId="19" fillId="35" borderId="14" xfId="0" applyFont="1" applyFill="1" applyBorder="1" applyAlignment="1">
      <alignment wrapText="1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wrapText="1"/>
    </xf>
    <xf numFmtId="0" fontId="19" fillId="34" borderId="17" xfId="0" applyFont="1" applyFill="1" applyBorder="1" applyAlignment="1">
      <alignment wrapText="1"/>
    </xf>
    <xf numFmtId="0" fontId="18" fillId="35" borderId="14" xfId="0" applyFont="1" applyFill="1" applyBorder="1" applyAlignment="1">
      <alignment wrapText="1"/>
    </xf>
    <xf numFmtId="0" fontId="19" fillId="40" borderId="14" xfId="0" applyFont="1" applyFill="1" applyBorder="1" applyAlignment="1">
      <alignment wrapText="1"/>
    </xf>
    <xf numFmtId="0" fontId="19" fillId="33" borderId="22" xfId="0" applyFont="1" applyFill="1" applyBorder="1" applyAlignment="1">
      <alignment horizontal="center" wrapText="1"/>
    </xf>
    <xf numFmtId="0" fontId="19" fillId="33" borderId="23" xfId="0" applyFont="1" applyFill="1" applyBorder="1" applyAlignment="1">
      <alignment horizontal="center" wrapText="1"/>
    </xf>
    <xf numFmtId="0" fontId="19" fillId="33" borderId="24" xfId="0" applyFont="1" applyFill="1" applyBorder="1" applyAlignment="1">
      <alignment horizontal="center" wrapText="1"/>
    </xf>
    <xf numFmtId="0" fontId="18" fillId="40" borderId="14" xfId="0" applyFont="1" applyFill="1" applyBorder="1" applyAlignment="1">
      <alignment wrapText="1"/>
    </xf>
    <xf numFmtId="0" fontId="19" fillId="33" borderId="27" xfId="0" applyFont="1" applyFill="1" applyBorder="1" applyAlignment="1">
      <alignment horizontal="center" wrapText="1"/>
    </xf>
    <xf numFmtId="0" fontId="19" fillId="33" borderId="28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wrapText="1"/>
    </xf>
    <xf numFmtId="0" fontId="18" fillId="34" borderId="14" xfId="0" applyFont="1" applyFill="1" applyBorder="1" applyAlignment="1">
      <alignment wrapText="1"/>
    </xf>
    <xf numFmtId="0" fontId="18" fillId="34" borderId="14" xfId="0" applyFont="1" applyFill="1" applyBorder="1" applyAlignment="1">
      <alignment horizontal="right" wrapText="1"/>
    </xf>
    <xf numFmtId="187" fontId="19" fillId="34" borderId="14" xfId="1" applyNumberFormat="1" applyFont="1" applyFill="1" applyBorder="1" applyAlignment="1">
      <alignment horizontal="right" wrapText="1"/>
    </xf>
    <xf numFmtId="187" fontId="21" fillId="35" borderId="19" xfId="1" applyNumberFormat="1" applyFont="1" applyFill="1" applyBorder="1" applyAlignment="1">
      <alignment horizontal="right"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wrapText="1"/>
    </xf>
    <xf numFmtId="0" fontId="19" fillId="35" borderId="19" xfId="0" applyFont="1" applyFill="1" applyBorder="1" applyAlignment="1">
      <alignment horizontal="right" wrapText="1"/>
    </xf>
    <xf numFmtId="187" fontId="19" fillId="0" borderId="19" xfId="1" applyNumberFormat="1" applyFont="1" applyBorder="1"/>
    <xf numFmtId="187" fontId="18" fillId="36" borderId="29" xfId="1" applyNumberFormat="1" applyFont="1" applyFill="1" applyBorder="1"/>
    <xf numFmtId="0" fontId="22" fillId="0" borderId="0" xfId="0" applyFont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3" activePane="bottomLeft" state="frozen"/>
      <selection pane="bottomLeft" activeCell="R17" sqref="R17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07" t="s">
        <v>591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10" t="s">
        <v>15</v>
      </c>
      <c r="B3" s="111"/>
      <c r="C3" s="111"/>
      <c r="D3" s="112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05" t="s">
        <v>16</v>
      </c>
      <c r="B4" s="106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05" t="s">
        <v>24</v>
      </c>
      <c r="B6" s="106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05" t="s">
        <v>29</v>
      </c>
      <c r="B8" s="106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05" t="s">
        <v>34</v>
      </c>
      <c r="B11" s="106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05" t="s">
        <v>45</v>
      </c>
      <c r="B16" s="106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05" t="s">
        <v>51</v>
      </c>
      <c r="B19" s="106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05" t="s">
        <v>64</v>
      </c>
      <c r="B25" s="106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05" t="s">
        <v>143</v>
      </c>
      <c r="B63" s="106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05" t="s">
        <v>146</v>
      </c>
      <c r="B65" s="106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05" t="s">
        <v>211</v>
      </c>
      <c r="B91" s="106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3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05" t="s">
        <v>222</v>
      </c>
      <c r="B97" s="106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05" t="s">
        <v>259</v>
      </c>
      <c r="B116" s="106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ref="P136:P199" si="6">IF(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&gt;0,IF(B136="คนงาน",IF((10000-J136)&gt;1500,1500,10000-J136),IF(B136="เจ้าหน้าที่รักษาความปลอดภัย",IF((10000-J136)&gt;1500,1500,10000-J136),IF(B136="พนักงานขับรถยนต์",IF((10000-J136)&gt;1500,1500,10000-J136),IF(G136="ปริญญาตรี",IF((15000-J136)&gt;1500,1500,15000-J136),IF((13285-J136)&gt;1500,1500,13285-J136))))),0)</f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6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6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6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6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6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6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6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6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6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6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6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6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6"/>
        <v>1430</v>
      </c>
      <c r="Q149" s="29">
        <f t="shared" si="5"/>
        <v>17.14</v>
      </c>
    </row>
    <row r="150" spans="1:17" ht="18.75" customHeight="1" x14ac:dyDescent="0.3">
      <c r="A150" s="105" t="s">
        <v>326</v>
      </c>
      <c r="B150" s="106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6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6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6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6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6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si="6"/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05" t="s">
        <v>356</v>
      </c>
      <c r="B165" s="106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05" t="s">
        <v>368</v>
      </c>
      <c r="B171" s="106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10" t="s">
        <v>376</v>
      </c>
      <c r="B175" s="111"/>
      <c r="C175" s="111"/>
      <c r="D175" s="112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05" t="s">
        <v>16</v>
      </c>
      <c r="B176" s="106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05" t="s">
        <v>384</v>
      </c>
      <c r="B180" s="106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05" t="s">
        <v>391</v>
      </c>
      <c r="B184" s="106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05" t="s">
        <v>394</v>
      </c>
      <c r="B186" s="106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05" t="s">
        <v>398</v>
      </c>
      <c r="B188" s="106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10" t="s">
        <v>413</v>
      </c>
      <c r="B194" s="111"/>
      <c r="C194" s="111"/>
      <c r="D194" s="112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05" t="s">
        <v>16</v>
      </c>
      <c r="B195" s="106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10" t="s">
        <v>416</v>
      </c>
      <c r="B197" s="111"/>
      <c r="C197" s="111"/>
      <c r="D197" s="112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05" t="s">
        <v>417</v>
      </c>
      <c r="B198" s="106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05" t="s">
        <v>420</v>
      </c>
      <c r="B200" s="106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05" t="s">
        <v>423</v>
      </c>
      <c r="B202" s="106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05" t="s">
        <v>426</v>
      </c>
      <c r="B204" s="106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10" t="s">
        <v>430</v>
      </c>
      <c r="B206" s="111"/>
      <c r="C206" s="111"/>
      <c r="D206" s="112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05" t="s">
        <v>16</v>
      </c>
      <c r="B207" s="106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10" t="s">
        <v>433</v>
      </c>
      <c r="B209" s="111"/>
      <c r="C209" s="111"/>
      <c r="D209" s="112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05" t="s">
        <v>16</v>
      </c>
      <c r="B210" s="106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05" t="s">
        <v>439</v>
      </c>
      <c r="B213" s="106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05" t="s">
        <v>447</v>
      </c>
      <c r="B217" s="106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05" t="s">
        <v>453</v>
      </c>
      <c r="B222" s="106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05" t="s">
        <v>456</v>
      </c>
      <c r="B224" s="106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05" t="s">
        <v>460</v>
      </c>
      <c r="B227" s="106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05" t="s">
        <v>463</v>
      </c>
      <c r="B229" s="106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05" t="s">
        <v>465</v>
      </c>
      <c r="B231" s="106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10" t="s">
        <v>470</v>
      </c>
      <c r="B235" s="111"/>
      <c r="C235" s="111"/>
      <c r="D235" s="112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05" t="s">
        <v>471</v>
      </c>
      <c r="B236" s="106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05" t="s">
        <v>474</v>
      </c>
      <c r="B238" s="106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05" t="s">
        <v>477</v>
      </c>
      <c r="B240" s="106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05" t="s">
        <v>480</v>
      </c>
      <c r="B242" s="106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05" t="s">
        <v>483</v>
      </c>
      <c r="B244" s="106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10" t="s">
        <v>485</v>
      </c>
      <c r="B246" s="111"/>
      <c r="C246" s="111"/>
      <c r="D246" s="112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05" t="s">
        <v>486</v>
      </c>
      <c r="B247" s="106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05" t="s">
        <v>489</v>
      </c>
      <c r="B249" s="106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05" t="s">
        <v>492</v>
      </c>
      <c r="B251" s="106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05" t="s">
        <v>495</v>
      </c>
      <c r="B253" s="106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05" t="s">
        <v>503</v>
      </c>
      <c r="B257" s="106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10" t="s">
        <v>509</v>
      </c>
      <c r="B260" s="111"/>
      <c r="C260" s="111"/>
      <c r="D260" s="112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05" t="s">
        <v>16</v>
      </c>
      <c r="B261" s="106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05" t="s">
        <v>512</v>
      </c>
      <c r="B263" s="106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10" t="s">
        <v>514</v>
      </c>
      <c r="B265" s="111"/>
      <c r="C265" s="111"/>
      <c r="D265" s="112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05" t="s">
        <v>16</v>
      </c>
      <c r="B266" s="106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05" t="s">
        <v>527</v>
      </c>
      <c r="B273" s="106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05" t="s">
        <v>530</v>
      </c>
      <c r="B275" s="106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05" t="s">
        <v>534</v>
      </c>
      <c r="B277" s="106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05" t="s">
        <v>538</v>
      </c>
      <c r="B279" s="106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05" t="s">
        <v>541</v>
      </c>
      <c r="B281" s="106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10" t="s">
        <v>546</v>
      </c>
      <c r="B284" s="111"/>
      <c r="C284" s="111"/>
      <c r="D284" s="112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05" t="s">
        <v>547</v>
      </c>
      <c r="B285" s="106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05" t="s">
        <v>553</v>
      </c>
      <c r="B288" s="106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10" t="s">
        <v>556</v>
      </c>
      <c r="B290" s="111"/>
      <c r="C290" s="111"/>
      <c r="D290" s="112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05" t="s">
        <v>557</v>
      </c>
      <c r="B291" s="106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290:D290"/>
    <mergeCell ref="A291:B291"/>
    <mergeCell ref="A277:B277"/>
    <mergeCell ref="A279:B279"/>
    <mergeCell ref="A281:B281"/>
    <mergeCell ref="A284:D284"/>
    <mergeCell ref="A285:B285"/>
    <mergeCell ref="A288:B288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8"/>
  <sheetViews>
    <sheetView showGridLines="0" tabSelected="1" view="pageBreakPreview" zoomScaleNormal="90" zoomScaleSheetLayoutView="100" workbookViewId="0">
      <pane ySplit="2" topLeftCell="A160" activePane="bottomLeft" state="frozen"/>
      <selection pane="bottomLeft" activeCell="C310" sqref="C310"/>
    </sheetView>
  </sheetViews>
  <sheetFormatPr defaultRowHeight="18.75" x14ac:dyDescent="0.3"/>
  <cols>
    <col min="1" max="1" width="26.5703125" style="1" customWidth="1"/>
    <col min="2" max="2" width="20.42578125" style="1" customWidth="1"/>
    <col min="3" max="3" width="10.5703125" style="1" bestFit="1" customWidth="1"/>
    <col min="4" max="4" width="9.5703125" style="1" bestFit="1" customWidth="1"/>
    <col min="5" max="5" width="7.85546875" style="1" hidden="1" customWidth="1"/>
    <col min="6" max="6" width="10.85546875" style="1" customWidth="1"/>
    <col min="7" max="7" width="13.42578125" style="1" customWidth="1"/>
    <col min="8" max="8" width="10.5703125" style="27" customWidth="1"/>
    <col min="9" max="9" width="10.42578125" style="27" customWidth="1"/>
    <col min="10" max="10" width="13.5703125" style="27" bestFit="1" customWidth="1"/>
    <col min="11" max="11" width="6.42578125" style="27" hidden="1" customWidth="1"/>
    <col min="12" max="12" width="12.7109375" style="27" customWidth="1"/>
    <col min="13" max="13" width="12.28515625" style="27" hidden="1" customWidth="1"/>
    <col min="14" max="14" width="10.7109375" style="27" customWidth="1"/>
    <col min="15" max="15" width="14.42578125" style="27" hidden="1" customWidth="1"/>
    <col min="16" max="16" width="11.85546875" style="27" customWidth="1"/>
    <col min="17" max="17" width="10" style="27" customWidth="1"/>
    <col min="18" max="18" width="9.85546875" style="27" customWidth="1"/>
    <col min="19" max="19" width="9.140625" style="27"/>
    <col min="20" max="16384" width="9.140625" style="1"/>
  </cols>
  <sheetData>
    <row r="1" spans="1:21" ht="18.75" customHeight="1" x14ac:dyDescent="0.3">
      <c r="A1" s="123" t="s">
        <v>591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1" s="45" customFormat="1" ht="37.5" x14ac:dyDescent="0.3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609</v>
      </c>
      <c r="M2" s="46" t="s">
        <v>11</v>
      </c>
      <c r="N2" s="46" t="s">
        <v>12</v>
      </c>
      <c r="O2" s="46" t="s">
        <v>13</v>
      </c>
      <c r="P2" s="46" t="s">
        <v>14</v>
      </c>
      <c r="Q2" s="46" t="s">
        <v>607</v>
      </c>
      <c r="R2" s="46" t="s">
        <v>606</v>
      </c>
      <c r="S2" s="46" t="s">
        <v>611</v>
      </c>
    </row>
    <row r="3" spans="1:21" ht="18.75" customHeight="1" x14ac:dyDescent="0.3">
      <c r="A3" s="125" t="s">
        <v>610</v>
      </c>
      <c r="B3" s="125"/>
      <c r="C3" s="125"/>
      <c r="D3" s="125"/>
      <c r="E3" s="126"/>
      <c r="F3" s="127"/>
      <c r="G3" s="127"/>
      <c r="H3" s="128">
        <f>SUM(H4,H6,H8,H11,H16,H19,H25,H63,H91,H97,H116,H150,H165,H171)</f>
        <v>1476030</v>
      </c>
      <c r="I3" s="128">
        <f t="shared" ref="I3:S3" si="0">SUM(I4,I6,I8,I11,I16,I19,I25,I63,I91,I97,I116,I150,I165,I171)</f>
        <v>74400</v>
      </c>
      <c r="J3" s="128">
        <f t="shared" si="0"/>
        <v>1550430</v>
      </c>
      <c r="K3" s="128">
        <f t="shared" si="0"/>
        <v>0</v>
      </c>
      <c r="L3" s="128">
        <f t="shared" si="0"/>
        <v>18605160</v>
      </c>
      <c r="M3" s="128">
        <f t="shared" si="0"/>
        <v>1550430</v>
      </c>
      <c r="N3" s="128">
        <f t="shared" si="0"/>
        <v>77165</v>
      </c>
      <c r="O3" s="128">
        <f t="shared" si="0"/>
        <v>18609480</v>
      </c>
      <c r="P3" s="128">
        <f t="shared" si="0"/>
        <v>925980</v>
      </c>
      <c r="Q3" s="128">
        <f t="shared" si="0"/>
        <v>28670</v>
      </c>
      <c r="R3" s="128">
        <f t="shared" si="0"/>
        <v>3100.86</v>
      </c>
      <c r="S3" s="128">
        <f t="shared" si="0"/>
        <v>46512.9</v>
      </c>
    </row>
    <row r="4" spans="1:21" ht="18.75" customHeight="1" x14ac:dyDescent="0.3">
      <c r="A4" s="117" t="s">
        <v>16</v>
      </c>
      <c r="B4" s="117"/>
      <c r="C4" s="104"/>
      <c r="D4" s="104"/>
      <c r="E4" s="104"/>
      <c r="F4" s="97"/>
      <c r="G4" s="97"/>
      <c r="H4" s="102">
        <f>H5</f>
        <v>13620</v>
      </c>
      <c r="I4" s="102">
        <f t="shared" ref="I4:S4" si="1">I5</f>
        <v>690</v>
      </c>
      <c r="J4" s="102">
        <f t="shared" si="1"/>
        <v>14310</v>
      </c>
      <c r="K4" s="102">
        <f t="shared" si="1"/>
        <v>0</v>
      </c>
      <c r="L4" s="102">
        <f t="shared" si="1"/>
        <v>171720</v>
      </c>
      <c r="M4" s="102">
        <f t="shared" si="1"/>
        <v>14310</v>
      </c>
      <c r="N4" s="102">
        <f t="shared" si="1"/>
        <v>716</v>
      </c>
      <c r="O4" s="102">
        <f t="shared" si="1"/>
        <v>171720</v>
      </c>
      <c r="P4" s="102">
        <f t="shared" si="1"/>
        <v>8592</v>
      </c>
      <c r="Q4" s="102">
        <f t="shared" si="1"/>
        <v>690</v>
      </c>
      <c r="R4" s="102">
        <f t="shared" si="1"/>
        <v>28.62</v>
      </c>
      <c r="S4" s="102">
        <f t="shared" si="1"/>
        <v>429.3</v>
      </c>
      <c r="U4" s="1">
        <f>156-25</f>
        <v>131</v>
      </c>
    </row>
    <row r="5" spans="1:21" s="11" customFormat="1" ht="18.75" customHeight="1" x14ac:dyDescent="0.3">
      <c r="A5" s="93" t="s">
        <v>17</v>
      </c>
      <c r="B5" s="93" t="s">
        <v>18</v>
      </c>
      <c r="C5" s="93" t="s">
        <v>19</v>
      </c>
      <c r="D5" s="93" t="s">
        <v>20</v>
      </c>
      <c r="E5" s="93" t="s">
        <v>21</v>
      </c>
      <c r="F5" s="94" t="s">
        <v>22</v>
      </c>
      <c r="G5" s="94" t="s">
        <v>23</v>
      </c>
      <c r="H5" s="95">
        <v>13620</v>
      </c>
      <c r="I5" s="95">
        <v>690</v>
      </c>
      <c r="J5" s="95">
        <v>14310</v>
      </c>
      <c r="K5" s="95">
        <v>0</v>
      </c>
      <c r="L5" s="95">
        <v>171720</v>
      </c>
      <c r="M5" s="95">
        <v>14310</v>
      </c>
      <c r="N5" s="95">
        <v>716</v>
      </c>
      <c r="O5" s="95">
        <v>171720</v>
      </c>
      <c r="P5" s="95">
        <v>8592</v>
      </c>
      <c r="Q5" s="101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R5" s="96">
        <f>IF(Q5&lt;&gt;"",J5*0.2%,"")</f>
        <v>28.62</v>
      </c>
      <c r="S5" s="96">
        <f>J5*3%</f>
        <v>429.3</v>
      </c>
    </row>
    <row r="6" spans="1:21" ht="18.75" customHeight="1" x14ac:dyDescent="0.3">
      <c r="A6" s="117" t="s">
        <v>24</v>
      </c>
      <c r="B6" s="117"/>
      <c r="C6" s="104"/>
      <c r="D6" s="104"/>
      <c r="E6" s="104"/>
      <c r="F6" s="97"/>
      <c r="G6" s="97"/>
      <c r="H6" s="102">
        <f>H7</f>
        <v>12080</v>
      </c>
      <c r="I6" s="102">
        <f t="shared" ref="I6:S6" si="2">I7</f>
        <v>610</v>
      </c>
      <c r="J6" s="102">
        <f t="shared" si="2"/>
        <v>12690</v>
      </c>
      <c r="K6" s="102">
        <f t="shared" si="2"/>
        <v>0</v>
      </c>
      <c r="L6" s="102">
        <f t="shared" si="2"/>
        <v>152280</v>
      </c>
      <c r="M6" s="102">
        <f t="shared" si="2"/>
        <v>12690</v>
      </c>
      <c r="N6" s="102">
        <f t="shared" si="2"/>
        <v>635</v>
      </c>
      <c r="O6" s="102">
        <f t="shared" si="2"/>
        <v>152280</v>
      </c>
      <c r="P6" s="102">
        <f t="shared" si="2"/>
        <v>7620</v>
      </c>
      <c r="Q6" s="102">
        <f t="shared" si="2"/>
        <v>595</v>
      </c>
      <c r="R6" s="102">
        <f t="shared" si="2"/>
        <v>25.38</v>
      </c>
      <c r="S6" s="102">
        <f t="shared" si="2"/>
        <v>380.7</v>
      </c>
    </row>
    <row r="7" spans="1:21" s="17" customFormat="1" ht="18.75" customHeight="1" x14ac:dyDescent="0.3">
      <c r="A7" s="98" t="s">
        <v>25</v>
      </c>
      <c r="B7" s="98" t="s">
        <v>26</v>
      </c>
      <c r="C7" s="98" t="s">
        <v>19</v>
      </c>
      <c r="D7" s="98" t="s">
        <v>27</v>
      </c>
      <c r="E7" s="98" t="s">
        <v>21</v>
      </c>
      <c r="F7" s="99" t="s">
        <v>22</v>
      </c>
      <c r="G7" s="99" t="s">
        <v>28</v>
      </c>
      <c r="H7" s="100">
        <v>12080</v>
      </c>
      <c r="I7" s="100">
        <v>610</v>
      </c>
      <c r="J7" s="100">
        <v>12690</v>
      </c>
      <c r="K7" s="100">
        <v>0</v>
      </c>
      <c r="L7" s="100">
        <v>152280</v>
      </c>
      <c r="M7" s="100">
        <v>12690</v>
      </c>
      <c r="N7" s="100">
        <v>635</v>
      </c>
      <c r="O7" s="100">
        <v>152280</v>
      </c>
      <c r="P7" s="100">
        <v>7620</v>
      </c>
      <c r="Q7" s="101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R7" s="96">
        <f t="shared" ref="R7:R69" si="3">IF(Q7&lt;&gt;"",J7*0.2%,"")</f>
        <v>25.38</v>
      </c>
      <c r="S7" s="96">
        <f>J7*3%</f>
        <v>380.7</v>
      </c>
    </row>
    <row r="8" spans="1:21" ht="18.75" customHeight="1" x14ac:dyDescent="0.3">
      <c r="A8" s="117" t="s">
        <v>29</v>
      </c>
      <c r="B8" s="117"/>
      <c r="C8" s="104"/>
      <c r="D8" s="104"/>
      <c r="E8" s="104"/>
      <c r="F8" s="97"/>
      <c r="G8" s="97"/>
      <c r="H8" s="89">
        <f>SUM(H9:H10)</f>
        <v>24380</v>
      </c>
      <c r="I8" s="89">
        <f t="shared" ref="I8:S8" si="4">SUM(I9:I10)</f>
        <v>1220</v>
      </c>
      <c r="J8" s="89">
        <f t="shared" si="4"/>
        <v>25600</v>
      </c>
      <c r="K8" s="89">
        <f t="shared" si="4"/>
        <v>0</v>
      </c>
      <c r="L8" s="89">
        <f t="shared" ref="L8" si="5">SUM(L9:L10)</f>
        <v>307200</v>
      </c>
      <c r="M8" s="89">
        <f t="shared" si="4"/>
        <v>25600</v>
      </c>
      <c r="N8" s="89">
        <f t="shared" si="4"/>
        <v>1281</v>
      </c>
      <c r="O8" s="89">
        <f t="shared" si="4"/>
        <v>307200</v>
      </c>
      <c r="P8" s="89">
        <f t="shared" si="4"/>
        <v>15372</v>
      </c>
      <c r="Q8" s="89">
        <f t="shared" si="4"/>
        <v>970</v>
      </c>
      <c r="R8" s="89">
        <f t="shared" si="4"/>
        <v>51.2</v>
      </c>
      <c r="S8" s="89">
        <f t="shared" si="4"/>
        <v>768</v>
      </c>
    </row>
    <row r="9" spans="1:21" s="11" customFormat="1" ht="18.75" customHeight="1" x14ac:dyDescent="0.3">
      <c r="A9" s="85" t="s">
        <v>30</v>
      </c>
      <c r="B9" s="85" t="s">
        <v>26</v>
      </c>
      <c r="C9" s="85" t="s">
        <v>19</v>
      </c>
      <c r="D9" s="85" t="s">
        <v>31</v>
      </c>
      <c r="E9" s="85" t="s">
        <v>21</v>
      </c>
      <c r="F9" s="86" t="s">
        <v>22</v>
      </c>
      <c r="G9" s="86" t="s">
        <v>28</v>
      </c>
      <c r="H9" s="87">
        <v>12390</v>
      </c>
      <c r="I9" s="87">
        <v>620</v>
      </c>
      <c r="J9" s="87">
        <v>13010</v>
      </c>
      <c r="K9" s="87">
        <v>0</v>
      </c>
      <c r="L9" s="87">
        <v>156120</v>
      </c>
      <c r="M9" s="87">
        <v>13010</v>
      </c>
      <c r="N9" s="87">
        <v>651</v>
      </c>
      <c r="O9" s="87">
        <v>156120</v>
      </c>
      <c r="P9" s="87">
        <v>7812</v>
      </c>
      <c r="Q9" s="79">
        <f t="shared" ref="Q9:Q64" si="6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R9" s="79">
        <f t="shared" si="3"/>
        <v>26.02</v>
      </c>
      <c r="S9" s="134">
        <f>J9*3%</f>
        <v>390.3</v>
      </c>
    </row>
    <row r="10" spans="1:21" s="17" customFormat="1" ht="18.75" customHeight="1" x14ac:dyDescent="0.3">
      <c r="A10" s="80" t="s">
        <v>32</v>
      </c>
      <c r="B10" s="80" t="s">
        <v>26</v>
      </c>
      <c r="C10" s="80" t="s">
        <v>19</v>
      </c>
      <c r="D10" s="80" t="s">
        <v>33</v>
      </c>
      <c r="E10" s="80" t="s">
        <v>21</v>
      </c>
      <c r="F10" s="81" t="s">
        <v>22</v>
      </c>
      <c r="G10" s="81" t="s">
        <v>28</v>
      </c>
      <c r="H10" s="82">
        <v>11990</v>
      </c>
      <c r="I10" s="82">
        <v>600</v>
      </c>
      <c r="J10" s="82">
        <v>12590</v>
      </c>
      <c r="K10" s="82">
        <v>0</v>
      </c>
      <c r="L10" s="82">
        <v>151080</v>
      </c>
      <c r="M10" s="82">
        <v>12590</v>
      </c>
      <c r="N10" s="82">
        <v>630</v>
      </c>
      <c r="O10" s="82">
        <v>151080</v>
      </c>
      <c r="P10" s="82">
        <v>7560</v>
      </c>
      <c r="Q10" s="83">
        <f t="shared" si="6"/>
        <v>695</v>
      </c>
      <c r="R10" s="84">
        <f t="shared" si="3"/>
        <v>25.18</v>
      </c>
      <c r="S10" s="54">
        <f>J10*3%</f>
        <v>377.7</v>
      </c>
    </row>
    <row r="11" spans="1:21" s="31" customFormat="1" ht="18.75" customHeight="1" x14ac:dyDescent="0.3">
      <c r="A11" s="113" t="s">
        <v>605</v>
      </c>
      <c r="B11" s="113"/>
      <c r="C11" s="103"/>
      <c r="D11" s="103"/>
      <c r="E11" s="103"/>
      <c r="F11" s="88"/>
      <c r="G11" s="88"/>
      <c r="H11" s="89">
        <f>SUM(H12:H15)</f>
        <v>50970</v>
      </c>
      <c r="I11" s="89">
        <f t="shared" ref="I11:S11" si="7">SUM(I12:I15)</f>
        <v>2560</v>
      </c>
      <c r="J11" s="89">
        <f t="shared" si="7"/>
        <v>53530</v>
      </c>
      <c r="K11" s="89">
        <f t="shared" si="7"/>
        <v>0</v>
      </c>
      <c r="L11" s="89">
        <f t="shared" ref="L11" si="8">SUM(L12:L15)</f>
        <v>642360</v>
      </c>
      <c r="M11" s="89">
        <f t="shared" si="7"/>
        <v>53530</v>
      </c>
      <c r="N11" s="89">
        <f t="shared" si="7"/>
        <v>2580</v>
      </c>
      <c r="O11" s="89">
        <f t="shared" si="7"/>
        <v>642360</v>
      </c>
      <c r="P11" s="89">
        <f t="shared" si="7"/>
        <v>30960</v>
      </c>
      <c r="Q11" s="89">
        <f t="shared" si="7"/>
        <v>0</v>
      </c>
      <c r="R11" s="89">
        <f t="shared" si="7"/>
        <v>107.05999999999999</v>
      </c>
      <c r="S11" s="89">
        <f t="shared" si="7"/>
        <v>1605.8999999999999</v>
      </c>
    </row>
    <row r="12" spans="1:21" s="11" customFormat="1" ht="18.75" customHeight="1" x14ac:dyDescent="0.3">
      <c r="A12" s="85" t="s">
        <v>35</v>
      </c>
      <c r="B12" s="85" t="s">
        <v>36</v>
      </c>
      <c r="C12" s="85" t="s">
        <v>19</v>
      </c>
      <c r="D12" s="85" t="s">
        <v>37</v>
      </c>
      <c r="E12" s="85" t="s">
        <v>21</v>
      </c>
      <c r="F12" s="86" t="s">
        <v>22</v>
      </c>
      <c r="G12" s="86" t="s">
        <v>38</v>
      </c>
      <c r="H12" s="87">
        <v>9550</v>
      </c>
      <c r="I12" s="87">
        <v>480</v>
      </c>
      <c r="J12" s="87">
        <v>10030</v>
      </c>
      <c r="K12" s="87">
        <v>0</v>
      </c>
      <c r="L12" s="87">
        <v>120360</v>
      </c>
      <c r="M12" s="87">
        <v>10030</v>
      </c>
      <c r="N12" s="87">
        <v>502</v>
      </c>
      <c r="O12" s="87">
        <v>120360</v>
      </c>
      <c r="P12" s="87">
        <v>6024</v>
      </c>
      <c r="Q12" s="79">
        <f t="shared" si="6"/>
        <v>0</v>
      </c>
      <c r="R12" s="79">
        <f t="shared" si="3"/>
        <v>20.059999999999999</v>
      </c>
      <c r="S12" s="134">
        <f>J12*3%</f>
        <v>300.89999999999998</v>
      </c>
    </row>
    <row r="13" spans="1:21" s="17" customFormat="1" ht="18.75" customHeight="1" x14ac:dyDescent="0.3">
      <c r="A13" s="40" t="s">
        <v>39</v>
      </c>
      <c r="B13" s="40" t="s">
        <v>36</v>
      </c>
      <c r="C13" s="40" t="s">
        <v>19</v>
      </c>
      <c r="D13" s="40" t="s">
        <v>40</v>
      </c>
      <c r="E13" s="40" t="s">
        <v>21</v>
      </c>
      <c r="F13" s="41" t="s">
        <v>22</v>
      </c>
      <c r="G13" s="41" t="s">
        <v>38</v>
      </c>
      <c r="H13" s="51">
        <v>11000</v>
      </c>
      <c r="I13" s="51">
        <v>550</v>
      </c>
      <c r="J13" s="51">
        <v>11550</v>
      </c>
      <c r="K13" s="51">
        <v>0</v>
      </c>
      <c r="L13" s="51">
        <v>138600</v>
      </c>
      <c r="M13" s="51">
        <v>11550</v>
      </c>
      <c r="N13" s="51">
        <v>578</v>
      </c>
      <c r="O13" s="51">
        <v>138600</v>
      </c>
      <c r="P13" s="51">
        <v>6936</v>
      </c>
      <c r="Q13" s="49">
        <f t="shared" si="6"/>
        <v>0</v>
      </c>
      <c r="R13" s="50">
        <f t="shared" si="3"/>
        <v>23.1</v>
      </c>
      <c r="S13" s="50">
        <f>J13*3%</f>
        <v>346.5</v>
      </c>
    </row>
    <row r="14" spans="1:21" s="11" customFormat="1" ht="18.75" customHeight="1" x14ac:dyDescent="0.3">
      <c r="A14" s="38" t="s">
        <v>41</v>
      </c>
      <c r="B14" s="38" t="s">
        <v>18</v>
      </c>
      <c r="C14" s="38" t="s">
        <v>19</v>
      </c>
      <c r="D14" s="38" t="s">
        <v>42</v>
      </c>
      <c r="E14" s="38" t="s">
        <v>21</v>
      </c>
      <c r="F14" s="39" t="s">
        <v>22</v>
      </c>
      <c r="G14" s="39" t="s">
        <v>23</v>
      </c>
      <c r="H14" s="48">
        <v>15150</v>
      </c>
      <c r="I14" s="48">
        <v>760</v>
      </c>
      <c r="J14" s="48">
        <v>15910</v>
      </c>
      <c r="K14" s="48">
        <v>0</v>
      </c>
      <c r="L14" s="48">
        <v>190920</v>
      </c>
      <c r="M14" s="48">
        <v>15910</v>
      </c>
      <c r="N14" s="48">
        <v>750</v>
      </c>
      <c r="O14" s="48">
        <v>190920</v>
      </c>
      <c r="P14" s="48">
        <f>N14*12</f>
        <v>9000</v>
      </c>
      <c r="Q14" s="50">
        <f t="shared" si="6"/>
        <v>0</v>
      </c>
      <c r="R14" s="50">
        <f t="shared" si="3"/>
        <v>31.82</v>
      </c>
      <c r="S14" s="50">
        <f>J14*3%</f>
        <v>477.29999999999995</v>
      </c>
    </row>
    <row r="15" spans="1:21" s="17" customFormat="1" ht="18.75" customHeight="1" x14ac:dyDescent="0.3">
      <c r="A15" s="80" t="s">
        <v>43</v>
      </c>
      <c r="B15" s="80" t="s">
        <v>18</v>
      </c>
      <c r="C15" s="80" t="s">
        <v>19</v>
      </c>
      <c r="D15" s="80" t="s">
        <v>44</v>
      </c>
      <c r="E15" s="80" t="s">
        <v>21</v>
      </c>
      <c r="F15" s="81" t="s">
        <v>22</v>
      </c>
      <c r="G15" s="81" t="s">
        <v>23</v>
      </c>
      <c r="H15" s="82">
        <v>15270</v>
      </c>
      <c r="I15" s="82">
        <v>770</v>
      </c>
      <c r="J15" s="82">
        <v>16040</v>
      </c>
      <c r="K15" s="82">
        <v>0</v>
      </c>
      <c r="L15" s="82">
        <v>192480</v>
      </c>
      <c r="M15" s="82">
        <v>16040</v>
      </c>
      <c r="N15" s="82">
        <v>750</v>
      </c>
      <c r="O15" s="82">
        <v>192480</v>
      </c>
      <c r="P15" s="82">
        <f>N15*12</f>
        <v>9000</v>
      </c>
      <c r="Q15" s="83">
        <f t="shared" si="6"/>
        <v>0</v>
      </c>
      <c r="R15" s="84">
        <f t="shared" si="3"/>
        <v>32.08</v>
      </c>
      <c r="S15" s="54">
        <f>J15*3%</f>
        <v>481.2</v>
      </c>
    </row>
    <row r="16" spans="1:21" s="31" customFormat="1" ht="18.75" customHeight="1" x14ac:dyDescent="0.3">
      <c r="A16" s="113" t="s">
        <v>603</v>
      </c>
      <c r="B16" s="113"/>
      <c r="C16" s="103"/>
      <c r="D16" s="103"/>
      <c r="E16" s="103"/>
      <c r="F16" s="88"/>
      <c r="G16" s="88"/>
      <c r="H16" s="89">
        <f>SUM(H17:H18)</f>
        <v>28670</v>
      </c>
      <c r="I16" s="89">
        <f t="shared" ref="I16:S16" si="9">SUM(I17:I18)</f>
        <v>1440</v>
      </c>
      <c r="J16" s="89">
        <f t="shared" si="9"/>
        <v>30110</v>
      </c>
      <c r="K16" s="89">
        <f t="shared" si="9"/>
        <v>0</v>
      </c>
      <c r="L16" s="89">
        <f t="shared" ref="L16" si="10">SUM(L17:L18)</f>
        <v>361320</v>
      </c>
      <c r="M16" s="89">
        <f t="shared" si="9"/>
        <v>30110</v>
      </c>
      <c r="N16" s="89">
        <f t="shared" si="9"/>
        <v>1500</v>
      </c>
      <c r="O16" s="89">
        <f t="shared" si="9"/>
        <v>361320</v>
      </c>
      <c r="P16" s="89">
        <f t="shared" si="9"/>
        <v>18000</v>
      </c>
      <c r="Q16" s="89">
        <f t="shared" si="9"/>
        <v>0</v>
      </c>
      <c r="R16" s="89">
        <f t="shared" si="9"/>
        <v>60.22</v>
      </c>
      <c r="S16" s="89">
        <f t="shared" si="9"/>
        <v>903.3</v>
      </c>
    </row>
    <row r="17" spans="1:19" s="11" customFormat="1" ht="18.75" customHeight="1" x14ac:dyDescent="0.3">
      <c r="A17" s="85" t="s">
        <v>46</v>
      </c>
      <c r="B17" s="85" t="s">
        <v>47</v>
      </c>
      <c r="C17" s="85" t="s">
        <v>19</v>
      </c>
      <c r="D17" s="85" t="s">
        <v>48</v>
      </c>
      <c r="E17" s="85" t="s">
        <v>21</v>
      </c>
      <c r="F17" s="86" t="s">
        <v>22</v>
      </c>
      <c r="G17" s="86" t="s">
        <v>23</v>
      </c>
      <c r="H17" s="87">
        <v>14310</v>
      </c>
      <c r="I17" s="87">
        <v>720</v>
      </c>
      <c r="J17" s="87">
        <v>15030</v>
      </c>
      <c r="K17" s="87">
        <v>0</v>
      </c>
      <c r="L17" s="87">
        <v>180360</v>
      </c>
      <c r="M17" s="87">
        <v>15030</v>
      </c>
      <c r="N17" s="87">
        <v>750</v>
      </c>
      <c r="O17" s="87">
        <v>180360</v>
      </c>
      <c r="P17" s="87">
        <f>N17*12</f>
        <v>9000</v>
      </c>
      <c r="Q17" s="79">
        <f t="shared" si="6"/>
        <v>0</v>
      </c>
      <c r="R17" s="79">
        <f t="shared" si="3"/>
        <v>30.060000000000002</v>
      </c>
      <c r="S17" s="134">
        <f>J17*3%</f>
        <v>450.9</v>
      </c>
    </row>
    <row r="18" spans="1:19" s="17" customFormat="1" ht="18.75" customHeight="1" x14ac:dyDescent="0.3">
      <c r="A18" s="80" t="s">
        <v>49</v>
      </c>
      <c r="B18" s="80" t="s">
        <v>26</v>
      </c>
      <c r="C18" s="80" t="s">
        <v>19</v>
      </c>
      <c r="D18" s="80" t="s">
        <v>50</v>
      </c>
      <c r="E18" s="80" t="s">
        <v>21</v>
      </c>
      <c r="F18" s="81" t="s">
        <v>22</v>
      </c>
      <c r="G18" s="81" t="s">
        <v>28</v>
      </c>
      <c r="H18" s="82">
        <v>14360</v>
      </c>
      <c r="I18" s="82">
        <v>720</v>
      </c>
      <c r="J18" s="82">
        <v>15080</v>
      </c>
      <c r="K18" s="82">
        <v>0</v>
      </c>
      <c r="L18" s="82">
        <v>180960</v>
      </c>
      <c r="M18" s="82">
        <v>15080</v>
      </c>
      <c r="N18" s="82">
        <v>750</v>
      </c>
      <c r="O18" s="82">
        <v>180960</v>
      </c>
      <c r="P18" s="82">
        <f>N18*12</f>
        <v>9000</v>
      </c>
      <c r="Q18" s="83">
        <f t="shared" si="6"/>
        <v>0</v>
      </c>
      <c r="R18" s="84">
        <f t="shared" si="3"/>
        <v>30.16</v>
      </c>
      <c r="S18" s="54">
        <f>J18*3%</f>
        <v>452.4</v>
      </c>
    </row>
    <row r="19" spans="1:19" s="31" customFormat="1" ht="18.75" customHeight="1" x14ac:dyDescent="0.3">
      <c r="A19" s="113" t="s">
        <v>604</v>
      </c>
      <c r="B19" s="113"/>
      <c r="C19" s="103"/>
      <c r="D19" s="103"/>
      <c r="E19" s="103"/>
      <c r="F19" s="88"/>
      <c r="G19" s="88"/>
      <c r="H19" s="89">
        <f>SUM(H20:H24)</f>
        <v>66510</v>
      </c>
      <c r="I19" s="89">
        <f t="shared" ref="I19:S19" si="11">SUM(I20:I24)</f>
        <v>3340</v>
      </c>
      <c r="J19" s="89">
        <f t="shared" si="11"/>
        <v>69850</v>
      </c>
      <c r="K19" s="89">
        <f t="shared" si="11"/>
        <v>0</v>
      </c>
      <c r="L19" s="89">
        <f t="shared" ref="L19" si="12">SUM(L20:L24)</f>
        <v>838200</v>
      </c>
      <c r="M19" s="89">
        <f t="shared" si="11"/>
        <v>69850</v>
      </c>
      <c r="N19" s="89">
        <f t="shared" si="11"/>
        <v>3454</v>
      </c>
      <c r="O19" s="89">
        <f t="shared" si="11"/>
        <v>838200</v>
      </c>
      <c r="P19" s="89">
        <f t="shared" si="11"/>
        <v>41448</v>
      </c>
      <c r="Q19" s="89">
        <f t="shared" si="11"/>
        <v>2500</v>
      </c>
      <c r="R19" s="89">
        <f t="shared" si="11"/>
        <v>139.69999999999999</v>
      </c>
      <c r="S19" s="89">
        <f t="shared" si="11"/>
        <v>2095.5</v>
      </c>
    </row>
    <row r="20" spans="1:19" s="11" customFormat="1" ht="18.75" customHeight="1" x14ac:dyDescent="0.3">
      <c r="A20" s="85" t="s">
        <v>52</v>
      </c>
      <c r="B20" s="85" t="s">
        <v>18</v>
      </c>
      <c r="C20" s="85" t="s">
        <v>19</v>
      </c>
      <c r="D20" s="85" t="s">
        <v>53</v>
      </c>
      <c r="E20" s="85" t="s">
        <v>21</v>
      </c>
      <c r="F20" s="86" t="s">
        <v>22</v>
      </c>
      <c r="G20" s="86" t="s">
        <v>23</v>
      </c>
      <c r="H20" s="87">
        <v>14310</v>
      </c>
      <c r="I20" s="87">
        <v>720</v>
      </c>
      <c r="J20" s="87">
        <v>15030</v>
      </c>
      <c r="K20" s="87">
        <v>0</v>
      </c>
      <c r="L20" s="87">
        <v>180360</v>
      </c>
      <c r="M20" s="87">
        <v>15030</v>
      </c>
      <c r="N20" s="87">
        <v>750</v>
      </c>
      <c r="O20" s="87">
        <v>180360</v>
      </c>
      <c r="P20" s="87">
        <f>N20*12</f>
        <v>9000</v>
      </c>
      <c r="Q20" s="79">
        <f t="shared" si="6"/>
        <v>0</v>
      </c>
      <c r="R20" s="79">
        <f t="shared" si="3"/>
        <v>30.060000000000002</v>
      </c>
      <c r="S20" s="134">
        <f t="shared" ref="S20:S24" si="13">J20*3%</f>
        <v>450.9</v>
      </c>
    </row>
    <row r="21" spans="1:19" s="17" customFormat="1" ht="18.75" customHeight="1" x14ac:dyDescent="0.3">
      <c r="A21" s="40" t="s">
        <v>54</v>
      </c>
      <c r="B21" s="40" t="s">
        <v>55</v>
      </c>
      <c r="C21" s="40" t="s">
        <v>19</v>
      </c>
      <c r="D21" s="40" t="s">
        <v>56</v>
      </c>
      <c r="E21" s="40" t="s">
        <v>21</v>
      </c>
      <c r="F21" s="41" t="s">
        <v>22</v>
      </c>
      <c r="G21" s="41" t="s">
        <v>23</v>
      </c>
      <c r="H21" s="51">
        <v>14200</v>
      </c>
      <c r="I21" s="51">
        <v>710</v>
      </c>
      <c r="J21" s="51">
        <v>14910</v>
      </c>
      <c r="K21" s="51">
        <v>0</v>
      </c>
      <c r="L21" s="51">
        <v>178920</v>
      </c>
      <c r="M21" s="51">
        <v>14910</v>
      </c>
      <c r="N21" s="51">
        <v>746</v>
      </c>
      <c r="O21" s="51">
        <v>178920</v>
      </c>
      <c r="P21" s="51">
        <v>8952</v>
      </c>
      <c r="Q21" s="49">
        <f t="shared" si="6"/>
        <v>90</v>
      </c>
      <c r="R21" s="50">
        <f t="shared" si="3"/>
        <v>29.82</v>
      </c>
      <c r="S21" s="50">
        <f t="shared" si="13"/>
        <v>447.3</v>
      </c>
    </row>
    <row r="22" spans="1:19" s="11" customFormat="1" ht="18.75" customHeight="1" x14ac:dyDescent="0.3">
      <c r="A22" s="38" t="s">
        <v>57</v>
      </c>
      <c r="B22" s="38" t="s">
        <v>55</v>
      </c>
      <c r="C22" s="38" t="s">
        <v>19</v>
      </c>
      <c r="D22" s="38" t="s">
        <v>58</v>
      </c>
      <c r="E22" s="38" t="s">
        <v>21</v>
      </c>
      <c r="F22" s="39" t="s">
        <v>22</v>
      </c>
      <c r="G22" s="39" t="s">
        <v>23</v>
      </c>
      <c r="H22" s="48">
        <v>15000</v>
      </c>
      <c r="I22" s="48">
        <v>750</v>
      </c>
      <c r="J22" s="48">
        <v>15750</v>
      </c>
      <c r="K22" s="48">
        <v>0</v>
      </c>
      <c r="L22" s="48">
        <v>189000</v>
      </c>
      <c r="M22" s="48">
        <v>15750</v>
      </c>
      <c r="N22" s="48">
        <v>750</v>
      </c>
      <c r="O22" s="48">
        <v>189000</v>
      </c>
      <c r="P22" s="48">
        <f>N22*12</f>
        <v>9000</v>
      </c>
      <c r="Q22" s="50">
        <f t="shared" si="6"/>
        <v>0</v>
      </c>
      <c r="R22" s="50">
        <f t="shared" si="3"/>
        <v>31.5</v>
      </c>
      <c r="S22" s="50">
        <f t="shared" si="13"/>
        <v>472.5</v>
      </c>
    </row>
    <row r="23" spans="1:19" s="17" customFormat="1" ht="18.75" customHeight="1" x14ac:dyDescent="0.3">
      <c r="A23" s="40" t="s">
        <v>59</v>
      </c>
      <c r="B23" s="40" t="s">
        <v>60</v>
      </c>
      <c r="C23" s="40" t="s">
        <v>19</v>
      </c>
      <c r="D23" s="40" t="s">
        <v>61</v>
      </c>
      <c r="E23" s="40" t="s">
        <v>21</v>
      </c>
      <c r="F23" s="41" t="s">
        <v>22</v>
      </c>
      <c r="G23" s="41" t="s">
        <v>28</v>
      </c>
      <c r="H23" s="51">
        <v>11500</v>
      </c>
      <c r="I23" s="51">
        <v>580</v>
      </c>
      <c r="J23" s="51">
        <v>12080</v>
      </c>
      <c r="K23" s="51">
        <v>0</v>
      </c>
      <c r="L23" s="51">
        <v>144960</v>
      </c>
      <c r="M23" s="51">
        <v>12080</v>
      </c>
      <c r="N23" s="51">
        <v>604</v>
      </c>
      <c r="O23" s="51">
        <v>144960</v>
      </c>
      <c r="P23" s="51">
        <v>7248</v>
      </c>
      <c r="Q23" s="49">
        <f t="shared" si="6"/>
        <v>1205</v>
      </c>
      <c r="R23" s="50">
        <f t="shared" si="3"/>
        <v>24.16</v>
      </c>
      <c r="S23" s="50">
        <f t="shared" si="13"/>
        <v>362.4</v>
      </c>
    </row>
    <row r="24" spans="1:19" s="11" customFormat="1" ht="18.75" customHeight="1" x14ac:dyDescent="0.3">
      <c r="A24" s="90" t="s">
        <v>62</v>
      </c>
      <c r="B24" s="90" t="s">
        <v>60</v>
      </c>
      <c r="C24" s="90" t="s">
        <v>19</v>
      </c>
      <c r="D24" s="90" t="s">
        <v>63</v>
      </c>
      <c r="E24" s="90" t="s">
        <v>21</v>
      </c>
      <c r="F24" s="91" t="s">
        <v>22</v>
      </c>
      <c r="G24" s="91" t="s">
        <v>28</v>
      </c>
      <c r="H24" s="92">
        <v>11500</v>
      </c>
      <c r="I24" s="92">
        <v>580</v>
      </c>
      <c r="J24" s="92">
        <v>12080</v>
      </c>
      <c r="K24" s="92">
        <v>0</v>
      </c>
      <c r="L24" s="92">
        <v>144960</v>
      </c>
      <c r="M24" s="92">
        <v>12080</v>
      </c>
      <c r="N24" s="92">
        <v>604</v>
      </c>
      <c r="O24" s="92">
        <v>144960</v>
      </c>
      <c r="P24" s="92">
        <v>7248</v>
      </c>
      <c r="Q24" s="84">
        <f t="shared" si="6"/>
        <v>1205</v>
      </c>
      <c r="R24" s="84">
        <f t="shared" si="3"/>
        <v>24.16</v>
      </c>
      <c r="S24" s="54">
        <f t="shared" si="13"/>
        <v>362.4</v>
      </c>
    </row>
    <row r="25" spans="1:19" s="31" customFormat="1" ht="18.75" customHeight="1" x14ac:dyDescent="0.3">
      <c r="A25" s="113" t="s">
        <v>602</v>
      </c>
      <c r="B25" s="113"/>
      <c r="C25" s="103"/>
      <c r="D25" s="103"/>
      <c r="E25" s="103"/>
      <c r="F25" s="88"/>
      <c r="G25" s="88"/>
      <c r="H25" s="89">
        <f>SUM(H26:H62)</f>
        <v>390160</v>
      </c>
      <c r="I25" s="89">
        <f t="shared" ref="I25:S25" si="14">SUM(I26:I62)</f>
        <v>19680</v>
      </c>
      <c r="J25" s="89">
        <f t="shared" si="14"/>
        <v>409840</v>
      </c>
      <c r="K25" s="89">
        <f t="shared" si="14"/>
        <v>0</v>
      </c>
      <c r="L25" s="89">
        <f t="shared" ref="L25" si="15">SUM(L26:L62)</f>
        <v>4918080</v>
      </c>
      <c r="M25" s="89">
        <f t="shared" si="14"/>
        <v>409840</v>
      </c>
      <c r="N25" s="89">
        <f t="shared" si="14"/>
        <v>20501</v>
      </c>
      <c r="O25" s="89">
        <f t="shared" si="14"/>
        <v>4918080</v>
      </c>
      <c r="P25" s="89">
        <f t="shared" si="14"/>
        <v>246012</v>
      </c>
      <c r="Q25" s="89">
        <f t="shared" si="14"/>
        <v>8110</v>
      </c>
      <c r="R25" s="89">
        <f t="shared" si="14"/>
        <v>819.68000000000006</v>
      </c>
      <c r="S25" s="89">
        <f t="shared" si="14"/>
        <v>12295.199999999999</v>
      </c>
    </row>
    <row r="26" spans="1:19" s="17" customFormat="1" ht="18.75" customHeight="1" x14ac:dyDescent="0.3">
      <c r="A26" s="75" t="s">
        <v>65</v>
      </c>
      <c r="B26" s="75" t="s">
        <v>36</v>
      </c>
      <c r="C26" s="75" t="s">
        <v>19</v>
      </c>
      <c r="D26" s="75" t="s">
        <v>66</v>
      </c>
      <c r="E26" s="75" t="s">
        <v>21</v>
      </c>
      <c r="F26" s="76" t="s">
        <v>22</v>
      </c>
      <c r="G26" s="76" t="s">
        <v>38</v>
      </c>
      <c r="H26" s="77">
        <v>12030</v>
      </c>
      <c r="I26" s="77">
        <v>610</v>
      </c>
      <c r="J26" s="77">
        <v>12640</v>
      </c>
      <c r="K26" s="77">
        <v>0</v>
      </c>
      <c r="L26" s="77">
        <v>151680</v>
      </c>
      <c r="M26" s="77">
        <v>12640</v>
      </c>
      <c r="N26" s="77">
        <v>632</v>
      </c>
      <c r="O26" s="77">
        <v>151680</v>
      </c>
      <c r="P26" s="77">
        <v>7584</v>
      </c>
      <c r="Q26" s="78">
        <f t="shared" si="6"/>
        <v>0</v>
      </c>
      <c r="R26" s="79">
        <f t="shared" si="3"/>
        <v>25.28</v>
      </c>
      <c r="S26" s="134">
        <f t="shared" ref="S26:S62" si="16">J26*3%</f>
        <v>379.2</v>
      </c>
    </row>
    <row r="27" spans="1:19" s="11" customFormat="1" ht="18.75" customHeight="1" x14ac:dyDescent="0.3">
      <c r="A27" s="38" t="s">
        <v>67</v>
      </c>
      <c r="B27" s="38" t="s">
        <v>36</v>
      </c>
      <c r="C27" s="38" t="s">
        <v>19</v>
      </c>
      <c r="D27" s="38" t="s">
        <v>68</v>
      </c>
      <c r="E27" s="38" t="s">
        <v>21</v>
      </c>
      <c r="F27" s="39" t="s">
        <v>22</v>
      </c>
      <c r="G27" s="39" t="s">
        <v>69</v>
      </c>
      <c r="H27" s="48">
        <v>12810</v>
      </c>
      <c r="I27" s="48">
        <v>650</v>
      </c>
      <c r="J27" s="48">
        <v>13460</v>
      </c>
      <c r="K27" s="48">
        <v>0</v>
      </c>
      <c r="L27" s="48">
        <v>161520</v>
      </c>
      <c r="M27" s="48">
        <v>13460</v>
      </c>
      <c r="N27" s="48">
        <v>673</v>
      </c>
      <c r="O27" s="48">
        <v>161520</v>
      </c>
      <c r="P27" s="48">
        <v>8076</v>
      </c>
      <c r="Q27" s="50">
        <f t="shared" si="6"/>
        <v>0</v>
      </c>
      <c r="R27" s="50">
        <f t="shared" si="3"/>
        <v>26.92</v>
      </c>
      <c r="S27" s="50">
        <f t="shared" si="16"/>
        <v>403.8</v>
      </c>
    </row>
    <row r="28" spans="1:19" s="17" customFormat="1" ht="18.75" customHeight="1" x14ac:dyDescent="0.3">
      <c r="A28" s="40" t="s">
        <v>70</v>
      </c>
      <c r="B28" s="40" t="s">
        <v>36</v>
      </c>
      <c r="C28" s="40" t="s">
        <v>19</v>
      </c>
      <c r="D28" s="40" t="s">
        <v>71</v>
      </c>
      <c r="E28" s="40" t="s">
        <v>21</v>
      </c>
      <c r="F28" s="41" t="s">
        <v>22</v>
      </c>
      <c r="G28" s="41" t="s">
        <v>38</v>
      </c>
      <c r="H28" s="51">
        <v>12840</v>
      </c>
      <c r="I28" s="51">
        <v>650</v>
      </c>
      <c r="J28" s="51">
        <v>13490</v>
      </c>
      <c r="K28" s="51">
        <v>0</v>
      </c>
      <c r="L28" s="51">
        <v>161880</v>
      </c>
      <c r="M28" s="51">
        <v>13490</v>
      </c>
      <c r="N28" s="51">
        <v>675</v>
      </c>
      <c r="O28" s="51">
        <v>161880</v>
      </c>
      <c r="P28" s="51">
        <v>8100</v>
      </c>
      <c r="Q28" s="49">
        <f t="shared" si="6"/>
        <v>0</v>
      </c>
      <c r="R28" s="50">
        <f t="shared" si="3"/>
        <v>26.98</v>
      </c>
      <c r="S28" s="50">
        <f t="shared" si="16"/>
        <v>404.7</v>
      </c>
    </row>
    <row r="29" spans="1:19" s="11" customFormat="1" ht="18.75" customHeight="1" x14ac:dyDescent="0.3">
      <c r="A29" s="38" t="s">
        <v>72</v>
      </c>
      <c r="B29" s="38" t="s">
        <v>36</v>
      </c>
      <c r="C29" s="38" t="s">
        <v>19</v>
      </c>
      <c r="D29" s="38" t="s">
        <v>73</v>
      </c>
      <c r="E29" s="38" t="s">
        <v>21</v>
      </c>
      <c r="F29" s="39" t="s">
        <v>22</v>
      </c>
      <c r="G29" s="39" t="s">
        <v>38</v>
      </c>
      <c r="H29" s="48">
        <v>12180</v>
      </c>
      <c r="I29" s="48">
        <v>610</v>
      </c>
      <c r="J29" s="48">
        <v>12790</v>
      </c>
      <c r="K29" s="48">
        <v>0</v>
      </c>
      <c r="L29" s="48">
        <v>153480</v>
      </c>
      <c r="M29" s="48">
        <v>12790</v>
      </c>
      <c r="N29" s="48">
        <v>640</v>
      </c>
      <c r="O29" s="48">
        <v>153480</v>
      </c>
      <c r="P29" s="48">
        <v>7680</v>
      </c>
      <c r="Q29" s="50">
        <f t="shared" si="6"/>
        <v>0</v>
      </c>
      <c r="R29" s="50">
        <f t="shared" si="3"/>
        <v>25.580000000000002</v>
      </c>
      <c r="S29" s="50">
        <f t="shared" si="16"/>
        <v>383.7</v>
      </c>
    </row>
    <row r="30" spans="1:19" s="17" customFormat="1" ht="18.75" customHeight="1" x14ac:dyDescent="0.3">
      <c r="A30" s="40" t="s">
        <v>74</v>
      </c>
      <c r="B30" s="40" t="s">
        <v>36</v>
      </c>
      <c r="C30" s="40" t="s">
        <v>19</v>
      </c>
      <c r="D30" s="40" t="s">
        <v>75</v>
      </c>
      <c r="E30" s="40" t="s">
        <v>21</v>
      </c>
      <c r="F30" s="41" t="s">
        <v>22</v>
      </c>
      <c r="G30" s="41" t="s">
        <v>38</v>
      </c>
      <c r="H30" s="51">
        <v>12430</v>
      </c>
      <c r="I30" s="51">
        <v>630</v>
      </c>
      <c r="J30" s="51">
        <v>13060</v>
      </c>
      <c r="K30" s="51">
        <v>0</v>
      </c>
      <c r="L30" s="51">
        <v>156720</v>
      </c>
      <c r="M30" s="51">
        <v>13060</v>
      </c>
      <c r="N30" s="51">
        <v>653</v>
      </c>
      <c r="O30" s="51">
        <v>156720</v>
      </c>
      <c r="P30" s="51">
        <v>7836</v>
      </c>
      <c r="Q30" s="49">
        <f t="shared" si="6"/>
        <v>0</v>
      </c>
      <c r="R30" s="50">
        <f t="shared" si="3"/>
        <v>26.12</v>
      </c>
      <c r="S30" s="50">
        <f t="shared" si="16"/>
        <v>391.8</v>
      </c>
    </row>
    <row r="31" spans="1:19" s="11" customFormat="1" ht="18.75" customHeight="1" x14ac:dyDescent="0.3">
      <c r="A31" s="38" t="s">
        <v>76</v>
      </c>
      <c r="B31" s="38" t="s">
        <v>36</v>
      </c>
      <c r="C31" s="38" t="s">
        <v>19</v>
      </c>
      <c r="D31" s="38" t="s">
        <v>77</v>
      </c>
      <c r="E31" s="38" t="s">
        <v>21</v>
      </c>
      <c r="F31" s="39" t="s">
        <v>22</v>
      </c>
      <c r="G31" s="39" t="s">
        <v>38</v>
      </c>
      <c r="H31" s="48">
        <v>9370</v>
      </c>
      <c r="I31" s="48">
        <v>470</v>
      </c>
      <c r="J31" s="48">
        <v>9840</v>
      </c>
      <c r="K31" s="48">
        <v>0</v>
      </c>
      <c r="L31" s="48">
        <v>118080</v>
      </c>
      <c r="M31" s="48">
        <v>9840</v>
      </c>
      <c r="N31" s="48">
        <v>492</v>
      </c>
      <c r="O31" s="48">
        <v>118080</v>
      </c>
      <c r="P31" s="48">
        <v>5904</v>
      </c>
      <c r="Q31" s="50">
        <f t="shared" si="6"/>
        <v>160</v>
      </c>
      <c r="R31" s="50">
        <f t="shared" si="3"/>
        <v>19.68</v>
      </c>
      <c r="S31" s="50">
        <f t="shared" si="16"/>
        <v>295.2</v>
      </c>
    </row>
    <row r="32" spans="1:19" s="17" customFormat="1" ht="18.75" customHeight="1" x14ac:dyDescent="0.3">
      <c r="A32" s="40" t="s">
        <v>78</v>
      </c>
      <c r="B32" s="40" t="s">
        <v>79</v>
      </c>
      <c r="C32" s="40" t="s">
        <v>19</v>
      </c>
      <c r="D32" s="40" t="s">
        <v>80</v>
      </c>
      <c r="E32" s="40" t="s">
        <v>21</v>
      </c>
      <c r="F32" s="41" t="s">
        <v>22</v>
      </c>
      <c r="G32" s="41" t="s">
        <v>28</v>
      </c>
      <c r="H32" s="51">
        <v>13600</v>
      </c>
      <c r="I32" s="51">
        <v>680</v>
      </c>
      <c r="J32" s="51">
        <v>14280</v>
      </c>
      <c r="K32" s="51">
        <v>0</v>
      </c>
      <c r="L32" s="51">
        <v>171360</v>
      </c>
      <c r="M32" s="51">
        <v>14280</v>
      </c>
      <c r="N32" s="51">
        <v>714</v>
      </c>
      <c r="O32" s="51">
        <v>171360</v>
      </c>
      <c r="P32" s="51">
        <v>8568</v>
      </c>
      <c r="Q32" s="49">
        <f t="shared" si="6"/>
        <v>0</v>
      </c>
      <c r="R32" s="50">
        <f t="shared" si="3"/>
        <v>28.560000000000002</v>
      </c>
      <c r="S32" s="50">
        <f t="shared" si="16"/>
        <v>428.4</v>
      </c>
    </row>
    <row r="33" spans="1:19" s="11" customFormat="1" ht="18.75" customHeight="1" x14ac:dyDescent="0.3">
      <c r="A33" s="38" t="s">
        <v>81</v>
      </c>
      <c r="B33" s="38" t="s">
        <v>36</v>
      </c>
      <c r="C33" s="38" t="s">
        <v>19</v>
      </c>
      <c r="D33" s="38" t="s">
        <v>82</v>
      </c>
      <c r="E33" s="38" t="s">
        <v>21</v>
      </c>
      <c r="F33" s="39" t="s">
        <v>22</v>
      </c>
      <c r="G33" s="39" t="s">
        <v>38</v>
      </c>
      <c r="H33" s="48">
        <v>9270</v>
      </c>
      <c r="I33" s="48">
        <v>470</v>
      </c>
      <c r="J33" s="48">
        <v>9740</v>
      </c>
      <c r="K33" s="48">
        <v>0</v>
      </c>
      <c r="L33" s="48">
        <v>116880</v>
      </c>
      <c r="M33" s="48">
        <v>9740</v>
      </c>
      <c r="N33" s="48">
        <v>487</v>
      </c>
      <c r="O33" s="48">
        <v>116880</v>
      </c>
      <c r="P33" s="48">
        <v>5844</v>
      </c>
      <c r="Q33" s="50">
        <f t="shared" si="6"/>
        <v>260</v>
      </c>
      <c r="R33" s="50">
        <f t="shared" si="3"/>
        <v>19.48</v>
      </c>
      <c r="S33" s="50">
        <f t="shared" si="16"/>
        <v>292.2</v>
      </c>
    </row>
    <row r="34" spans="1:19" s="17" customFormat="1" ht="18.75" customHeight="1" x14ac:dyDescent="0.3">
      <c r="A34" s="40" t="s">
        <v>83</v>
      </c>
      <c r="B34" s="40" t="s">
        <v>36</v>
      </c>
      <c r="C34" s="40" t="s">
        <v>19</v>
      </c>
      <c r="D34" s="40" t="s">
        <v>84</v>
      </c>
      <c r="E34" s="40" t="s">
        <v>21</v>
      </c>
      <c r="F34" s="41" t="s">
        <v>22</v>
      </c>
      <c r="G34" s="41" t="s">
        <v>85</v>
      </c>
      <c r="H34" s="51">
        <v>13400</v>
      </c>
      <c r="I34" s="51">
        <v>670</v>
      </c>
      <c r="J34" s="51">
        <v>14070</v>
      </c>
      <c r="K34" s="51">
        <v>0</v>
      </c>
      <c r="L34" s="51">
        <v>168840</v>
      </c>
      <c r="M34" s="51">
        <v>14070</v>
      </c>
      <c r="N34" s="51">
        <v>704</v>
      </c>
      <c r="O34" s="51">
        <v>168840</v>
      </c>
      <c r="P34" s="51">
        <v>8448</v>
      </c>
      <c r="Q34" s="49">
        <f t="shared" si="6"/>
        <v>0</v>
      </c>
      <c r="R34" s="50">
        <f t="shared" si="3"/>
        <v>28.14</v>
      </c>
      <c r="S34" s="50">
        <f t="shared" si="16"/>
        <v>422.09999999999997</v>
      </c>
    </row>
    <row r="35" spans="1:19" s="11" customFormat="1" ht="18.75" customHeight="1" x14ac:dyDescent="0.3">
      <c r="A35" s="38" t="s">
        <v>86</v>
      </c>
      <c r="B35" s="38" t="s">
        <v>36</v>
      </c>
      <c r="C35" s="38" t="s">
        <v>19</v>
      </c>
      <c r="D35" s="38" t="s">
        <v>87</v>
      </c>
      <c r="E35" s="38" t="s">
        <v>21</v>
      </c>
      <c r="F35" s="39" t="s">
        <v>22</v>
      </c>
      <c r="G35" s="39" t="s">
        <v>85</v>
      </c>
      <c r="H35" s="48">
        <v>13380</v>
      </c>
      <c r="I35" s="48">
        <v>670</v>
      </c>
      <c r="J35" s="48">
        <v>14050</v>
      </c>
      <c r="K35" s="48">
        <v>0</v>
      </c>
      <c r="L35" s="48">
        <v>168600</v>
      </c>
      <c r="M35" s="48">
        <v>14050</v>
      </c>
      <c r="N35" s="48">
        <v>703</v>
      </c>
      <c r="O35" s="48">
        <v>168600</v>
      </c>
      <c r="P35" s="48">
        <v>8436</v>
      </c>
      <c r="Q35" s="50">
        <f t="shared" si="6"/>
        <v>0</v>
      </c>
      <c r="R35" s="50">
        <f t="shared" si="3"/>
        <v>28.1</v>
      </c>
      <c r="S35" s="50">
        <f t="shared" si="16"/>
        <v>421.5</v>
      </c>
    </row>
    <row r="36" spans="1:19" s="17" customFormat="1" ht="18.75" customHeight="1" x14ac:dyDescent="0.3">
      <c r="A36" s="40" t="s">
        <v>88</v>
      </c>
      <c r="B36" s="40" t="s">
        <v>36</v>
      </c>
      <c r="C36" s="40" t="s">
        <v>19</v>
      </c>
      <c r="D36" s="40" t="s">
        <v>89</v>
      </c>
      <c r="E36" s="40" t="s">
        <v>21</v>
      </c>
      <c r="F36" s="41" t="s">
        <v>22</v>
      </c>
      <c r="G36" s="41" t="s">
        <v>38</v>
      </c>
      <c r="H36" s="51">
        <v>10840</v>
      </c>
      <c r="I36" s="51">
        <v>550</v>
      </c>
      <c r="J36" s="51">
        <v>11390</v>
      </c>
      <c r="K36" s="51">
        <v>0</v>
      </c>
      <c r="L36" s="51">
        <v>136680</v>
      </c>
      <c r="M36" s="51">
        <v>11390</v>
      </c>
      <c r="N36" s="51">
        <v>570</v>
      </c>
      <c r="O36" s="51">
        <v>136680</v>
      </c>
      <c r="P36" s="51">
        <v>6840</v>
      </c>
      <c r="Q36" s="49">
        <f t="shared" si="6"/>
        <v>0</v>
      </c>
      <c r="R36" s="50">
        <f t="shared" si="3"/>
        <v>22.78</v>
      </c>
      <c r="S36" s="50">
        <f t="shared" si="16"/>
        <v>341.7</v>
      </c>
    </row>
    <row r="37" spans="1:19" s="11" customFormat="1" ht="18.75" customHeight="1" x14ac:dyDescent="0.3">
      <c r="A37" s="38" t="s">
        <v>90</v>
      </c>
      <c r="B37" s="38" t="s">
        <v>36</v>
      </c>
      <c r="C37" s="38" t="s">
        <v>19</v>
      </c>
      <c r="D37" s="38" t="s">
        <v>91</v>
      </c>
      <c r="E37" s="38" t="s">
        <v>21</v>
      </c>
      <c r="F37" s="39" t="s">
        <v>22</v>
      </c>
      <c r="G37" s="39" t="s">
        <v>38</v>
      </c>
      <c r="H37" s="48">
        <v>9070</v>
      </c>
      <c r="I37" s="48">
        <v>460</v>
      </c>
      <c r="J37" s="48">
        <v>9530</v>
      </c>
      <c r="K37" s="48">
        <v>0</v>
      </c>
      <c r="L37" s="48">
        <v>114360</v>
      </c>
      <c r="M37" s="48">
        <v>9530</v>
      </c>
      <c r="N37" s="48">
        <v>477</v>
      </c>
      <c r="O37" s="48">
        <v>114360</v>
      </c>
      <c r="P37" s="48">
        <v>5724</v>
      </c>
      <c r="Q37" s="50">
        <f t="shared" si="6"/>
        <v>470</v>
      </c>
      <c r="R37" s="50">
        <f t="shared" si="3"/>
        <v>19.059999999999999</v>
      </c>
      <c r="S37" s="50">
        <f t="shared" si="16"/>
        <v>285.89999999999998</v>
      </c>
    </row>
    <row r="38" spans="1:19" s="17" customFormat="1" ht="18.75" customHeight="1" x14ac:dyDescent="0.3">
      <c r="A38" s="40" t="s">
        <v>92</v>
      </c>
      <c r="B38" s="40" t="s">
        <v>36</v>
      </c>
      <c r="C38" s="40" t="s">
        <v>19</v>
      </c>
      <c r="D38" s="40" t="s">
        <v>93</v>
      </c>
      <c r="E38" s="40" t="s">
        <v>21</v>
      </c>
      <c r="F38" s="41" t="s">
        <v>22</v>
      </c>
      <c r="G38" s="41" t="s">
        <v>38</v>
      </c>
      <c r="H38" s="51">
        <v>12780</v>
      </c>
      <c r="I38" s="51">
        <v>640</v>
      </c>
      <c r="J38" s="51">
        <v>13420</v>
      </c>
      <c r="K38" s="51">
        <v>0</v>
      </c>
      <c r="L38" s="51">
        <v>161040</v>
      </c>
      <c r="M38" s="51">
        <v>13420</v>
      </c>
      <c r="N38" s="51">
        <v>671</v>
      </c>
      <c r="O38" s="51">
        <v>161040</v>
      </c>
      <c r="P38" s="51">
        <v>8052</v>
      </c>
      <c r="Q38" s="49">
        <f t="shared" si="6"/>
        <v>0</v>
      </c>
      <c r="R38" s="50">
        <f t="shared" si="3"/>
        <v>26.84</v>
      </c>
      <c r="S38" s="50">
        <f t="shared" si="16"/>
        <v>402.59999999999997</v>
      </c>
    </row>
    <row r="39" spans="1:19" s="11" customFormat="1" ht="18.75" customHeight="1" x14ac:dyDescent="0.3">
      <c r="A39" s="38" t="s">
        <v>94</v>
      </c>
      <c r="B39" s="38" t="s">
        <v>36</v>
      </c>
      <c r="C39" s="38" t="s">
        <v>19</v>
      </c>
      <c r="D39" s="38" t="s">
        <v>95</v>
      </c>
      <c r="E39" s="38" t="s">
        <v>21</v>
      </c>
      <c r="F39" s="39" t="s">
        <v>22</v>
      </c>
      <c r="G39" s="39" t="s">
        <v>38</v>
      </c>
      <c r="H39" s="48">
        <v>12770</v>
      </c>
      <c r="I39" s="48">
        <v>640</v>
      </c>
      <c r="J39" s="48">
        <v>13410</v>
      </c>
      <c r="K39" s="48">
        <v>0</v>
      </c>
      <c r="L39" s="48">
        <v>160920</v>
      </c>
      <c r="M39" s="48">
        <v>13410</v>
      </c>
      <c r="N39" s="48">
        <v>671</v>
      </c>
      <c r="O39" s="48">
        <v>160920</v>
      </c>
      <c r="P39" s="48">
        <v>8052</v>
      </c>
      <c r="Q39" s="50">
        <f t="shared" si="6"/>
        <v>0</v>
      </c>
      <c r="R39" s="50">
        <f t="shared" si="3"/>
        <v>26.82</v>
      </c>
      <c r="S39" s="50">
        <f t="shared" si="16"/>
        <v>402.3</v>
      </c>
    </row>
    <row r="40" spans="1:19" s="17" customFormat="1" ht="18.75" customHeight="1" x14ac:dyDescent="0.3">
      <c r="A40" s="40" t="s">
        <v>96</v>
      </c>
      <c r="B40" s="40" t="s">
        <v>36</v>
      </c>
      <c r="C40" s="40" t="s">
        <v>19</v>
      </c>
      <c r="D40" s="40" t="s">
        <v>97</v>
      </c>
      <c r="E40" s="40" t="s">
        <v>21</v>
      </c>
      <c r="F40" s="41" t="s">
        <v>22</v>
      </c>
      <c r="G40" s="41" t="s">
        <v>38</v>
      </c>
      <c r="H40" s="51">
        <v>12810</v>
      </c>
      <c r="I40" s="51">
        <v>650</v>
      </c>
      <c r="J40" s="51">
        <v>13460</v>
      </c>
      <c r="K40" s="51">
        <v>0</v>
      </c>
      <c r="L40" s="51">
        <v>161520</v>
      </c>
      <c r="M40" s="51">
        <v>13460</v>
      </c>
      <c r="N40" s="51">
        <v>673</v>
      </c>
      <c r="O40" s="51">
        <v>161520</v>
      </c>
      <c r="P40" s="51">
        <v>8076</v>
      </c>
      <c r="Q40" s="49">
        <f t="shared" si="6"/>
        <v>0</v>
      </c>
      <c r="R40" s="50">
        <f t="shared" si="3"/>
        <v>26.92</v>
      </c>
      <c r="S40" s="50">
        <f t="shared" si="16"/>
        <v>403.8</v>
      </c>
    </row>
    <row r="41" spans="1:19" s="11" customFormat="1" ht="18.75" customHeight="1" x14ac:dyDescent="0.3">
      <c r="A41" s="38" t="s">
        <v>98</v>
      </c>
      <c r="B41" s="38" t="s">
        <v>36</v>
      </c>
      <c r="C41" s="38" t="s">
        <v>19</v>
      </c>
      <c r="D41" s="38" t="s">
        <v>99</v>
      </c>
      <c r="E41" s="38" t="s">
        <v>21</v>
      </c>
      <c r="F41" s="39" t="s">
        <v>22</v>
      </c>
      <c r="G41" s="39" t="s">
        <v>85</v>
      </c>
      <c r="H41" s="48">
        <v>13930</v>
      </c>
      <c r="I41" s="48">
        <v>700</v>
      </c>
      <c r="J41" s="48">
        <v>14630</v>
      </c>
      <c r="K41" s="48">
        <v>0</v>
      </c>
      <c r="L41" s="48">
        <v>175560</v>
      </c>
      <c r="M41" s="48">
        <v>14630</v>
      </c>
      <c r="N41" s="48">
        <v>732</v>
      </c>
      <c r="O41" s="48">
        <v>175560</v>
      </c>
      <c r="P41" s="48">
        <v>8784</v>
      </c>
      <c r="Q41" s="50">
        <f t="shared" si="6"/>
        <v>0</v>
      </c>
      <c r="R41" s="50">
        <f t="shared" si="3"/>
        <v>29.26</v>
      </c>
      <c r="S41" s="50">
        <f t="shared" si="16"/>
        <v>438.9</v>
      </c>
    </row>
    <row r="42" spans="1:19" s="17" customFormat="1" ht="18.75" customHeight="1" x14ac:dyDescent="0.3">
      <c r="A42" s="40" t="s">
        <v>100</v>
      </c>
      <c r="B42" s="40" t="s">
        <v>36</v>
      </c>
      <c r="C42" s="40" t="s">
        <v>19</v>
      </c>
      <c r="D42" s="40" t="s">
        <v>101</v>
      </c>
      <c r="E42" s="40" t="s">
        <v>21</v>
      </c>
      <c r="F42" s="41" t="s">
        <v>22</v>
      </c>
      <c r="G42" s="41" t="s">
        <v>38</v>
      </c>
      <c r="H42" s="51">
        <v>10990</v>
      </c>
      <c r="I42" s="51">
        <v>550</v>
      </c>
      <c r="J42" s="51">
        <v>11540</v>
      </c>
      <c r="K42" s="51">
        <v>0</v>
      </c>
      <c r="L42" s="51">
        <v>138480</v>
      </c>
      <c r="M42" s="51">
        <v>11540</v>
      </c>
      <c r="N42" s="51">
        <v>577</v>
      </c>
      <c r="O42" s="51">
        <v>138480</v>
      </c>
      <c r="P42" s="51">
        <v>6924</v>
      </c>
      <c r="Q42" s="49">
        <f t="shared" si="6"/>
        <v>0</v>
      </c>
      <c r="R42" s="50">
        <f t="shared" si="3"/>
        <v>23.080000000000002</v>
      </c>
      <c r="S42" s="50">
        <f t="shared" si="16"/>
        <v>346.2</v>
      </c>
    </row>
    <row r="43" spans="1:19" s="11" customFormat="1" ht="18.75" customHeight="1" x14ac:dyDescent="0.3">
      <c r="A43" s="38" t="s">
        <v>102</v>
      </c>
      <c r="B43" s="38" t="s">
        <v>36</v>
      </c>
      <c r="C43" s="38" t="s">
        <v>19</v>
      </c>
      <c r="D43" s="38" t="s">
        <v>103</v>
      </c>
      <c r="E43" s="38" t="s">
        <v>21</v>
      </c>
      <c r="F43" s="39" t="s">
        <v>22</v>
      </c>
      <c r="G43" s="39" t="s">
        <v>38</v>
      </c>
      <c r="H43" s="48">
        <v>7830</v>
      </c>
      <c r="I43" s="48">
        <v>400</v>
      </c>
      <c r="J43" s="48">
        <v>8230</v>
      </c>
      <c r="K43" s="48">
        <v>0</v>
      </c>
      <c r="L43" s="48">
        <v>98760</v>
      </c>
      <c r="M43" s="48">
        <v>8230</v>
      </c>
      <c r="N43" s="48">
        <v>412</v>
      </c>
      <c r="O43" s="48">
        <v>98760</v>
      </c>
      <c r="P43" s="48">
        <v>4944</v>
      </c>
      <c r="Q43" s="50">
        <f t="shared" si="6"/>
        <v>1500</v>
      </c>
      <c r="R43" s="50">
        <f t="shared" si="3"/>
        <v>16.46</v>
      </c>
      <c r="S43" s="50">
        <f t="shared" si="16"/>
        <v>246.89999999999998</v>
      </c>
    </row>
    <row r="44" spans="1:19" s="17" customFormat="1" ht="18.75" customHeight="1" x14ac:dyDescent="0.3">
      <c r="A44" s="40" t="s">
        <v>104</v>
      </c>
      <c r="B44" s="40" t="s">
        <v>36</v>
      </c>
      <c r="C44" s="40" t="s">
        <v>19</v>
      </c>
      <c r="D44" s="40" t="s">
        <v>105</v>
      </c>
      <c r="E44" s="40" t="s">
        <v>21</v>
      </c>
      <c r="F44" s="41" t="s">
        <v>22</v>
      </c>
      <c r="G44" s="41" t="s">
        <v>38</v>
      </c>
      <c r="H44" s="51">
        <v>10750</v>
      </c>
      <c r="I44" s="51">
        <v>540</v>
      </c>
      <c r="J44" s="51">
        <v>11290</v>
      </c>
      <c r="K44" s="51">
        <v>0</v>
      </c>
      <c r="L44" s="51">
        <v>135480</v>
      </c>
      <c r="M44" s="51">
        <v>11290</v>
      </c>
      <c r="N44" s="51">
        <v>565</v>
      </c>
      <c r="O44" s="51">
        <v>135480</v>
      </c>
      <c r="P44" s="51">
        <v>6780</v>
      </c>
      <c r="Q44" s="49">
        <f t="shared" si="6"/>
        <v>0</v>
      </c>
      <c r="R44" s="50">
        <f t="shared" si="3"/>
        <v>22.580000000000002</v>
      </c>
      <c r="S44" s="50">
        <f t="shared" si="16"/>
        <v>338.7</v>
      </c>
    </row>
    <row r="45" spans="1:19" s="11" customFormat="1" ht="18.75" customHeight="1" x14ac:dyDescent="0.3">
      <c r="A45" s="38" t="s">
        <v>106</v>
      </c>
      <c r="B45" s="38" t="s">
        <v>36</v>
      </c>
      <c r="C45" s="38" t="s">
        <v>19</v>
      </c>
      <c r="D45" s="38" t="s">
        <v>107</v>
      </c>
      <c r="E45" s="38" t="s">
        <v>21</v>
      </c>
      <c r="F45" s="39" t="s">
        <v>22</v>
      </c>
      <c r="G45" s="39" t="s">
        <v>38</v>
      </c>
      <c r="H45" s="48">
        <v>7830</v>
      </c>
      <c r="I45" s="48">
        <v>400</v>
      </c>
      <c r="J45" s="48">
        <v>8230</v>
      </c>
      <c r="K45" s="48">
        <v>0</v>
      </c>
      <c r="L45" s="48">
        <v>98760</v>
      </c>
      <c r="M45" s="48">
        <v>8230</v>
      </c>
      <c r="N45" s="48">
        <v>412</v>
      </c>
      <c r="O45" s="48">
        <v>98760</v>
      </c>
      <c r="P45" s="48">
        <v>4944</v>
      </c>
      <c r="Q45" s="50">
        <f t="shared" si="6"/>
        <v>1500</v>
      </c>
      <c r="R45" s="50">
        <f t="shared" si="3"/>
        <v>16.46</v>
      </c>
      <c r="S45" s="50">
        <f t="shared" si="16"/>
        <v>246.89999999999998</v>
      </c>
    </row>
    <row r="46" spans="1:19" s="17" customFormat="1" ht="18.75" customHeight="1" x14ac:dyDescent="0.3">
      <c r="A46" s="40" t="s">
        <v>108</v>
      </c>
      <c r="B46" s="40" t="s">
        <v>36</v>
      </c>
      <c r="C46" s="40" t="s">
        <v>19</v>
      </c>
      <c r="D46" s="40" t="s">
        <v>109</v>
      </c>
      <c r="E46" s="40" t="s">
        <v>21</v>
      </c>
      <c r="F46" s="41" t="s">
        <v>22</v>
      </c>
      <c r="G46" s="41" t="s">
        <v>38</v>
      </c>
      <c r="H46" s="51">
        <v>9960</v>
      </c>
      <c r="I46" s="51">
        <v>500</v>
      </c>
      <c r="J46" s="51">
        <v>10460</v>
      </c>
      <c r="K46" s="51">
        <v>0</v>
      </c>
      <c r="L46" s="51">
        <v>125520</v>
      </c>
      <c r="M46" s="51">
        <v>10460</v>
      </c>
      <c r="N46" s="51">
        <v>523</v>
      </c>
      <c r="O46" s="51">
        <v>125520</v>
      </c>
      <c r="P46" s="51">
        <v>6276</v>
      </c>
      <c r="Q46" s="49">
        <f t="shared" si="6"/>
        <v>0</v>
      </c>
      <c r="R46" s="50">
        <f t="shared" si="3"/>
        <v>20.92</v>
      </c>
      <c r="S46" s="50">
        <f t="shared" si="16"/>
        <v>313.8</v>
      </c>
    </row>
    <row r="47" spans="1:19" s="11" customFormat="1" ht="18.75" customHeight="1" x14ac:dyDescent="0.3">
      <c r="A47" s="38" t="s">
        <v>110</v>
      </c>
      <c r="B47" s="38" t="s">
        <v>36</v>
      </c>
      <c r="C47" s="38" t="s">
        <v>19</v>
      </c>
      <c r="D47" s="38" t="s">
        <v>111</v>
      </c>
      <c r="E47" s="38" t="s">
        <v>21</v>
      </c>
      <c r="F47" s="39" t="s">
        <v>22</v>
      </c>
      <c r="G47" s="39" t="s">
        <v>38</v>
      </c>
      <c r="H47" s="48">
        <v>9670</v>
      </c>
      <c r="I47" s="48">
        <v>490</v>
      </c>
      <c r="J47" s="48">
        <v>10160</v>
      </c>
      <c r="K47" s="48">
        <v>0</v>
      </c>
      <c r="L47" s="48">
        <v>121920</v>
      </c>
      <c r="M47" s="48">
        <v>10160</v>
      </c>
      <c r="N47" s="48">
        <v>508</v>
      </c>
      <c r="O47" s="48">
        <v>121920</v>
      </c>
      <c r="P47" s="48">
        <v>6096</v>
      </c>
      <c r="Q47" s="50">
        <f t="shared" si="6"/>
        <v>0</v>
      </c>
      <c r="R47" s="50">
        <f t="shared" si="3"/>
        <v>20.32</v>
      </c>
      <c r="S47" s="50">
        <f t="shared" si="16"/>
        <v>304.8</v>
      </c>
    </row>
    <row r="48" spans="1:19" s="17" customFormat="1" ht="18.75" customHeight="1" x14ac:dyDescent="0.3">
      <c r="A48" s="40" t="s">
        <v>112</v>
      </c>
      <c r="B48" s="40" t="s">
        <v>36</v>
      </c>
      <c r="C48" s="40" t="s">
        <v>19</v>
      </c>
      <c r="D48" s="40" t="s">
        <v>113</v>
      </c>
      <c r="E48" s="40" t="s">
        <v>21</v>
      </c>
      <c r="F48" s="41" t="s">
        <v>22</v>
      </c>
      <c r="G48" s="41" t="s">
        <v>38</v>
      </c>
      <c r="H48" s="51">
        <v>9610</v>
      </c>
      <c r="I48" s="51">
        <v>490</v>
      </c>
      <c r="J48" s="51">
        <v>10100</v>
      </c>
      <c r="K48" s="51">
        <v>0</v>
      </c>
      <c r="L48" s="51">
        <v>121200</v>
      </c>
      <c r="M48" s="51">
        <v>10100</v>
      </c>
      <c r="N48" s="51">
        <v>505</v>
      </c>
      <c r="O48" s="51">
        <v>121200</v>
      </c>
      <c r="P48" s="51">
        <v>6060</v>
      </c>
      <c r="Q48" s="49">
        <f t="shared" si="6"/>
        <v>0</v>
      </c>
      <c r="R48" s="50">
        <f t="shared" si="3"/>
        <v>20.2</v>
      </c>
      <c r="S48" s="50">
        <f t="shared" si="16"/>
        <v>303</v>
      </c>
    </row>
    <row r="49" spans="1:19" s="11" customFormat="1" ht="18.75" customHeight="1" x14ac:dyDescent="0.3">
      <c r="A49" s="38" t="s">
        <v>114</v>
      </c>
      <c r="B49" s="38" t="s">
        <v>36</v>
      </c>
      <c r="C49" s="38" t="s">
        <v>19</v>
      </c>
      <c r="D49" s="38" t="s">
        <v>115</v>
      </c>
      <c r="E49" s="38" t="s">
        <v>21</v>
      </c>
      <c r="F49" s="39" t="s">
        <v>22</v>
      </c>
      <c r="G49" s="39" t="s">
        <v>38</v>
      </c>
      <c r="H49" s="48">
        <v>9770</v>
      </c>
      <c r="I49" s="48">
        <v>490</v>
      </c>
      <c r="J49" s="48">
        <v>10260</v>
      </c>
      <c r="K49" s="48">
        <v>0</v>
      </c>
      <c r="L49" s="48">
        <v>123120</v>
      </c>
      <c r="M49" s="48">
        <v>10260</v>
      </c>
      <c r="N49" s="48">
        <v>513</v>
      </c>
      <c r="O49" s="48">
        <v>123120</v>
      </c>
      <c r="P49" s="48">
        <v>6156</v>
      </c>
      <c r="Q49" s="50">
        <f t="shared" si="6"/>
        <v>0</v>
      </c>
      <c r="R49" s="50">
        <f t="shared" si="3"/>
        <v>20.52</v>
      </c>
      <c r="S49" s="50">
        <f t="shared" si="16"/>
        <v>307.8</v>
      </c>
    </row>
    <row r="50" spans="1:19" s="17" customFormat="1" ht="18.75" customHeight="1" x14ac:dyDescent="0.3">
      <c r="A50" s="40" t="s">
        <v>116</v>
      </c>
      <c r="B50" s="40" t="s">
        <v>36</v>
      </c>
      <c r="C50" s="40" t="s">
        <v>19</v>
      </c>
      <c r="D50" s="40" t="s">
        <v>117</v>
      </c>
      <c r="E50" s="40" t="s">
        <v>21</v>
      </c>
      <c r="F50" s="41" t="s">
        <v>22</v>
      </c>
      <c r="G50" s="41" t="s">
        <v>38</v>
      </c>
      <c r="H50" s="51">
        <v>9640</v>
      </c>
      <c r="I50" s="51">
        <v>490</v>
      </c>
      <c r="J50" s="51">
        <v>10130</v>
      </c>
      <c r="K50" s="51">
        <v>0</v>
      </c>
      <c r="L50" s="51">
        <v>121560</v>
      </c>
      <c r="M50" s="51">
        <v>10130</v>
      </c>
      <c r="N50" s="51">
        <v>507</v>
      </c>
      <c r="O50" s="51">
        <v>121560</v>
      </c>
      <c r="P50" s="51">
        <v>6084</v>
      </c>
      <c r="Q50" s="49">
        <f t="shared" si="6"/>
        <v>0</v>
      </c>
      <c r="R50" s="50">
        <f t="shared" si="3"/>
        <v>20.260000000000002</v>
      </c>
      <c r="S50" s="50">
        <f t="shared" si="16"/>
        <v>303.89999999999998</v>
      </c>
    </row>
    <row r="51" spans="1:19" s="11" customFormat="1" ht="18.75" customHeight="1" x14ac:dyDescent="0.3">
      <c r="A51" s="38" t="s">
        <v>118</v>
      </c>
      <c r="B51" s="38" t="s">
        <v>36</v>
      </c>
      <c r="C51" s="38" t="s">
        <v>19</v>
      </c>
      <c r="D51" s="38" t="s">
        <v>119</v>
      </c>
      <c r="E51" s="38" t="s">
        <v>21</v>
      </c>
      <c r="F51" s="39" t="s">
        <v>22</v>
      </c>
      <c r="G51" s="39" t="s">
        <v>38</v>
      </c>
      <c r="H51" s="48">
        <v>9510</v>
      </c>
      <c r="I51" s="48">
        <v>480</v>
      </c>
      <c r="J51" s="48">
        <v>9990</v>
      </c>
      <c r="K51" s="48">
        <v>0</v>
      </c>
      <c r="L51" s="48">
        <v>119880</v>
      </c>
      <c r="M51" s="48">
        <v>9990</v>
      </c>
      <c r="N51" s="48">
        <v>500</v>
      </c>
      <c r="O51" s="48">
        <v>119880</v>
      </c>
      <c r="P51" s="48">
        <v>6000</v>
      </c>
      <c r="Q51" s="50">
        <f t="shared" si="6"/>
        <v>10</v>
      </c>
      <c r="R51" s="50">
        <f t="shared" si="3"/>
        <v>19.98</v>
      </c>
      <c r="S51" s="50">
        <f t="shared" si="16"/>
        <v>299.7</v>
      </c>
    </row>
    <row r="52" spans="1:19" s="17" customFormat="1" ht="18.75" customHeight="1" x14ac:dyDescent="0.3">
      <c r="A52" s="40" t="s">
        <v>120</v>
      </c>
      <c r="B52" s="40" t="s">
        <v>36</v>
      </c>
      <c r="C52" s="40" t="s">
        <v>19</v>
      </c>
      <c r="D52" s="40" t="s">
        <v>121</v>
      </c>
      <c r="E52" s="40" t="s">
        <v>21</v>
      </c>
      <c r="F52" s="41" t="s">
        <v>22</v>
      </c>
      <c r="G52" s="41" t="s">
        <v>38</v>
      </c>
      <c r="H52" s="51">
        <v>9510</v>
      </c>
      <c r="I52" s="51">
        <v>480</v>
      </c>
      <c r="J52" s="51">
        <v>9990</v>
      </c>
      <c r="K52" s="51">
        <v>0</v>
      </c>
      <c r="L52" s="51">
        <v>119880</v>
      </c>
      <c r="M52" s="51">
        <v>9990</v>
      </c>
      <c r="N52" s="51">
        <v>500</v>
      </c>
      <c r="O52" s="51">
        <v>119880</v>
      </c>
      <c r="P52" s="51">
        <v>6000</v>
      </c>
      <c r="Q52" s="49">
        <f t="shared" si="6"/>
        <v>10</v>
      </c>
      <c r="R52" s="50">
        <f t="shared" si="3"/>
        <v>19.98</v>
      </c>
      <c r="S52" s="50">
        <f t="shared" si="16"/>
        <v>299.7</v>
      </c>
    </row>
    <row r="53" spans="1:19" s="11" customFormat="1" ht="18.75" customHeight="1" x14ac:dyDescent="0.3">
      <c r="A53" s="38" t="s">
        <v>122</v>
      </c>
      <c r="B53" s="38" t="s">
        <v>36</v>
      </c>
      <c r="C53" s="38" t="s">
        <v>19</v>
      </c>
      <c r="D53" s="38" t="s">
        <v>123</v>
      </c>
      <c r="E53" s="38" t="s">
        <v>21</v>
      </c>
      <c r="F53" s="39" t="s">
        <v>22</v>
      </c>
      <c r="G53" s="39" t="s">
        <v>38</v>
      </c>
      <c r="H53" s="48">
        <v>9900</v>
      </c>
      <c r="I53" s="48">
        <v>500</v>
      </c>
      <c r="J53" s="48">
        <v>10400</v>
      </c>
      <c r="K53" s="48">
        <v>0</v>
      </c>
      <c r="L53" s="48">
        <v>124800</v>
      </c>
      <c r="M53" s="48">
        <v>10400</v>
      </c>
      <c r="N53" s="48">
        <v>520</v>
      </c>
      <c r="O53" s="48">
        <v>124800</v>
      </c>
      <c r="P53" s="48">
        <v>6240</v>
      </c>
      <c r="Q53" s="50">
        <f t="shared" si="6"/>
        <v>0</v>
      </c>
      <c r="R53" s="50">
        <f t="shared" si="3"/>
        <v>20.8</v>
      </c>
      <c r="S53" s="50">
        <f t="shared" si="16"/>
        <v>312</v>
      </c>
    </row>
    <row r="54" spans="1:19" s="17" customFormat="1" ht="18.75" customHeight="1" x14ac:dyDescent="0.3">
      <c r="A54" s="40" t="s">
        <v>124</v>
      </c>
      <c r="B54" s="40" t="s">
        <v>36</v>
      </c>
      <c r="C54" s="40" t="s">
        <v>19</v>
      </c>
      <c r="D54" s="40" t="s">
        <v>125</v>
      </c>
      <c r="E54" s="40" t="s">
        <v>21</v>
      </c>
      <c r="F54" s="41" t="s">
        <v>22</v>
      </c>
      <c r="G54" s="41" t="s">
        <v>38</v>
      </c>
      <c r="H54" s="51">
        <v>9490</v>
      </c>
      <c r="I54" s="51">
        <v>480</v>
      </c>
      <c r="J54" s="51">
        <v>9970</v>
      </c>
      <c r="K54" s="51">
        <v>0</v>
      </c>
      <c r="L54" s="51">
        <v>119640</v>
      </c>
      <c r="M54" s="51">
        <v>9970</v>
      </c>
      <c r="N54" s="51">
        <v>499</v>
      </c>
      <c r="O54" s="51">
        <v>119640</v>
      </c>
      <c r="P54" s="51">
        <v>5988</v>
      </c>
      <c r="Q54" s="49">
        <f t="shared" si="6"/>
        <v>30</v>
      </c>
      <c r="R54" s="50">
        <f t="shared" si="3"/>
        <v>19.940000000000001</v>
      </c>
      <c r="S54" s="50">
        <f t="shared" si="16"/>
        <v>299.09999999999997</v>
      </c>
    </row>
    <row r="55" spans="1:19" s="11" customFormat="1" ht="18.75" customHeight="1" x14ac:dyDescent="0.3">
      <c r="A55" s="38" t="s">
        <v>126</v>
      </c>
      <c r="B55" s="38" t="s">
        <v>36</v>
      </c>
      <c r="C55" s="38" t="s">
        <v>19</v>
      </c>
      <c r="D55" s="38" t="s">
        <v>127</v>
      </c>
      <c r="E55" s="38" t="s">
        <v>21</v>
      </c>
      <c r="F55" s="39" t="s">
        <v>22</v>
      </c>
      <c r="G55" s="39" t="s">
        <v>38</v>
      </c>
      <c r="H55" s="48">
        <v>9490</v>
      </c>
      <c r="I55" s="48">
        <v>480</v>
      </c>
      <c r="J55" s="48">
        <v>9970</v>
      </c>
      <c r="K55" s="48">
        <v>0</v>
      </c>
      <c r="L55" s="48">
        <v>119640</v>
      </c>
      <c r="M55" s="48">
        <v>9970</v>
      </c>
      <c r="N55" s="48">
        <v>499</v>
      </c>
      <c r="O55" s="48">
        <v>119640</v>
      </c>
      <c r="P55" s="48">
        <v>5988</v>
      </c>
      <c r="Q55" s="50">
        <f t="shared" si="6"/>
        <v>30</v>
      </c>
      <c r="R55" s="50">
        <f t="shared" si="3"/>
        <v>19.940000000000001</v>
      </c>
      <c r="S55" s="50">
        <f t="shared" si="16"/>
        <v>299.09999999999997</v>
      </c>
    </row>
    <row r="56" spans="1:19" s="17" customFormat="1" ht="18.75" customHeight="1" x14ac:dyDescent="0.3">
      <c r="A56" s="40" t="s">
        <v>128</v>
      </c>
      <c r="B56" s="40" t="s">
        <v>36</v>
      </c>
      <c r="C56" s="40" t="s">
        <v>19</v>
      </c>
      <c r="D56" s="40" t="s">
        <v>129</v>
      </c>
      <c r="E56" s="40" t="s">
        <v>21</v>
      </c>
      <c r="F56" s="41" t="s">
        <v>22</v>
      </c>
      <c r="G56" s="41" t="s">
        <v>38</v>
      </c>
      <c r="H56" s="51">
        <v>9500</v>
      </c>
      <c r="I56" s="51">
        <v>480</v>
      </c>
      <c r="J56" s="51">
        <v>9980</v>
      </c>
      <c r="K56" s="51">
        <v>0</v>
      </c>
      <c r="L56" s="51">
        <v>119760</v>
      </c>
      <c r="M56" s="51">
        <v>9980</v>
      </c>
      <c r="N56" s="51">
        <v>499</v>
      </c>
      <c r="O56" s="51">
        <v>119760</v>
      </c>
      <c r="P56" s="51">
        <v>5988</v>
      </c>
      <c r="Q56" s="49">
        <f t="shared" si="6"/>
        <v>20</v>
      </c>
      <c r="R56" s="50">
        <f t="shared" si="3"/>
        <v>19.96</v>
      </c>
      <c r="S56" s="50">
        <f t="shared" si="16"/>
        <v>299.39999999999998</v>
      </c>
    </row>
    <row r="57" spans="1:19" s="11" customFormat="1" ht="18.75" customHeight="1" x14ac:dyDescent="0.3">
      <c r="A57" s="38" t="s">
        <v>130</v>
      </c>
      <c r="B57" s="38" t="s">
        <v>36</v>
      </c>
      <c r="C57" s="38" t="s">
        <v>19</v>
      </c>
      <c r="D57" s="38" t="s">
        <v>131</v>
      </c>
      <c r="E57" s="38" t="s">
        <v>21</v>
      </c>
      <c r="F57" s="39" t="s">
        <v>22</v>
      </c>
      <c r="G57" s="39" t="s">
        <v>38</v>
      </c>
      <c r="H57" s="48">
        <v>9200</v>
      </c>
      <c r="I57" s="48">
        <v>460</v>
      </c>
      <c r="J57" s="48">
        <v>9660</v>
      </c>
      <c r="K57" s="48">
        <v>0</v>
      </c>
      <c r="L57" s="48">
        <v>115920</v>
      </c>
      <c r="M57" s="48">
        <v>9660</v>
      </c>
      <c r="N57" s="48">
        <v>483</v>
      </c>
      <c r="O57" s="48">
        <v>115920</v>
      </c>
      <c r="P57" s="48">
        <v>5796</v>
      </c>
      <c r="Q57" s="50">
        <f t="shared" si="6"/>
        <v>340</v>
      </c>
      <c r="R57" s="50">
        <f t="shared" si="3"/>
        <v>19.32</v>
      </c>
      <c r="S57" s="50">
        <f t="shared" si="16"/>
        <v>289.8</v>
      </c>
    </row>
    <row r="58" spans="1:19" s="17" customFormat="1" ht="18.75" customHeight="1" x14ac:dyDescent="0.3">
      <c r="A58" s="40" t="s">
        <v>132</v>
      </c>
      <c r="B58" s="40" t="s">
        <v>36</v>
      </c>
      <c r="C58" s="40" t="s">
        <v>19</v>
      </c>
      <c r="D58" s="40" t="s">
        <v>133</v>
      </c>
      <c r="E58" s="40" t="s">
        <v>21</v>
      </c>
      <c r="F58" s="41" t="s">
        <v>22</v>
      </c>
      <c r="G58" s="41" t="s">
        <v>134</v>
      </c>
      <c r="H58" s="51">
        <v>9390</v>
      </c>
      <c r="I58" s="51">
        <v>470</v>
      </c>
      <c r="J58" s="51">
        <v>9860</v>
      </c>
      <c r="K58" s="51">
        <v>0</v>
      </c>
      <c r="L58" s="51">
        <v>118320</v>
      </c>
      <c r="M58" s="51">
        <v>9860</v>
      </c>
      <c r="N58" s="51">
        <v>493</v>
      </c>
      <c r="O58" s="51">
        <v>118320</v>
      </c>
      <c r="P58" s="51">
        <v>5916</v>
      </c>
      <c r="Q58" s="49">
        <f t="shared" si="6"/>
        <v>140</v>
      </c>
      <c r="R58" s="50">
        <f t="shared" si="3"/>
        <v>19.72</v>
      </c>
      <c r="S58" s="50">
        <f t="shared" si="16"/>
        <v>295.8</v>
      </c>
    </row>
    <row r="59" spans="1:19" s="11" customFormat="1" ht="18.75" customHeight="1" x14ac:dyDescent="0.3">
      <c r="A59" s="38" t="s">
        <v>135</v>
      </c>
      <c r="B59" s="38" t="s">
        <v>36</v>
      </c>
      <c r="C59" s="38" t="s">
        <v>19</v>
      </c>
      <c r="D59" s="38" t="s">
        <v>136</v>
      </c>
      <c r="E59" s="38" t="s">
        <v>21</v>
      </c>
      <c r="F59" s="39" t="s">
        <v>22</v>
      </c>
      <c r="G59" s="39" t="s">
        <v>38</v>
      </c>
      <c r="H59" s="48">
        <v>8820</v>
      </c>
      <c r="I59" s="48">
        <v>450</v>
      </c>
      <c r="J59" s="48">
        <v>9270</v>
      </c>
      <c r="K59" s="48">
        <v>0</v>
      </c>
      <c r="L59" s="48">
        <v>111240</v>
      </c>
      <c r="M59" s="48">
        <v>9270</v>
      </c>
      <c r="N59" s="48">
        <v>464</v>
      </c>
      <c r="O59" s="48">
        <v>111240</v>
      </c>
      <c r="P59" s="48">
        <v>5568</v>
      </c>
      <c r="Q59" s="50">
        <f t="shared" si="6"/>
        <v>730</v>
      </c>
      <c r="R59" s="50">
        <f t="shared" si="3"/>
        <v>18.54</v>
      </c>
      <c r="S59" s="50">
        <f t="shared" si="16"/>
        <v>278.09999999999997</v>
      </c>
    </row>
    <row r="60" spans="1:19" s="17" customFormat="1" ht="18.75" customHeight="1" x14ac:dyDescent="0.3">
      <c r="A60" s="40" t="s">
        <v>137</v>
      </c>
      <c r="B60" s="40" t="s">
        <v>36</v>
      </c>
      <c r="C60" s="40" t="s">
        <v>19</v>
      </c>
      <c r="D60" s="40" t="s">
        <v>138</v>
      </c>
      <c r="E60" s="40" t="s">
        <v>21</v>
      </c>
      <c r="F60" s="41" t="s">
        <v>22</v>
      </c>
      <c r="G60" s="41" t="s">
        <v>38</v>
      </c>
      <c r="H60" s="51">
        <v>8510</v>
      </c>
      <c r="I60" s="51">
        <v>430</v>
      </c>
      <c r="J60" s="51">
        <v>8940</v>
      </c>
      <c r="K60" s="51">
        <v>0</v>
      </c>
      <c r="L60" s="51">
        <v>107280</v>
      </c>
      <c r="M60" s="51">
        <v>8940</v>
      </c>
      <c r="N60" s="51">
        <v>447</v>
      </c>
      <c r="O60" s="51">
        <v>107280</v>
      </c>
      <c r="P60" s="51">
        <v>5364</v>
      </c>
      <c r="Q60" s="49">
        <f t="shared" si="6"/>
        <v>1060</v>
      </c>
      <c r="R60" s="50">
        <f t="shared" si="3"/>
        <v>17.88</v>
      </c>
      <c r="S60" s="50">
        <f t="shared" si="16"/>
        <v>268.2</v>
      </c>
    </row>
    <row r="61" spans="1:19" s="11" customFormat="1" ht="18.75" customHeight="1" x14ac:dyDescent="0.3">
      <c r="A61" s="38" t="s">
        <v>139</v>
      </c>
      <c r="B61" s="38" t="s">
        <v>36</v>
      </c>
      <c r="C61" s="38" t="s">
        <v>19</v>
      </c>
      <c r="D61" s="38" t="s">
        <v>140</v>
      </c>
      <c r="E61" s="38" t="s">
        <v>21</v>
      </c>
      <c r="F61" s="39" t="s">
        <v>22</v>
      </c>
      <c r="G61" s="39" t="s">
        <v>38</v>
      </c>
      <c r="H61" s="48">
        <v>9160</v>
      </c>
      <c r="I61" s="48">
        <v>460</v>
      </c>
      <c r="J61" s="48">
        <v>9620</v>
      </c>
      <c r="K61" s="48">
        <v>0</v>
      </c>
      <c r="L61" s="48">
        <v>115440</v>
      </c>
      <c r="M61" s="48">
        <v>9620</v>
      </c>
      <c r="N61" s="48">
        <v>481</v>
      </c>
      <c r="O61" s="48">
        <v>115440</v>
      </c>
      <c r="P61" s="48">
        <v>5772</v>
      </c>
      <c r="Q61" s="50">
        <f t="shared" si="6"/>
        <v>380</v>
      </c>
      <c r="R61" s="50">
        <f t="shared" si="3"/>
        <v>19.240000000000002</v>
      </c>
      <c r="S61" s="50">
        <f t="shared" si="16"/>
        <v>288.59999999999997</v>
      </c>
    </row>
    <row r="62" spans="1:19" s="17" customFormat="1" ht="18.75" customHeight="1" x14ac:dyDescent="0.3">
      <c r="A62" s="80" t="s">
        <v>141</v>
      </c>
      <c r="B62" s="80" t="s">
        <v>36</v>
      </c>
      <c r="C62" s="80" t="s">
        <v>19</v>
      </c>
      <c r="D62" s="80" t="s">
        <v>142</v>
      </c>
      <c r="E62" s="80" t="s">
        <v>21</v>
      </c>
      <c r="F62" s="81" t="s">
        <v>22</v>
      </c>
      <c r="G62" s="81" t="s">
        <v>38</v>
      </c>
      <c r="H62" s="82">
        <v>8120</v>
      </c>
      <c r="I62" s="82">
        <v>410</v>
      </c>
      <c r="J62" s="82">
        <v>8530</v>
      </c>
      <c r="K62" s="82">
        <v>0</v>
      </c>
      <c r="L62" s="82">
        <v>102360</v>
      </c>
      <c r="M62" s="82">
        <v>8530</v>
      </c>
      <c r="N62" s="82">
        <v>427</v>
      </c>
      <c r="O62" s="82">
        <v>102360</v>
      </c>
      <c r="P62" s="82">
        <v>5124</v>
      </c>
      <c r="Q62" s="83">
        <f t="shared" si="6"/>
        <v>1470</v>
      </c>
      <c r="R62" s="84">
        <f t="shared" si="3"/>
        <v>17.059999999999999</v>
      </c>
      <c r="S62" s="54">
        <f t="shared" si="16"/>
        <v>255.89999999999998</v>
      </c>
    </row>
    <row r="63" spans="1:19" s="31" customFormat="1" ht="18.75" customHeight="1" x14ac:dyDescent="0.3">
      <c r="A63" s="113" t="s">
        <v>601</v>
      </c>
      <c r="B63" s="113"/>
      <c r="C63" s="103"/>
      <c r="D63" s="103"/>
      <c r="E63" s="103"/>
      <c r="F63" s="88"/>
      <c r="G63" s="88"/>
      <c r="H63" s="89">
        <f>H64</f>
        <v>14030</v>
      </c>
      <c r="I63" s="89">
        <f t="shared" ref="I63:S63" si="17">I64</f>
        <v>710</v>
      </c>
      <c r="J63" s="89">
        <f t="shared" si="17"/>
        <v>14740</v>
      </c>
      <c r="K63" s="89">
        <f t="shared" si="17"/>
        <v>0</v>
      </c>
      <c r="L63" s="89">
        <f t="shared" si="17"/>
        <v>176880</v>
      </c>
      <c r="M63" s="89">
        <f t="shared" si="17"/>
        <v>14740</v>
      </c>
      <c r="N63" s="89">
        <f t="shared" si="17"/>
        <v>737</v>
      </c>
      <c r="O63" s="89">
        <f t="shared" si="17"/>
        <v>176880</v>
      </c>
      <c r="P63" s="89">
        <f t="shared" si="17"/>
        <v>8844</v>
      </c>
      <c r="Q63" s="89">
        <f t="shared" si="17"/>
        <v>0</v>
      </c>
      <c r="R63" s="89">
        <f t="shared" si="17"/>
        <v>29.48</v>
      </c>
      <c r="S63" s="89">
        <f t="shared" si="17"/>
        <v>442.2</v>
      </c>
    </row>
    <row r="64" spans="1:19" s="11" customFormat="1" ht="18.75" customHeight="1" x14ac:dyDescent="0.3">
      <c r="A64" s="85" t="s">
        <v>144</v>
      </c>
      <c r="B64" s="85" t="s">
        <v>36</v>
      </c>
      <c r="C64" s="85" t="s">
        <v>19</v>
      </c>
      <c r="D64" s="85" t="s">
        <v>145</v>
      </c>
      <c r="E64" s="85" t="s">
        <v>21</v>
      </c>
      <c r="F64" s="86" t="s">
        <v>22</v>
      </c>
      <c r="G64" s="86" t="s">
        <v>85</v>
      </c>
      <c r="H64" s="87">
        <v>14030</v>
      </c>
      <c r="I64" s="87">
        <v>710</v>
      </c>
      <c r="J64" s="87">
        <v>14740</v>
      </c>
      <c r="K64" s="87">
        <v>0</v>
      </c>
      <c r="L64" s="87">
        <v>176880</v>
      </c>
      <c r="M64" s="87">
        <v>14740</v>
      </c>
      <c r="N64" s="87">
        <v>737</v>
      </c>
      <c r="O64" s="87">
        <v>176880</v>
      </c>
      <c r="P64" s="87">
        <v>8844</v>
      </c>
      <c r="Q64" s="79">
        <f t="shared" si="6"/>
        <v>0</v>
      </c>
      <c r="R64" s="79">
        <f t="shared" si="3"/>
        <v>29.48</v>
      </c>
      <c r="S64" s="96">
        <f>J64*3%</f>
        <v>442.2</v>
      </c>
    </row>
    <row r="65" spans="1:19" s="31" customFormat="1" ht="18.75" hidden="1" customHeight="1" x14ac:dyDescent="0.3">
      <c r="A65" s="130" t="s">
        <v>600</v>
      </c>
      <c r="B65" s="130"/>
      <c r="C65" s="131"/>
      <c r="D65" s="131"/>
      <c r="E65" s="131"/>
      <c r="F65" s="132"/>
      <c r="G65" s="132"/>
      <c r="H65" s="129">
        <f>SUM(H66:H90)</f>
        <v>242390</v>
      </c>
      <c r="I65" s="129">
        <f t="shared" ref="I65:R65" si="18">SUM(I66:I90)</f>
        <v>10740</v>
      </c>
      <c r="J65" s="129">
        <f t="shared" si="18"/>
        <v>253130</v>
      </c>
      <c r="K65" s="129">
        <f t="shared" si="18"/>
        <v>0</v>
      </c>
      <c r="L65" s="129">
        <f t="shared" ref="L65" si="19">SUM(L66:L90)</f>
        <v>3037560</v>
      </c>
      <c r="M65" s="129">
        <f t="shared" si="18"/>
        <v>253130</v>
      </c>
      <c r="N65" s="129">
        <f t="shared" si="18"/>
        <v>12664</v>
      </c>
      <c r="O65" s="129">
        <f t="shared" si="18"/>
        <v>3037560</v>
      </c>
      <c r="P65" s="129">
        <f t="shared" si="18"/>
        <v>151968</v>
      </c>
      <c r="Q65" s="129">
        <f t="shared" si="18"/>
        <v>8510</v>
      </c>
      <c r="R65" s="129">
        <f t="shared" si="18"/>
        <v>506.26</v>
      </c>
      <c r="S65" s="133"/>
    </row>
    <row r="66" spans="1:19" s="17" customFormat="1" ht="18.75" hidden="1" customHeight="1" x14ac:dyDescent="0.3">
      <c r="A66" s="40" t="s">
        <v>147</v>
      </c>
      <c r="B66" s="40" t="s">
        <v>148</v>
      </c>
      <c r="C66" s="40" t="s">
        <v>19</v>
      </c>
      <c r="D66" s="40" t="s">
        <v>149</v>
      </c>
      <c r="E66" s="40"/>
      <c r="F66" s="41" t="s">
        <v>150</v>
      </c>
      <c r="G66" s="41" t="s">
        <v>85</v>
      </c>
      <c r="H66" s="51">
        <v>7830</v>
      </c>
      <c r="I66" s="51">
        <v>0</v>
      </c>
      <c r="J66" s="51">
        <v>7830</v>
      </c>
      <c r="K66" s="51">
        <v>0</v>
      </c>
      <c r="L66" s="51">
        <v>93960</v>
      </c>
      <c r="M66" s="51">
        <v>7830</v>
      </c>
      <c r="N66" s="51">
        <v>392</v>
      </c>
      <c r="O66" s="51">
        <v>93960</v>
      </c>
      <c r="P66" s="51">
        <v>4704</v>
      </c>
      <c r="Q66" s="49">
        <f>IF(J66&gt;=10000,0,IF(J66+1000&lt;=10000,1000,10000-J66))</f>
        <v>1000</v>
      </c>
      <c r="R66" s="50">
        <f t="shared" si="3"/>
        <v>15.66</v>
      </c>
      <c r="S66" s="49"/>
    </row>
    <row r="67" spans="1:19" s="11" customFormat="1" ht="18.75" hidden="1" customHeight="1" x14ac:dyDescent="0.3">
      <c r="A67" s="38" t="s">
        <v>151</v>
      </c>
      <c r="B67" s="38" t="s">
        <v>152</v>
      </c>
      <c r="C67" s="38" t="s">
        <v>19</v>
      </c>
      <c r="D67" s="38" t="s">
        <v>153</v>
      </c>
      <c r="E67" s="38"/>
      <c r="F67" s="39" t="s">
        <v>150</v>
      </c>
      <c r="G67" s="39" t="s">
        <v>23</v>
      </c>
      <c r="H67" s="48">
        <v>13620</v>
      </c>
      <c r="I67" s="48">
        <v>0</v>
      </c>
      <c r="J67" s="48">
        <v>13620</v>
      </c>
      <c r="K67" s="48">
        <v>0</v>
      </c>
      <c r="L67" s="48">
        <v>163440</v>
      </c>
      <c r="M67" s="48">
        <v>13620</v>
      </c>
      <c r="N67" s="48">
        <v>681</v>
      </c>
      <c r="O67" s="48">
        <v>163440</v>
      </c>
      <c r="P67" s="48">
        <v>8172</v>
      </c>
      <c r="Q67" s="49">
        <f t="shared" ref="Q67:Q90" si="20">IF(J67&gt;=10000,0,IF(J67+1000&lt;=10000,1000,10000-J67))</f>
        <v>0</v>
      </c>
      <c r="R67" s="50">
        <f t="shared" si="3"/>
        <v>27.240000000000002</v>
      </c>
      <c r="S67" s="50"/>
    </row>
    <row r="68" spans="1:19" s="17" customFormat="1" ht="18.75" hidden="1" customHeight="1" x14ac:dyDescent="0.3">
      <c r="A68" s="40" t="s">
        <v>154</v>
      </c>
      <c r="B68" s="40" t="s">
        <v>155</v>
      </c>
      <c r="C68" s="40" t="s">
        <v>19</v>
      </c>
      <c r="D68" s="40" t="s">
        <v>153</v>
      </c>
      <c r="E68" s="40"/>
      <c r="F68" s="41" t="s">
        <v>150</v>
      </c>
      <c r="G68" s="41" t="s">
        <v>69</v>
      </c>
      <c r="H68" s="51">
        <v>7830</v>
      </c>
      <c r="I68" s="51">
        <v>0</v>
      </c>
      <c r="J68" s="51">
        <v>7830</v>
      </c>
      <c r="K68" s="51">
        <v>0</v>
      </c>
      <c r="L68" s="51">
        <v>93960</v>
      </c>
      <c r="M68" s="51">
        <v>7830</v>
      </c>
      <c r="N68" s="51">
        <v>392</v>
      </c>
      <c r="O68" s="51">
        <v>93960</v>
      </c>
      <c r="P68" s="51">
        <v>4704</v>
      </c>
      <c r="Q68" s="49">
        <f t="shared" si="20"/>
        <v>1000</v>
      </c>
      <c r="R68" s="50">
        <f t="shared" si="3"/>
        <v>15.66</v>
      </c>
      <c r="S68" s="49"/>
    </row>
    <row r="69" spans="1:19" s="11" customFormat="1" ht="18.75" hidden="1" customHeight="1" x14ac:dyDescent="0.3">
      <c r="A69" s="38" t="s">
        <v>156</v>
      </c>
      <c r="B69" s="38" t="s">
        <v>157</v>
      </c>
      <c r="C69" s="38" t="s">
        <v>19</v>
      </c>
      <c r="D69" s="38" t="s">
        <v>158</v>
      </c>
      <c r="E69" s="38"/>
      <c r="F69" s="39" t="s">
        <v>150</v>
      </c>
      <c r="G69" s="39" t="s">
        <v>28</v>
      </c>
      <c r="H69" s="48">
        <v>9400</v>
      </c>
      <c r="I69" s="48">
        <v>470</v>
      </c>
      <c r="J69" s="48">
        <v>9870</v>
      </c>
      <c r="K69" s="48">
        <v>0</v>
      </c>
      <c r="L69" s="48">
        <v>118440</v>
      </c>
      <c r="M69" s="48">
        <v>9870</v>
      </c>
      <c r="N69" s="48">
        <v>494</v>
      </c>
      <c r="O69" s="48">
        <v>118440</v>
      </c>
      <c r="P69" s="48">
        <v>5928</v>
      </c>
      <c r="Q69" s="49">
        <f t="shared" si="20"/>
        <v>130</v>
      </c>
      <c r="R69" s="50">
        <f t="shared" si="3"/>
        <v>19.740000000000002</v>
      </c>
      <c r="S69" s="50"/>
    </row>
    <row r="70" spans="1:19" s="17" customFormat="1" ht="18.75" hidden="1" customHeight="1" x14ac:dyDescent="0.3">
      <c r="A70" s="40" t="s">
        <v>159</v>
      </c>
      <c r="B70" s="40" t="s">
        <v>160</v>
      </c>
      <c r="C70" s="40" t="s">
        <v>19</v>
      </c>
      <c r="D70" s="40" t="s">
        <v>161</v>
      </c>
      <c r="E70" s="40"/>
      <c r="F70" s="41" t="s">
        <v>150</v>
      </c>
      <c r="G70" s="41" t="s">
        <v>85</v>
      </c>
      <c r="H70" s="51">
        <v>8940</v>
      </c>
      <c r="I70" s="51">
        <v>450</v>
      </c>
      <c r="J70" s="51">
        <v>9390</v>
      </c>
      <c r="K70" s="51">
        <v>0</v>
      </c>
      <c r="L70" s="51">
        <v>112680</v>
      </c>
      <c r="M70" s="51">
        <v>9390</v>
      </c>
      <c r="N70" s="51">
        <v>470</v>
      </c>
      <c r="O70" s="51">
        <v>112680</v>
      </c>
      <c r="P70" s="51">
        <v>5640</v>
      </c>
      <c r="Q70" s="49">
        <f t="shared" si="20"/>
        <v>610</v>
      </c>
      <c r="R70" s="50">
        <f t="shared" ref="R70:R133" si="21">IF(Q70&lt;&gt;"",J70*0.2%,"")</f>
        <v>18.78</v>
      </c>
      <c r="S70" s="49"/>
    </row>
    <row r="71" spans="1:19" s="11" customFormat="1" ht="18.75" hidden="1" customHeight="1" x14ac:dyDescent="0.3">
      <c r="A71" s="38" t="s">
        <v>162</v>
      </c>
      <c r="B71" s="38" t="s">
        <v>163</v>
      </c>
      <c r="C71" s="38" t="s">
        <v>19</v>
      </c>
      <c r="D71" s="38" t="s">
        <v>164</v>
      </c>
      <c r="E71" s="38"/>
      <c r="F71" s="39" t="s">
        <v>150</v>
      </c>
      <c r="G71" s="39" t="s">
        <v>85</v>
      </c>
      <c r="H71" s="48">
        <v>11200</v>
      </c>
      <c r="I71" s="48">
        <v>560</v>
      </c>
      <c r="J71" s="48">
        <v>11760</v>
      </c>
      <c r="K71" s="48">
        <v>0</v>
      </c>
      <c r="L71" s="48">
        <v>141120</v>
      </c>
      <c r="M71" s="48">
        <v>11760</v>
      </c>
      <c r="N71" s="48">
        <v>588</v>
      </c>
      <c r="O71" s="48">
        <v>141120</v>
      </c>
      <c r="P71" s="48">
        <v>7056</v>
      </c>
      <c r="Q71" s="49">
        <f t="shared" si="20"/>
        <v>0</v>
      </c>
      <c r="R71" s="50">
        <f t="shared" si="21"/>
        <v>23.52</v>
      </c>
      <c r="S71" s="50"/>
    </row>
    <row r="72" spans="1:19" s="17" customFormat="1" ht="18.75" hidden="1" customHeight="1" x14ac:dyDescent="0.3">
      <c r="A72" s="40" t="s">
        <v>165</v>
      </c>
      <c r="B72" s="40" t="s">
        <v>166</v>
      </c>
      <c r="C72" s="40" t="s">
        <v>19</v>
      </c>
      <c r="D72" s="40" t="s">
        <v>167</v>
      </c>
      <c r="E72" s="40"/>
      <c r="F72" s="41" t="s">
        <v>150</v>
      </c>
      <c r="G72" s="41" t="s">
        <v>85</v>
      </c>
      <c r="H72" s="51">
        <v>10860</v>
      </c>
      <c r="I72" s="51">
        <v>550</v>
      </c>
      <c r="J72" s="51">
        <v>11410</v>
      </c>
      <c r="K72" s="51">
        <v>0</v>
      </c>
      <c r="L72" s="51">
        <v>136920</v>
      </c>
      <c r="M72" s="51">
        <v>11410</v>
      </c>
      <c r="N72" s="51">
        <v>571</v>
      </c>
      <c r="O72" s="51">
        <v>136920</v>
      </c>
      <c r="P72" s="51">
        <v>6852</v>
      </c>
      <c r="Q72" s="49">
        <f t="shared" si="20"/>
        <v>0</v>
      </c>
      <c r="R72" s="50">
        <f t="shared" si="21"/>
        <v>22.82</v>
      </c>
      <c r="S72" s="49"/>
    </row>
    <row r="73" spans="1:19" s="11" customFormat="1" ht="18.75" hidden="1" customHeight="1" x14ac:dyDescent="0.3">
      <c r="A73" s="38" t="s">
        <v>168</v>
      </c>
      <c r="B73" s="38" t="s">
        <v>169</v>
      </c>
      <c r="C73" s="38" t="s">
        <v>19</v>
      </c>
      <c r="D73" s="38" t="s">
        <v>170</v>
      </c>
      <c r="E73" s="38"/>
      <c r="F73" s="39" t="s">
        <v>150</v>
      </c>
      <c r="G73" s="39" t="s">
        <v>85</v>
      </c>
      <c r="H73" s="48">
        <v>12950</v>
      </c>
      <c r="I73" s="48">
        <v>650</v>
      </c>
      <c r="J73" s="48">
        <v>13600</v>
      </c>
      <c r="K73" s="48">
        <v>0</v>
      </c>
      <c r="L73" s="48">
        <v>163200</v>
      </c>
      <c r="M73" s="48">
        <v>13600</v>
      </c>
      <c r="N73" s="48">
        <v>680</v>
      </c>
      <c r="O73" s="48">
        <v>163200</v>
      </c>
      <c r="P73" s="48">
        <v>8160</v>
      </c>
      <c r="Q73" s="49">
        <f t="shared" si="20"/>
        <v>0</v>
      </c>
      <c r="R73" s="50">
        <f t="shared" si="21"/>
        <v>27.2</v>
      </c>
      <c r="S73" s="50"/>
    </row>
    <row r="74" spans="1:19" s="17" customFormat="1" ht="18.75" hidden="1" customHeight="1" x14ac:dyDescent="0.3">
      <c r="A74" s="40" t="s">
        <v>171</v>
      </c>
      <c r="B74" s="40" t="s">
        <v>155</v>
      </c>
      <c r="C74" s="40" t="s">
        <v>19</v>
      </c>
      <c r="D74" s="40" t="s">
        <v>172</v>
      </c>
      <c r="E74" s="40"/>
      <c r="F74" s="41" t="s">
        <v>150</v>
      </c>
      <c r="G74" s="41" t="s">
        <v>85</v>
      </c>
      <c r="H74" s="51">
        <v>9680</v>
      </c>
      <c r="I74" s="51">
        <v>490</v>
      </c>
      <c r="J74" s="51">
        <v>10170</v>
      </c>
      <c r="K74" s="51">
        <v>0</v>
      </c>
      <c r="L74" s="51">
        <v>122040</v>
      </c>
      <c r="M74" s="51">
        <v>10170</v>
      </c>
      <c r="N74" s="51">
        <v>509</v>
      </c>
      <c r="O74" s="51">
        <v>122040</v>
      </c>
      <c r="P74" s="51">
        <v>6108</v>
      </c>
      <c r="Q74" s="49">
        <f t="shared" si="20"/>
        <v>0</v>
      </c>
      <c r="R74" s="50">
        <f t="shared" si="21"/>
        <v>20.34</v>
      </c>
      <c r="S74" s="49"/>
    </row>
    <row r="75" spans="1:19" s="11" customFormat="1" ht="18.75" hidden="1" customHeight="1" x14ac:dyDescent="0.3">
      <c r="A75" s="38" t="s">
        <v>173</v>
      </c>
      <c r="B75" s="38" t="s">
        <v>148</v>
      </c>
      <c r="C75" s="38" t="s">
        <v>19</v>
      </c>
      <c r="D75" s="38" t="s">
        <v>174</v>
      </c>
      <c r="E75" s="38"/>
      <c r="F75" s="39" t="s">
        <v>150</v>
      </c>
      <c r="G75" s="39" t="s">
        <v>85</v>
      </c>
      <c r="H75" s="48">
        <v>8940</v>
      </c>
      <c r="I75" s="48">
        <v>450</v>
      </c>
      <c r="J75" s="48">
        <v>9390</v>
      </c>
      <c r="K75" s="48">
        <v>0</v>
      </c>
      <c r="L75" s="48">
        <v>112680</v>
      </c>
      <c r="M75" s="48">
        <v>9390</v>
      </c>
      <c r="N75" s="48">
        <v>470</v>
      </c>
      <c r="O75" s="48">
        <v>112680</v>
      </c>
      <c r="P75" s="48">
        <v>5640</v>
      </c>
      <c r="Q75" s="49">
        <f t="shared" si="20"/>
        <v>610</v>
      </c>
      <c r="R75" s="50">
        <f t="shared" si="21"/>
        <v>18.78</v>
      </c>
      <c r="S75" s="50"/>
    </row>
    <row r="76" spans="1:19" s="17" customFormat="1" ht="18.75" hidden="1" customHeight="1" x14ac:dyDescent="0.3">
      <c r="A76" s="40" t="s">
        <v>175</v>
      </c>
      <c r="B76" s="40" t="s">
        <v>176</v>
      </c>
      <c r="C76" s="40" t="s">
        <v>19</v>
      </c>
      <c r="D76" s="40" t="s">
        <v>177</v>
      </c>
      <c r="E76" s="40"/>
      <c r="F76" s="41" t="s">
        <v>150</v>
      </c>
      <c r="G76" s="41" t="s">
        <v>85</v>
      </c>
      <c r="H76" s="51">
        <v>8840</v>
      </c>
      <c r="I76" s="51">
        <v>450</v>
      </c>
      <c r="J76" s="51">
        <v>9290</v>
      </c>
      <c r="K76" s="51">
        <v>0</v>
      </c>
      <c r="L76" s="51">
        <v>111480</v>
      </c>
      <c r="M76" s="51">
        <v>9290</v>
      </c>
      <c r="N76" s="51">
        <v>465</v>
      </c>
      <c r="O76" s="51">
        <v>111480</v>
      </c>
      <c r="P76" s="51">
        <v>5580</v>
      </c>
      <c r="Q76" s="49">
        <f t="shared" si="20"/>
        <v>710</v>
      </c>
      <c r="R76" s="50">
        <f t="shared" si="21"/>
        <v>18.580000000000002</v>
      </c>
      <c r="S76" s="49"/>
    </row>
    <row r="77" spans="1:19" s="11" customFormat="1" ht="18.75" hidden="1" customHeight="1" x14ac:dyDescent="0.3">
      <c r="A77" s="38" t="s">
        <v>178</v>
      </c>
      <c r="B77" s="38" t="s">
        <v>179</v>
      </c>
      <c r="C77" s="38" t="s">
        <v>19</v>
      </c>
      <c r="D77" s="38" t="s">
        <v>180</v>
      </c>
      <c r="E77" s="38"/>
      <c r="F77" s="39" t="s">
        <v>150</v>
      </c>
      <c r="G77" s="39" t="s">
        <v>85</v>
      </c>
      <c r="H77" s="48">
        <v>10460</v>
      </c>
      <c r="I77" s="48">
        <v>530</v>
      </c>
      <c r="J77" s="48">
        <v>10990</v>
      </c>
      <c r="K77" s="48">
        <v>0</v>
      </c>
      <c r="L77" s="48">
        <v>131880</v>
      </c>
      <c r="M77" s="48">
        <v>10990</v>
      </c>
      <c r="N77" s="48">
        <v>550</v>
      </c>
      <c r="O77" s="48">
        <v>131880</v>
      </c>
      <c r="P77" s="48">
        <v>6600</v>
      </c>
      <c r="Q77" s="49">
        <f t="shared" si="20"/>
        <v>0</v>
      </c>
      <c r="R77" s="50">
        <f t="shared" si="21"/>
        <v>21.98</v>
      </c>
      <c r="S77" s="50"/>
    </row>
    <row r="78" spans="1:19" s="17" customFormat="1" ht="18.75" hidden="1" customHeight="1" x14ac:dyDescent="0.3">
      <c r="A78" s="40" t="s">
        <v>181</v>
      </c>
      <c r="B78" s="40" t="s">
        <v>179</v>
      </c>
      <c r="C78" s="40" t="s">
        <v>19</v>
      </c>
      <c r="D78" s="40" t="s">
        <v>182</v>
      </c>
      <c r="E78" s="40"/>
      <c r="F78" s="41" t="s">
        <v>150</v>
      </c>
      <c r="G78" s="41" t="s">
        <v>85</v>
      </c>
      <c r="H78" s="51">
        <v>9400</v>
      </c>
      <c r="I78" s="51">
        <v>470</v>
      </c>
      <c r="J78" s="51">
        <v>9870</v>
      </c>
      <c r="K78" s="51">
        <v>0</v>
      </c>
      <c r="L78" s="51">
        <v>118440</v>
      </c>
      <c r="M78" s="51">
        <v>9870</v>
      </c>
      <c r="N78" s="51">
        <v>494</v>
      </c>
      <c r="O78" s="51">
        <v>118440</v>
      </c>
      <c r="P78" s="51">
        <v>5928</v>
      </c>
      <c r="Q78" s="49">
        <f t="shared" si="20"/>
        <v>130</v>
      </c>
      <c r="R78" s="50">
        <f t="shared" si="21"/>
        <v>19.740000000000002</v>
      </c>
      <c r="S78" s="49"/>
    </row>
    <row r="79" spans="1:19" s="11" customFormat="1" ht="18.75" hidden="1" customHeight="1" x14ac:dyDescent="0.3">
      <c r="A79" s="38" t="s">
        <v>183</v>
      </c>
      <c r="B79" s="38" t="s">
        <v>184</v>
      </c>
      <c r="C79" s="38" t="s">
        <v>19</v>
      </c>
      <c r="D79" s="38" t="s">
        <v>185</v>
      </c>
      <c r="E79" s="38"/>
      <c r="F79" s="39" t="s">
        <v>150</v>
      </c>
      <c r="G79" s="39" t="s">
        <v>85</v>
      </c>
      <c r="H79" s="48">
        <v>9980</v>
      </c>
      <c r="I79" s="48">
        <v>500</v>
      </c>
      <c r="J79" s="48">
        <v>10480</v>
      </c>
      <c r="K79" s="48">
        <v>0</v>
      </c>
      <c r="L79" s="48">
        <v>125760</v>
      </c>
      <c r="M79" s="48">
        <v>10480</v>
      </c>
      <c r="N79" s="48">
        <v>524</v>
      </c>
      <c r="O79" s="48">
        <v>125760</v>
      </c>
      <c r="P79" s="48">
        <v>6288</v>
      </c>
      <c r="Q79" s="49">
        <f t="shared" si="20"/>
        <v>0</v>
      </c>
      <c r="R79" s="50">
        <f t="shared" si="21"/>
        <v>20.96</v>
      </c>
      <c r="S79" s="50"/>
    </row>
    <row r="80" spans="1:19" s="17" customFormat="1" ht="18.75" hidden="1" customHeight="1" x14ac:dyDescent="0.3">
      <c r="A80" s="40" t="s">
        <v>186</v>
      </c>
      <c r="B80" s="40" t="s">
        <v>184</v>
      </c>
      <c r="C80" s="40" t="s">
        <v>19</v>
      </c>
      <c r="D80" s="40" t="s">
        <v>187</v>
      </c>
      <c r="E80" s="40"/>
      <c r="F80" s="41" t="s">
        <v>150</v>
      </c>
      <c r="G80" s="41" t="s">
        <v>85</v>
      </c>
      <c r="H80" s="51">
        <v>9220</v>
      </c>
      <c r="I80" s="51">
        <v>470</v>
      </c>
      <c r="J80" s="51">
        <v>9690</v>
      </c>
      <c r="K80" s="51">
        <v>0</v>
      </c>
      <c r="L80" s="51">
        <v>116280</v>
      </c>
      <c r="M80" s="51">
        <v>9690</v>
      </c>
      <c r="N80" s="51">
        <v>485</v>
      </c>
      <c r="O80" s="51">
        <v>116280</v>
      </c>
      <c r="P80" s="51">
        <v>5820</v>
      </c>
      <c r="Q80" s="49">
        <f t="shared" si="20"/>
        <v>310</v>
      </c>
      <c r="R80" s="50">
        <f t="shared" si="21"/>
        <v>19.38</v>
      </c>
      <c r="S80" s="49"/>
    </row>
    <row r="81" spans="1:19" s="11" customFormat="1" ht="18.75" hidden="1" customHeight="1" x14ac:dyDescent="0.3">
      <c r="A81" s="38" t="s">
        <v>188</v>
      </c>
      <c r="B81" s="38" t="s">
        <v>169</v>
      </c>
      <c r="C81" s="38" t="s">
        <v>19</v>
      </c>
      <c r="D81" s="38" t="s">
        <v>189</v>
      </c>
      <c r="E81" s="38"/>
      <c r="F81" s="39" t="s">
        <v>150</v>
      </c>
      <c r="G81" s="39" t="s">
        <v>85</v>
      </c>
      <c r="H81" s="48">
        <v>10710</v>
      </c>
      <c r="I81" s="48">
        <v>540</v>
      </c>
      <c r="J81" s="48">
        <v>11250</v>
      </c>
      <c r="K81" s="48">
        <v>0</v>
      </c>
      <c r="L81" s="48">
        <v>135000</v>
      </c>
      <c r="M81" s="48">
        <v>11250</v>
      </c>
      <c r="N81" s="48">
        <v>563</v>
      </c>
      <c r="O81" s="48">
        <v>135000</v>
      </c>
      <c r="P81" s="48">
        <v>6756</v>
      </c>
      <c r="Q81" s="49">
        <f t="shared" si="20"/>
        <v>0</v>
      </c>
      <c r="R81" s="50">
        <f t="shared" si="21"/>
        <v>22.5</v>
      </c>
      <c r="S81" s="50"/>
    </row>
    <row r="82" spans="1:19" s="17" customFormat="1" ht="18.75" hidden="1" customHeight="1" x14ac:dyDescent="0.3">
      <c r="A82" s="40" t="s">
        <v>190</v>
      </c>
      <c r="B82" s="40" t="s">
        <v>191</v>
      </c>
      <c r="C82" s="40" t="s">
        <v>19</v>
      </c>
      <c r="D82" s="40" t="s">
        <v>192</v>
      </c>
      <c r="E82" s="40"/>
      <c r="F82" s="41" t="s">
        <v>150</v>
      </c>
      <c r="G82" s="41" t="s">
        <v>85</v>
      </c>
      <c r="H82" s="51">
        <v>9240</v>
      </c>
      <c r="I82" s="51">
        <v>470</v>
      </c>
      <c r="J82" s="51">
        <v>9710</v>
      </c>
      <c r="K82" s="51">
        <v>0</v>
      </c>
      <c r="L82" s="51">
        <v>116520</v>
      </c>
      <c r="M82" s="51">
        <v>9710</v>
      </c>
      <c r="N82" s="51">
        <v>486</v>
      </c>
      <c r="O82" s="51">
        <v>116520</v>
      </c>
      <c r="P82" s="51">
        <v>5832</v>
      </c>
      <c r="Q82" s="49">
        <f t="shared" si="20"/>
        <v>290</v>
      </c>
      <c r="R82" s="50">
        <f t="shared" si="21"/>
        <v>19.420000000000002</v>
      </c>
      <c r="S82" s="49"/>
    </row>
    <row r="83" spans="1:19" s="11" customFormat="1" ht="18.75" hidden="1" customHeight="1" x14ac:dyDescent="0.3">
      <c r="A83" s="38" t="s">
        <v>193</v>
      </c>
      <c r="B83" s="38" t="s">
        <v>191</v>
      </c>
      <c r="C83" s="38" t="s">
        <v>19</v>
      </c>
      <c r="D83" s="38" t="s">
        <v>194</v>
      </c>
      <c r="E83" s="38"/>
      <c r="F83" s="39" t="s">
        <v>150</v>
      </c>
      <c r="G83" s="39" t="s">
        <v>85</v>
      </c>
      <c r="H83" s="48">
        <v>11120</v>
      </c>
      <c r="I83" s="48">
        <v>560</v>
      </c>
      <c r="J83" s="48">
        <v>11680</v>
      </c>
      <c r="K83" s="48">
        <v>0</v>
      </c>
      <c r="L83" s="48">
        <v>140160</v>
      </c>
      <c r="M83" s="48">
        <v>11680</v>
      </c>
      <c r="N83" s="48">
        <v>584</v>
      </c>
      <c r="O83" s="48">
        <v>140160</v>
      </c>
      <c r="P83" s="48">
        <v>7008</v>
      </c>
      <c r="Q83" s="49">
        <f t="shared" si="20"/>
        <v>0</v>
      </c>
      <c r="R83" s="50">
        <f t="shared" si="21"/>
        <v>23.36</v>
      </c>
      <c r="S83" s="50"/>
    </row>
    <row r="84" spans="1:19" s="17" customFormat="1" ht="18.75" hidden="1" customHeight="1" x14ac:dyDescent="0.3">
      <c r="A84" s="40" t="s">
        <v>195</v>
      </c>
      <c r="B84" s="40" t="s">
        <v>196</v>
      </c>
      <c r="C84" s="40" t="s">
        <v>19</v>
      </c>
      <c r="D84" s="40" t="s">
        <v>197</v>
      </c>
      <c r="E84" s="40"/>
      <c r="F84" s="41" t="s">
        <v>150</v>
      </c>
      <c r="G84" s="41" t="s">
        <v>85</v>
      </c>
      <c r="H84" s="51">
        <v>8130</v>
      </c>
      <c r="I84" s="51">
        <v>410</v>
      </c>
      <c r="J84" s="51">
        <v>8540</v>
      </c>
      <c r="K84" s="51">
        <v>0</v>
      </c>
      <c r="L84" s="51">
        <v>102480</v>
      </c>
      <c r="M84" s="51">
        <v>8540</v>
      </c>
      <c r="N84" s="51">
        <v>427</v>
      </c>
      <c r="O84" s="51">
        <v>102480</v>
      </c>
      <c r="P84" s="51">
        <v>5124</v>
      </c>
      <c r="Q84" s="49">
        <f t="shared" si="20"/>
        <v>1000</v>
      </c>
      <c r="R84" s="50">
        <f t="shared" si="21"/>
        <v>17.080000000000002</v>
      </c>
      <c r="S84" s="49"/>
    </row>
    <row r="85" spans="1:19" s="11" customFormat="1" ht="18.75" hidden="1" customHeight="1" x14ac:dyDescent="0.3">
      <c r="A85" s="38" t="s">
        <v>198</v>
      </c>
      <c r="B85" s="38" t="s">
        <v>199</v>
      </c>
      <c r="C85" s="38" t="s">
        <v>19</v>
      </c>
      <c r="D85" s="38" t="s">
        <v>200</v>
      </c>
      <c r="E85" s="38"/>
      <c r="F85" s="39" t="s">
        <v>150</v>
      </c>
      <c r="G85" s="39" t="s">
        <v>85</v>
      </c>
      <c r="H85" s="48">
        <v>8910</v>
      </c>
      <c r="I85" s="48">
        <v>450</v>
      </c>
      <c r="J85" s="48">
        <v>9360</v>
      </c>
      <c r="K85" s="48">
        <v>0</v>
      </c>
      <c r="L85" s="48">
        <v>112320</v>
      </c>
      <c r="M85" s="48">
        <v>9360</v>
      </c>
      <c r="N85" s="48">
        <v>468</v>
      </c>
      <c r="O85" s="48">
        <v>112320</v>
      </c>
      <c r="P85" s="48">
        <v>5616</v>
      </c>
      <c r="Q85" s="49">
        <f t="shared" si="20"/>
        <v>640</v>
      </c>
      <c r="R85" s="50">
        <f t="shared" si="21"/>
        <v>18.72</v>
      </c>
      <c r="S85" s="50"/>
    </row>
    <row r="86" spans="1:19" s="17" customFormat="1" ht="18.75" hidden="1" customHeight="1" x14ac:dyDescent="0.3">
      <c r="A86" s="40" t="s">
        <v>201</v>
      </c>
      <c r="B86" s="40" t="s">
        <v>169</v>
      </c>
      <c r="C86" s="40" t="s">
        <v>19</v>
      </c>
      <c r="D86" s="40" t="s">
        <v>202</v>
      </c>
      <c r="E86" s="40"/>
      <c r="F86" s="41" t="s">
        <v>150</v>
      </c>
      <c r="G86" s="41" t="s">
        <v>85</v>
      </c>
      <c r="H86" s="51">
        <v>9280</v>
      </c>
      <c r="I86" s="51">
        <v>470</v>
      </c>
      <c r="J86" s="51">
        <v>9750</v>
      </c>
      <c r="K86" s="51">
        <v>0</v>
      </c>
      <c r="L86" s="51">
        <v>117000</v>
      </c>
      <c r="M86" s="51">
        <v>9750</v>
      </c>
      <c r="N86" s="51">
        <v>488</v>
      </c>
      <c r="O86" s="51">
        <v>117000</v>
      </c>
      <c r="P86" s="51">
        <v>5856</v>
      </c>
      <c r="Q86" s="49">
        <f t="shared" si="20"/>
        <v>250</v>
      </c>
      <c r="R86" s="50">
        <f t="shared" si="21"/>
        <v>19.5</v>
      </c>
      <c r="S86" s="49"/>
    </row>
    <row r="87" spans="1:19" s="11" customFormat="1" ht="18.75" hidden="1" customHeight="1" x14ac:dyDescent="0.3">
      <c r="A87" s="38" t="s">
        <v>203</v>
      </c>
      <c r="B87" s="38" t="s">
        <v>179</v>
      </c>
      <c r="C87" s="38" t="s">
        <v>19</v>
      </c>
      <c r="D87" s="38" t="s">
        <v>204</v>
      </c>
      <c r="E87" s="38"/>
      <c r="F87" s="39" t="s">
        <v>150</v>
      </c>
      <c r="G87" s="39" t="s">
        <v>85</v>
      </c>
      <c r="H87" s="48">
        <v>9200</v>
      </c>
      <c r="I87" s="48">
        <v>460</v>
      </c>
      <c r="J87" s="48">
        <v>9660</v>
      </c>
      <c r="K87" s="48">
        <v>0</v>
      </c>
      <c r="L87" s="48">
        <v>115920</v>
      </c>
      <c r="M87" s="48">
        <v>9660</v>
      </c>
      <c r="N87" s="48">
        <v>483</v>
      </c>
      <c r="O87" s="48">
        <v>115920</v>
      </c>
      <c r="P87" s="48">
        <v>5796</v>
      </c>
      <c r="Q87" s="49">
        <f t="shared" si="20"/>
        <v>340</v>
      </c>
      <c r="R87" s="50">
        <f t="shared" si="21"/>
        <v>19.32</v>
      </c>
      <c r="S87" s="50"/>
    </row>
    <row r="88" spans="1:19" s="17" customFormat="1" ht="18.75" hidden="1" customHeight="1" x14ac:dyDescent="0.3">
      <c r="A88" s="40" t="s">
        <v>205</v>
      </c>
      <c r="B88" s="40" t="s">
        <v>176</v>
      </c>
      <c r="C88" s="40" t="s">
        <v>19</v>
      </c>
      <c r="D88" s="40" t="s">
        <v>206</v>
      </c>
      <c r="E88" s="40"/>
      <c r="F88" s="41" t="s">
        <v>150</v>
      </c>
      <c r="G88" s="41" t="s">
        <v>85</v>
      </c>
      <c r="H88" s="51">
        <v>9380</v>
      </c>
      <c r="I88" s="51">
        <v>470</v>
      </c>
      <c r="J88" s="51">
        <v>9850</v>
      </c>
      <c r="K88" s="51">
        <v>0</v>
      </c>
      <c r="L88" s="51">
        <v>118200</v>
      </c>
      <c r="M88" s="51">
        <v>9850</v>
      </c>
      <c r="N88" s="51">
        <v>493</v>
      </c>
      <c r="O88" s="51">
        <v>118200</v>
      </c>
      <c r="P88" s="51">
        <v>5916</v>
      </c>
      <c r="Q88" s="49">
        <f t="shared" si="20"/>
        <v>150</v>
      </c>
      <c r="R88" s="50">
        <f t="shared" si="21"/>
        <v>19.7</v>
      </c>
      <c r="S88" s="49"/>
    </row>
    <row r="89" spans="1:19" s="11" customFormat="1" ht="18.75" hidden="1" customHeight="1" x14ac:dyDescent="0.3">
      <c r="A89" s="38" t="s">
        <v>207</v>
      </c>
      <c r="B89" s="38" t="s">
        <v>148</v>
      </c>
      <c r="C89" s="38" t="s">
        <v>19</v>
      </c>
      <c r="D89" s="38" t="s">
        <v>208</v>
      </c>
      <c r="E89" s="38"/>
      <c r="F89" s="39" t="s">
        <v>150</v>
      </c>
      <c r="G89" s="39" t="s">
        <v>85</v>
      </c>
      <c r="H89" s="48">
        <v>8070</v>
      </c>
      <c r="I89" s="48">
        <v>410</v>
      </c>
      <c r="J89" s="48">
        <v>8480</v>
      </c>
      <c r="K89" s="48">
        <v>0</v>
      </c>
      <c r="L89" s="48">
        <v>101760</v>
      </c>
      <c r="M89" s="48">
        <v>8480</v>
      </c>
      <c r="N89" s="48">
        <v>424</v>
      </c>
      <c r="O89" s="48">
        <v>101760</v>
      </c>
      <c r="P89" s="48">
        <v>5088</v>
      </c>
      <c r="Q89" s="49">
        <f t="shared" si="20"/>
        <v>1000</v>
      </c>
      <c r="R89" s="50">
        <f t="shared" si="21"/>
        <v>16.96</v>
      </c>
      <c r="S89" s="50"/>
    </row>
    <row r="90" spans="1:19" s="17" customFormat="1" ht="18.75" hidden="1" customHeight="1" x14ac:dyDescent="0.3">
      <c r="A90" s="80" t="s">
        <v>209</v>
      </c>
      <c r="B90" s="80" t="s">
        <v>176</v>
      </c>
      <c r="C90" s="80" t="s">
        <v>19</v>
      </c>
      <c r="D90" s="80" t="s">
        <v>210</v>
      </c>
      <c r="E90" s="80"/>
      <c r="F90" s="81" t="s">
        <v>150</v>
      </c>
      <c r="G90" s="81" t="s">
        <v>85</v>
      </c>
      <c r="H90" s="82">
        <v>9200</v>
      </c>
      <c r="I90" s="82">
        <v>460</v>
      </c>
      <c r="J90" s="82">
        <v>9660</v>
      </c>
      <c r="K90" s="82">
        <v>0</v>
      </c>
      <c r="L90" s="82">
        <v>115920</v>
      </c>
      <c r="M90" s="82">
        <v>9660</v>
      </c>
      <c r="N90" s="82">
        <v>483</v>
      </c>
      <c r="O90" s="82">
        <v>115920</v>
      </c>
      <c r="P90" s="82">
        <v>5796</v>
      </c>
      <c r="Q90" s="83">
        <f t="shared" si="20"/>
        <v>340</v>
      </c>
      <c r="R90" s="84">
        <f t="shared" si="21"/>
        <v>19.32</v>
      </c>
      <c r="S90" s="83"/>
    </row>
    <row r="91" spans="1:19" s="31" customFormat="1" ht="18.75" customHeight="1" x14ac:dyDescent="0.3">
      <c r="A91" s="113" t="s">
        <v>599</v>
      </c>
      <c r="B91" s="113"/>
      <c r="C91" s="103"/>
      <c r="D91" s="103"/>
      <c r="E91" s="103"/>
      <c r="F91" s="88"/>
      <c r="G91" s="88"/>
      <c r="H91" s="89">
        <f>SUM(H92:H96)</f>
        <v>41920</v>
      </c>
      <c r="I91" s="89">
        <f t="shared" ref="I91:S91" si="22">SUM(I92:I96)</f>
        <v>2130</v>
      </c>
      <c r="J91" s="89">
        <f t="shared" si="22"/>
        <v>44050</v>
      </c>
      <c r="K91" s="89">
        <f t="shared" si="22"/>
        <v>0</v>
      </c>
      <c r="L91" s="89">
        <f t="shared" ref="L91" si="23">SUM(L92:L96)</f>
        <v>528600</v>
      </c>
      <c r="M91" s="89">
        <f t="shared" si="22"/>
        <v>44050</v>
      </c>
      <c r="N91" s="89">
        <f t="shared" si="22"/>
        <v>2204</v>
      </c>
      <c r="O91" s="89">
        <f t="shared" si="22"/>
        <v>528600</v>
      </c>
      <c r="P91" s="89">
        <f t="shared" si="22"/>
        <v>26448</v>
      </c>
      <c r="Q91" s="89">
        <f t="shared" si="22"/>
        <v>5440</v>
      </c>
      <c r="R91" s="89">
        <f t="shared" si="22"/>
        <v>88.100000000000009</v>
      </c>
      <c r="S91" s="89">
        <f t="shared" si="22"/>
        <v>1321.4999999999998</v>
      </c>
    </row>
    <row r="92" spans="1:19" s="11" customFormat="1" ht="18.75" customHeight="1" x14ac:dyDescent="0.3">
      <c r="A92" s="85" t="s">
        <v>212</v>
      </c>
      <c r="B92" s="85" t="s">
        <v>36</v>
      </c>
      <c r="C92" s="85" t="s">
        <v>19</v>
      </c>
      <c r="D92" s="85" t="s">
        <v>213</v>
      </c>
      <c r="E92" s="85" t="s">
        <v>21</v>
      </c>
      <c r="F92" s="86" t="s">
        <v>22</v>
      </c>
      <c r="G92" s="86" t="s">
        <v>38</v>
      </c>
      <c r="H92" s="87">
        <v>9010</v>
      </c>
      <c r="I92" s="87">
        <v>460</v>
      </c>
      <c r="J92" s="87">
        <v>9470</v>
      </c>
      <c r="K92" s="87">
        <v>0</v>
      </c>
      <c r="L92" s="87">
        <v>113640</v>
      </c>
      <c r="M92" s="87">
        <v>9470</v>
      </c>
      <c r="N92" s="87">
        <v>474</v>
      </c>
      <c r="O92" s="87">
        <v>113640</v>
      </c>
      <c r="P92" s="87">
        <v>5688</v>
      </c>
      <c r="Q92" s="79">
        <f t="shared" ref="Q92:Q155" si="2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R92" s="79">
        <f t="shared" si="21"/>
        <v>18.940000000000001</v>
      </c>
      <c r="S92" s="134">
        <f t="shared" ref="S92:S96" si="25">J92*3%</f>
        <v>284.09999999999997</v>
      </c>
    </row>
    <row r="93" spans="1:19" s="17" customFormat="1" ht="18.75" customHeight="1" x14ac:dyDescent="0.3">
      <c r="A93" s="40" t="s">
        <v>214</v>
      </c>
      <c r="B93" s="40" t="s">
        <v>36</v>
      </c>
      <c r="C93" s="40" t="s">
        <v>19</v>
      </c>
      <c r="D93" s="40" t="s">
        <v>215</v>
      </c>
      <c r="E93" s="40" t="s">
        <v>21</v>
      </c>
      <c r="F93" s="41" t="s">
        <v>22</v>
      </c>
      <c r="G93" s="41" t="s">
        <v>38</v>
      </c>
      <c r="H93" s="51">
        <v>8590</v>
      </c>
      <c r="I93" s="51">
        <v>430</v>
      </c>
      <c r="J93" s="51">
        <v>9020</v>
      </c>
      <c r="K93" s="51">
        <v>0</v>
      </c>
      <c r="L93" s="51">
        <v>108240</v>
      </c>
      <c r="M93" s="51">
        <v>9020</v>
      </c>
      <c r="N93" s="51">
        <v>451</v>
      </c>
      <c r="O93" s="51">
        <v>108240</v>
      </c>
      <c r="P93" s="51">
        <v>5412</v>
      </c>
      <c r="Q93" s="49">
        <f t="shared" si="24"/>
        <v>980</v>
      </c>
      <c r="R93" s="50">
        <f t="shared" si="21"/>
        <v>18.04</v>
      </c>
      <c r="S93" s="50">
        <f t="shared" si="25"/>
        <v>270.59999999999997</v>
      </c>
    </row>
    <row r="94" spans="1:19" s="11" customFormat="1" ht="18.75" customHeight="1" x14ac:dyDescent="0.3">
      <c r="A94" s="38" t="s">
        <v>216</v>
      </c>
      <c r="B94" s="38" t="s">
        <v>36</v>
      </c>
      <c r="C94" s="38" t="s">
        <v>19</v>
      </c>
      <c r="D94" s="38" t="s">
        <v>217</v>
      </c>
      <c r="E94" s="38" t="s">
        <v>21</v>
      </c>
      <c r="F94" s="39" t="s">
        <v>22</v>
      </c>
      <c r="G94" s="39" t="s">
        <v>38</v>
      </c>
      <c r="H94" s="48">
        <v>8630</v>
      </c>
      <c r="I94" s="48">
        <v>440</v>
      </c>
      <c r="J94" s="48">
        <v>9070</v>
      </c>
      <c r="K94" s="48">
        <v>0</v>
      </c>
      <c r="L94" s="48">
        <v>108840</v>
      </c>
      <c r="M94" s="48">
        <v>9070</v>
      </c>
      <c r="N94" s="48">
        <v>454</v>
      </c>
      <c r="O94" s="48">
        <v>108840</v>
      </c>
      <c r="P94" s="48">
        <v>5448</v>
      </c>
      <c r="Q94" s="50">
        <f t="shared" si="24"/>
        <v>930</v>
      </c>
      <c r="R94" s="50">
        <f t="shared" si="21"/>
        <v>18.14</v>
      </c>
      <c r="S94" s="50">
        <f t="shared" si="25"/>
        <v>272.09999999999997</v>
      </c>
    </row>
    <row r="95" spans="1:19" s="17" customFormat="1" ht="18.75" customHeight="1" x14ac:dyDescent="0.3">
      <c r="A95" s="40" t="s">
        <v>218</v>
      </c>
      <c r="B95" s="40" t="s">
        <v>36</v>
      </c>
      <c r="C95" s="40" t="s">
        <v>19</v>
      </c>
      <c r="D95" s="40" t="s">
        <v>219</v>
      </c>
      <c r="E95" s="40" t="s">
        <v>21</v>
      </c>
      <c r="F95" s="41" t="s">
        <v>22</v>
      </c>
      <c r="G95" s="41" t="s">
        <v>38</v>
      </c>
      <c r="H95" s="51">
        <v>7830</v>
      </c>
      <c r="I95" s="51">
        <v>400</v>
      </c>
      <c r="J95" s="51">
        <v>8230</v>
      </c>
      <c r="K95" s="51">
        <v>0</v>
      </c>
      <c r="L95" s="51">
        <v>98760</v>
      </c>
      <c r="M95" s="51">
        <v>8230</v>
      </c>
      <c r="N95" s="51">
        <v>412</v>
      </c>
      <c r="O95" s="51">
        <v>98760</v>
      </c>
      <c r="P95" s="51">
        <v>4944</v>
      </c>
      <c r="Q95" s="49">
        <f t="shared" si="24"/>
        <v>1500</v>
      </c>
      <c r="R95" s="50">
        <f t="shared" si="21"/>
        <v>16.46</v>
      </c>
      <c r="S95" s="50">
        <f t="shared" si="25"/>
        <v>246.89999999999998</v>
      </c>
    </row>
    <row r="96" spans="1:19" s="11" customFormat="1" ht="18.75" customHeight="1" x14ac:dyDescent="0.3">
      <c r="A96" s="90" t="s">
        <v>220</v>
      </c>
      <c r="B96" s="90" t="s">
        <v>36</v>
      </c>
      <c r="C96" s="90" t="s">
        <v>19</v>
      </c>
      <c r="D96" s="90" t="s">
        <v>221</v>
      </c>
      <c r="E96" s="90" t="s">
        <v>21</v>
      </c>
      <c r="F96" s="91" t="s">
        <v>22</v>
      </c>
      <c r="G96" s="91" t="s">
        <v>38</v>
      </c>
      <c r="H96" s="92">
        <v>7860</v>
      </c>
      <c r="I96" s="92">
        <v>400</v>
      </c>
      <c r="J96" s="92">
        <v>8260</v>
      </c>
      <c r="K96" s="92">
        <v>0</v>
      </c>
      <c r="L96" s="92">
        <v>99120</v>
      </c>
      <c r="M96" s="92">
        <v>8260</v>
      </c>
      <c r="N96" s="92">
        <v>413</v>
      </c>
      <c r="O96" s="92">
        <v>99120</v>
      </c>
      <c r="P96" s="92">
        <v>4956</v>
      </c>
      <c r="Q96" s="84">
        <f t="shared" si="24"/>
        <v>1500</v>
      </c>
      <c r="R96" s="84">
        <f t="shared" si="21"/>
        <v>16.52</v>
      </c>
      <c r="S96" s="54">
        <f t="shared" si="25"/>
        <v>247.79999999999998</v>
      </c>
    </row>
    <row r="97" spans="1:19" s="31" customFormat="1" ht="18.75" customHeight="1" x14ac:dyDescent="0.3">
      <c r="A97" s="113" t="s">
        <v>598</v>
      </c>
      <c r="B97" s="113"/>
      <c r="C97" s="103"/>
      <c r="D97" s="103"/>
      <c r="E97" s="103"/>
      <c r="F97" s="88"/>
      <c r="G97" s="88"/>
      <c r="H97" s="89">
        <f>SUM(H98:H115)</f>
        <v>213420</v>
      </c>
      <c r="I97" s="89">
        <f t="shared" ref="I97:S97" si="26">SUM(I98:I115)</f>
        <v>10750</v>
      </c>
      <c r="J97" s="89">
        <f t="shared" si="26"/>
        <v>224170</v>
      </c>
      <c r="K97" s="89">
        <f t="shared" si="26"/>
        <v>0</v>
      </c>
      <c r="L97" s="89">
        <f t="shared" ref="L97" si="27">SUM(L98:L115)</f>
        <v>2690040</v>
      </c>
      <c r="M97" s="89">
        <f t="shared" si="26"/>
        <v>224170</v>
      </c>
      <c r="N97" s="89">
        <f t="shared" si="26"/>
        <v>11184</v>
      </c>
      <c r="O97" s="89">
        <f t="shared" si="26"/>
        <v>2690040</v>
      </c>
      <c r="P97" s="89">
        <f t="shared" si="26"/>
        <v>134208</v>
      </c>
      <c r="Q97" s="89">
        <f t="shared" si="26"/>
        <v>1060</v>
      </c>
      <c r="R97" s="89">
        <f t="shared" si="26"/>
        <v>448.34</v>
      </c>
      <c r="S97" s="89">
        <f t="shared" si="26"/>
        <v>6725.1</v>
      </c>
    </row>
    <row r="98" spans="1:19" s="17" customFormat="1" ht="18.75" customHeight="1" x14ac:dyDescent="0.3">
      <c r="A98" s="75" t="s">
        <v>223</v>
      </c>
      <c r="B98" s="75" t="s">
        <v>224</v>
      </c>
      <c r="C98" s="75" t="s">
        <v>19</v>
      </c>
      <c r="D98" s="75" t="s">
        <v>225</v>
      </c>
      <c r="E98" s="75" t="s">
        <v>21</v>
      </c>
      <c r="F98" s="76" t="s">
        <v>22</v>
      </c>
      <c r="G98" s="76" t="s">
        <v>69</v>
      </c>
      <c r="H98" s="77">
        <v>13850</v>
      </c>
      <c r="I98" s="77">
        <v>700</v>
      </c>
      <c r="J98" s="77">
        <v>14550</v>
      </c>
      <c r="K98" s="77">
        <v>0</v>
      </c>
      <c r="L98" s="77">
        <v>174600</v>
      </c>
      <c r="M98" s="77">
        <v>14550</v>
      </c>
      <c r="N98" s="77">
        <v>728</v>
      </c>
      <c r="O98" s="77">
        <v>174600</v>
      </c>
      <c r="P98" s="77">
        <v>8736</v>
      </c>
      <c r="Q98" s="78">
        <f t="shared" si="24"/>
        <v>0</v>
      </c>
      <c r="R98" s="79">
        <f t="shared" si="21"/>
        <v>29.1</v>
      </c>
      <c r="S98" s="134">
        <f t="shared" ref="S98:S115" si="28">J98*3%</f>
        <v>436.5</v>
      </c>
    </row>
    <row r="99" spans="1:19" s="11" customFormat="1" ht="18.75" customHeight="1" x14ac:dyDescent="0.3">
      <c r="A99" s="38" t="s">
        <v>226</v>
      </c>
      <c r="B99" s="38" t="s">
        <v>224</v>
      </c>
      <c r="C99" s="38" t="s">
        <v>19</v>
      </c>
      <c r="D99" s="38" t="s">
        <v>227</v>
      </c>
      <c r="E99" s="38" t="s">
        <v>21</v>
      </c>
      <c r="F99" s="39" t="s">
        <v>22</v>
      </c>
      <c r="G99" s="39" t="s">
        <v>85</v>
      </c>
      <c r="H99" s="48">
        <v>14080</v>
      </c>
      <c r="I99" s="48">
        <v>710</v>
      </c>
      <c r="J99" s="48">
        <v>14790</v>
      </c>
      <c r="K99" s="48">
        <v>0</v>
      </c>
      <c r="L99" s="48">
        <v>177480</v>
      </c>
      <c r="M99" s="48">
        <v>14790</v>
      </c>
      <c r="N99" s="48">
        <v>740</v>
      </c>
      <c r="O99" s="48">
        <v>177480</v>
      </c>
      <c r="P99" s="48">
        <v>8880</v>
      </c>
      <c r="Q99" s="50">
        <f t="shared" si="24"/>
        <v>0</v>
      </c>
      <c r="R99" s="50">
        <f t="shared" si="21"/>
        <v>29.580000000000002</v>
      </c>
      <c r="S99" s="50">
        <f t="shared" si="28"/>
        <v>443.7</v>
      </c>
    </row>
    <row r="100" spans="1:19" s="17" customFormat="1" ht="18.75" customHeight="1" x14ac:dyDescent="0.3">
      <c r="A100" s="40" t="s">
        <v>228</v>
      </c>
      <c r="B100" s="40" t="s">
        <v>224</v>
      </c>
      <c r="C100" s="40" t="s">
        <v>19</v>
      </c>
      <c r="D100" s="40" t="s">
        <v>229</v>
      </c>
      <c r="E100" s="40" t="s">
        <v>21</v>
      </c>
      <c r="F100" s="41" t="s">
        <v>22</v>
      </c>
      <c r="G100" s="41" t="s">
        <v>85</v>
      </c>
      <c r="H100" s="51">
        <v>14490</v>
      </c>
      <c r="I100" s="51">
        <v>730</v>
      </c>
      <c r="J100" s="51">
        <v>15220</v>
      </c>
      <c r="K100" s="51">
        <v>0</v>
      </c>
      <c r="L100" s="51">
        <v>182640</v>
      </c>
      <c r="M100" s="51">
        <v>15220</v>
      </c>
      <c r="N100" s="51">
        <v>750</v>
      </c>
      <c r="O100" s="51">
        <v>182640</v>
      </c>
      <c r="P100" s="51">
        <f>N100*12</f>
        <v>9000</v>
      </c>
      <c r="Q100" s="49">
        <f t="shared" si="24"/>
        <v>0</v>
      </c>
      <c r="R100" s="50">
        <f t="shared" si="21"/>
        <v>30.44</v>
      </c>
      <c r="S100" s="50">
        <f t="shared" si="28"/>
        <v>456.59999999999997</v>
      </c>
    </row>
    <row r="101" spans="1:19" s="11" customFormat="1" ht="18.75" customHeight="1" x14ac:dyDescent="0.3">
      <c r="A101" s="38" t="s">
        <v>230</v>
      </c>
      <c r="B101" s="38" t="s">
        <v>224</v>
      </c>
      <c r="C101" s="38" t="s">
        <v>19</v>
      </c>
      <c r="D101" s="38" t="s">
        <v>231</v>
      </c>
      <c r="E101" s="38" t="s">
        <v>21</v>
      </c>
      <c r="F101" s="39" t="s">
        <v>22</v>
      </c>
      <c r="G101" s="39" t="s">
        <v>85</v>
      </c>
      <c r="H101" s="48">
        <v>14620</v>
      </c>
      <c r="I101" s="48">
        <v>740</v>
      </c>
      <c r="J101" s="48">
        <v>15360</v>
      </c>
      <c r="K101" s="48">
        <v>0</v>
      </c>
      <c r="L101" s="48">
        <v>184320</v>
      </c>
      <c r="M101" s="48">
        <v>15360</v>
      </c>
      <c r="N101" s="48">
        <v>750</v>
      </c>
      <c r="O101" s="48">
        <v>184320</v>
      </c>
      <c r="P101" s="48">
        <f>N101*12</f>
        <v>9000</v>
      </c>
      <c r="Q101" s="50">
        <f t="shared" si="24"/>
        <v>0</v>
      </c>
      <c r="R101" s="50">
        <f t="shared" si="21"/>
        <v>30.72</v>
      </c>
      <c r="S101" s="50">
        <f t="shared" si="28"/>
        <v>460.79999999999995</v>
      </c>
    </row>
    <row r="102" spans="1:19" s="17" customFormat="1" ht="18.75" customHeight="1" x14ac:dyDescent="0.3">
      <c r="A102" s="40" t="s">
        <v>232</v>
      </c>
      <c r="B102" s="40" t="s">
        <v>224</v>
      </c>
      <c r="C102" s="40" t="s">
        <v>19</v>
      </c>
      <c r="D102" s="40" t="s">
        <v>233</v>
      </c>
      <c r="E102" s="40" t="s">
        <v>21</v>
      </c>
      <c r="F102" s="41" t="s">
        <v>22</v>
      </c>
      <c r="G102" s="41" t="s">
        <v>28</v>
      </c>
      <c r="H102" s="51">
        <v>13770</v>
      </c>
      <c r="I102" s="51">
        <v>690</v>
      </c>
      <c r="J102" s="51">
        <v>14460</v>
      </c>
      <c r="K102" s="51">
        <v>0</v>
      </c>
      <c r="L102" s="51">
        <v>173520</v>
      </c>
      <c r="M102" s="51">
        <v>14460</v>
      </c>
      <c r="N102" s="51">
        <v>723</v>
      </c>
      <c r="O102" s="51">
        <v>173520</v>
      </c>
      <c r="P102" s="51">
        <v>8676</v>
      </c>
      <c r="Q102" s="49">
        <f t="shared" si="24"/>
        <v>0</v>
      </c>
      <c r="R102" s="50">
        <f t="shared" si="21"/>
        <v>28.92</v>
      </c>
      <c r="S102" s="50">
        <f t="shared" si="28"/>
        <v>433.8</v>
      </c>
    </row>
    <row r="103" spans="1:19" s="11" customFormat="1" ht="18.75" customHeight="1" x14ac:dyDescent="0.3">
      <c r="A103" s="38" t="s">
        <v>234</v>
      </c>
      <c r="B103" s="38" t="s">
        <v>224</v>
      </c>
      <c r="C103" s="38" t="s">
        <v>19</v>
      </c>
      <c r="D103" s="38" t="s">
        <v>235</v>
      </c>
      <c r="E103" s="38" t="s">
        <v>21</v>
      </c>
      <c r="F103" s="39" t="s">
        <v>22</v>
      </c>
      <c r="G103" s="39" t="s">
        <v>85</v>
      </c>
      <c r="H103" s="48">
        <v>11290</v>
      </c>
      <c r="I103" s="48">
        <v>570</v>
      </c>
      <c r="J103" s="48">
        <v>11860</v>
      </c>
      <c r="K103" s="48">
        <v>0</v>
      </c>
      <c r="L103" s="48">
        <v>142320</v>
      </c>
      <c r="M103" s="48">
        <v>11860</v>
      </c>
      <c r="N103" s="48">
        <v>593</v>
      </c>
      <c r="O103" s="48">
        <v>142320</v>
      </c>
      <c r="P103" s="48">
        <v>7116</v>
      </c>
      <c r="Q103" s="50">
        <f t="shared" si="24"/>
        <v>0</v>
      </c>
      <c r="R103" s="50">
        <f t="shared" si="21"/>
        <v>23.72</v>
      </c>
      <c r="S103" s="50">
        <f t="shared" si="28"/>
        <v>355.8</v>
      </c>
    </row>
    <row r="104" spans="1:19" s="17" customFormat="1" ht="18.75" customHeight="1" x14ac:dyDescent="0.3">
      <c r="A104" s="40" t="s">
        <v>236</v>
      </c>
      <c r="B104" s="40" t="s">
        <v>224</v>
      </c>
      <c r="C104" s="40" t="s">
        <v>19</v>
      </c>
      <c r="D104" s="40" t="s">
        <v>237</v>
      </c>
      <c r="E104" s="40" t="s">
        <v>21</v>
      </c>
      <c r="F104" s="41" t="s">
        <v>22</v>
      </c>
      <c r="G104" s="41" t="s">
        <v>85</v>
      </c>
      <c r="H104" s="51">
        <v>13310</v>
      </c>
      <c r="I104" s="51">
        <v>670</v>
      </c>
      <c r="J104" s="51">
        <v>13980</v>
      </c>
      <c r="K104" s="51">
        <v>0</v>
      </c>
      <c r="L104" s="51">
        <v>167760</v>
      </c>
      <c r="M104" s="51">
        <v>13980</v>
      </c>
      <c r="N104" s="51">
        <v>699</v>
      </c>
      <c r="O104" s="51">
        <v>167760</v>
      </c>
      <c r="P104" s="51">
        <v>8388</v>
      </c>
      <c r="Q104" s="49">
        <f t="shared" si="24"/>
        <v>0</v>
      </c>
      <c r="R104" s="50">
        <f t="shared" si="21"/>
        <v>27.96</v>
      </c>
      <c r="S104" s="50">
        <f t="shared" si="28"/>
        <v>419.4</v>
      </c>
    </row>
    <row r="105" spans="1:19" s="11" customFormat="1" ht="18.75" customHeight="1" x14ac:dyDescent="0.3">
      <c r="A105" s="38" t="s">
        <v>238</v>
      </c>
      <c r="B105" s="38" t="s">
        <v>224</v>
      </c>
      <c r="C105" s="38" t="s">
        <v>19</v>
      </c>
      <c r="D105" s="38" t="s">
        <v>239</v>
      </c>
      <c r="E105" s="38" t="s">
        <v>21</v>
      </c>
      <c r="F105" s="39" t="s">
        <v>22</v>
      </c>
      <c r="G105" s="39" t="s">
        <v>85</v>
      </c>
      <c r="H105" s="48">
        <v>12140</v>
      </c>
      <c r="I105" s="48">
        <v>610</v>
      </c>
      <c r="J105" s="48">
        <v>12750</v>
      </c>
      <c r="K105" s="48">
        <v>0</v>
      </c>
      <c r="L105" s="48">
        <v>153000</v>
      </c>
      <c r="M105" s="48">
        <v>12750</v>
      </c>
      <c r="N105" s="48">
        <v>638</v>
      </c>
      <c r="O105" s="48">
        <v>153000</v>
      </c>
      <c r="P105" s="48">
        <v>7656</v>
      </c>
      <c r="Q105" s="50">
        <f t="shared" si="24"/>
        <v>0</v>
      </c>
      <c r="R105" s="50">
        <f t="shared" si="21"/>
        <v>25.5</v>
      </c>
      <c r="S105" s="50">
        <f t="shared" si="28"/>
        <v>382.5</v>
      </c>
    </row>
    <row r="106" spans="1:19" s="17" customFormat="1" ht="18.75" customHeight="1" x14ac:dyDescent="0.3">
      <c r="A106" s="40" t="s">
        <v>240</v>
      </c>
      <c r="B106" s="40" t="s">
        <v>224</v>
      </c>
      <c r="C106" s="40" t="s">
        <v>19</v>
      </c>
      <c r="D106" s="40" t="s">
        <v>241</v>
      </c>
      <c r="E106" s="40" t="s">
        <v>21</v>
      </c>
      <c r="F106" s="41" t="s">
        <v>22</v>
      </c>
      <c r="G106" s="41" t="s">
        <v>85</v>
      </c>
      <c r="H106" s="51">
        <v>11760</v>
      </c>
      <c r="I106" s="51">
        <v>590</v>
      </c>
      <c r="J106" s="51">
        <v>12350</v>
      </c>
      <c r="K106" s="51">
        <v>0</v>
      </c>
      <c r="L106" s="51">
        <v>148200</v>
      </c>
      <c r="M106" s="51">
        <v>12350</v>
      </c>
      <c r="N106" s="51">
        <v>618</v>
      </c>
      <c r="O106" s="51">
        <v>148200</v>
      </c>
      <c r="P106" s="51">
        <v>7416</v>
      </c>
      <c r="Q106" s="49">
        <f t="shared" si="24"/>
        <v>0</v>
      </c>
      <c r="R106" s="50">
        <f t="shared" si="21"/>
        <v>24.7</v>
      </c>
      <c r="S106" s="50">
        <f t="shared" si="28"/>
        <v>370.5</v>
      </c>
    </row>
    <row r="107" spans="1:19" s="11" customFormat="1" ht="18.75" customHeight="1" x14ac:dyDescent="0.3">
      <c r="A107" s="38" t="s">
        <v>242</v>
      </c>
      <c r="B107" s="38" t="s">
        <v>224</v>
      </c>
      <c r="C107" s="38" t="s">
        <v>19</v>
      </c>
      <c r="D107" s="38" t="s">
        <v>243</v>
      </c>
      <c r="E107" s="38" t="s">
        <v>21</v>
      </c>
      <c r="F107" s="39" t="s">
        <v>22</v>
      </c>
      <c r="G107" s="39" t="s">
        <v>85</v>
      </c>
      <c r="H107" s="48">
        <v>12160</v>
      </c>
      <c r="I107" s="48">
        <v>610</v>
      </c>
      <c r="J107" s="48">
        <v>12770</v>
      </c>
      <c r="K107" s="48">
        <v>0</v>
      </c>
      <c r="L107" s="48">
        <v>153240</v>
      </c>
      <c r="M107" s="48">
        <v>12770</v>
      </c>
      <c r="N107" s="48">
        <v>639</v>
      </c>
      <c r="O107" s="48">
        <v>153240</v>
      </c>
      <c r="P107" s="48">
        <v>7668</v>
      </c>
      <c r="Q107" s="50">
        <f t="shared" si="24"/>
        <v>0</v>
      </c>
      <c r="R107" s="50">
        <f t="shared" si="21"/>
        <v>25.54</v>
      </c>
      <c r="S107" s="50">
        <f t="shared" si="28"/>
        <v>383.09999999999997</v>
      </c>
    </row>
    <row r="108" spans="1:19" s="17" customFormat="1" ht="18.75" customHeight="1" x14ac:dyDescent="0.3">
      <c r="A108" s="40" t="s">
        <v>244</v>
      </c>
      <c r="B108" s="40" t="s">
        <v>224</v>
      </c>
      <c r="C108" s="40" t="s">
        <v>19</v>
      </c>
      <c r="D108" s="40" t="s">
        <v>245</v>
      </c>
      <c r="E108" s="40" t="s">
        <v>21</v>
      </c>
      <c r="F108" s="41" t="s">
        <v>22</v>
      </c>
      <c r="G108" s="41" t="s">
        <v>69</v>
      </c>
      <c r="H108" s="51">
        <v>8690</v>
      </c>
      <c r="I108" s="51">
        <v>440</v>
      </c>
      <c r="J108" s="51">
        <v>9130</v>
      </c>
      <c r="K108" s="51">
        <v>0</v>
      </c>
      <c r="L108" s="51">
        <v>109560</v>
      </c>
      <c r="M108" s="51">
        <v>9130</v>
      </c>
      <c r="N108" s="51">
        <v>457</v>
      </c>
      <c r="O108" s="51">
        <v>109560</v>
      </c>
      <c r="P108" s="51">
        <v>5484</v>
      </c>
      <c r="Q108" s="49">
        <f t="shared" si="24"/>
        <v>870</v>
      </c>
      <c r="R108" s="50">
        <f t="shared" si="21"/>
        <v>18.260000000000002</v>
      </c>
      <c r="S108" s="50">
        <f t="shared" si="28"/>
        <v>273.89999999999998</v>
      </c>
    </row>
    <row r="109" spans="1:19" s="11" customFormat="1" ht="18.75" customHeight="1" x14ac:dyDescent="0.3">
      <c r="A109" s="38" t="s">
        <v>246</v>
      </c>
      <c r="B109" s="38" t="s">
        <v>224</v>
      </c>
      <c r="C109" s="38" t="s">
        <v>19</v>
      </c>
      <c r="D109" s="38" t="s">
        <v>247</v>
      </c>
      <c r="E109" s="38" t="s">
        <v>21</v>
      </c>
      <c r="F109" s="39" t="s">
        <v>22</v>
      </c>
      <c r="G109" s="39" t="s">
        <v>85</v>
      </c>
      <c r="H109" s="48">
        <v>10660</v>
      </c>
      <c r="I109" s="48">
        <v>540</v>
      </c>
      <c r="J109" s="48">
        <v>11200</v>
      </c>
      <c r="K109" s="48">
        <v>0</v>
      </c>
      <c r="L109" s="48">
        <v>134400</v>
      </c>
      <c r="M109" s="48">
        <v>11200</v>
      </c>
      <c r="N109" s="48">
        <v>560</v>
      </c>
      <c r="O109" s="48">
        <v>134400</v>
      </c>
      <c r="P109" s="48">
        <v>6720</v>
      </c>
      <c r="Q109" s="50">
        <f t="shared" si="24"/>
        <v>0</v>
      </c>
      <c r="R109" s="50">
        <f t="shared" si="21"/>
        <v>22.400000000000002</v>
      </c>
      <c r="S109" s="50">
        <f t="shared" si="28"/>
        <v>336</v>
      </c>
    </row>
    <row r="110" spans="1:19" s="17" customFormat="1" ht="18.75" customHeight="1" x14ac:dyDescent="0.3">
      <c r="A110" s="40" t="s">
        <v>248</v>
      </c>
      <c r="B110" s="40" t="s">
        <v>224</v>
      </c>
      <c r="C110" s="40" t="s">
        <v>19</v>
      </c>
      <c r="D110" s="40" t="s">
        <v>249</v>
      </c>
      <c r="E110" s="40" t="s">
        <v>21</v>
      </c>
      <c r="F110" s="41" t="s">
        <v>22</v>
      </c>
      <c r="G110" s="41" t="s">
        <v>85</v>
      </c>
      <c r="H110" s="51">
        <v>10570</v>
      </c>
      <c r="I110" s="51">
        <v>530</v>
      </c>
      <c r="J110" s="51">
        <v>11100</v>
      </c>
      <c r="K110" s="51">
        <v>0</v>
      </c>
      <c r="L110" s="51">
        <v>133200</v>
      </c>
      <c r="M110" s="51">
        <v>11100</v>
      </c>
      <c r="N110" s="51">
        <v>555</v>
      </c>
      <c r="O110" s="51">
        <v>133200</v>
      </c>
      <c r="P110" s="51">
        <v>6660</v>
      </c>
      <c r="Q110" s="49">
        <f t="shared" si="24"/>
        <v>0</v>
      </c>
      <c r="R110" s="50">
        <f t="shared" si="21"/>
        <v>22.2</v>
      </c>
      <c r="S110" s="50">
        <f t="shared" si="28"/>
        <v>333</v>
      </c>
    </row>
    <row r="111" spans="1:19" s="11" customFormat="1" ht="18.75" customHeight="1" x14ac:dyDescent="0.3">
      <c r="A111" s="38" t="s">
        <v>250</v>
      </c>
      <c r="B111" s="38" t="s">
        <v>224</v>
      </c>
      <c r="C111" s="38" t="s">
        <v>19</v>
      </c>
      <c r="D111" s="38" t="s">
        <v>251</v>
      </c>
      <c r="E111" s="38" t="s">
        <v>21</v>
      </c>
      <c r="F111" s="39" t="s">
        <v>22</v>
      </c>
      <c r="G111" s="39" t="s">
        <v>85</v>
      </c>
      <c r="H111" s="48">
        <v>11290</v>
      </c>
      <c r="I111" s="48">
        <v>570</v>
      </c>
      <c r="J111" s="48">
        <v>11860</v>
      </c>
      <c r="K111" s="48">
        <v>0</v>
      </c>
      <c r="L111" s="48">
        <v>142320</v>
      </c>
      <c r="M111" s="48">
        <v>11860</v>
      </c>
      <c r="N111" s="48">
        <v>593</v>
      </c>
      <c r="O111" s="48">
        <v>142320</v>
      </c>
      <c r="P111" s="48">
        <v>7116</v>
      </c>
      <c r="Q111" s="50">
        <f t="shared" si="24"/>
        <v>0</v>
      </c>
      <c r="R111" s="50">
        <f t="shared" si="21"/>
        <v>23.72</v>
      </c>
      <c r="S111" s="50">
        <f t="shared" si="28"/>
        <v>355.8</v>
      </c>
    </row>
    <row r="112" spans="1:19" s="17" customFormat="1" ht="18.75" customHeight="1" x14ac:dyDescent="0.3">
      <c r="A112" s="40" t="s">
        <v>252</v>
      </c>
      <c r="B112" s="40" t="s">
        <v>224</v>
      </c>
      <c r="C112" s="40" t="s">
        <v>19</v>
      </c>
      <c r="D112" s="40" t="s">
        <v>253</v>
      </c>
      <c r="E112" s="40" t="s">
        <v>21</v>
      </c>
      <c r="F112" s="41" t="s">
        <v>22</v>
      </c>
      <c r="G112" s="41" t="s">
        <v>85</v>
      </c>
      <c r="H112" s="51">
        <v>10710</v>
      </c>
      <c r="I112" s="51">
        <v>540</v>
      </c>
      <c r="J112" s="51">
        <v>11250</v>
      </c>
      <c r="K112" s="51">
        <v>0</v>
      </c>
      <c r="L112" s="51">
        <v>135000</v>
      </c>
      <c r="M112" s="51">
        <v>11250</v>
      </c>
      <c r="N112" s="51">
        <v>563</v>
      </c>
      <c r="O112" s="51">
        <v>135000</v>
      </c>
      <c r="P112" s="51">
        <v>6756</v>
      </c>
      <c r="Q112" s="49">
        <f t="shared" si="24"/>
        <v>0</v>
      </c>
      <c r="R112" s="50">
        <f t="shared" si="21"/>
        <v>22.5</v>
      </c>
      <c r="S112" s="50">
        <f t="shared" si="28"/>
        <v>337.5</v>
      </c>
    </row>
    <row r="113" spans="1:19" s="11" customFormat="1" ht="18.75" customHeight="1" x14ac:dyDescent="0.3">
      <c r="A113" s="38" t="s">
        <v>254</v>
      </c>
      <c r="B113" s="38" t="s">
        <v>224</v>
      </c>
      <c r="C113" s="38" t="s">
        <v>19</v>
      </c>
      <c r="D113" s="38" t="s">
        <v>255</v>
      </c>
      <c r="E113" s="38" t="s">
        <v>21</v>
      </c>
      <c r="F113" s="39" t="s">
        <v>22</v>
      </c>
      <c r="G113" s="39" t="s">
        <v>85</v>
      </c>
      <c r="H113" s="48">
        <v>10570</v>
      </c>
      <c r="I113" s="48">
        <v>530</v>
      </c>
      <c r="J113" s="48">
        <v>11100</v>
      </c>
      <c r="K113" s="48">
        <v>0</v>
      </c>
      <c r="L113" s="48">
        <v>133200</v>
      </c>
      <c r="M113" s="48">
        <v>11100</v>
      </c>
      <c r="N113" s="48">
        <v>555</v>
      </c>
      <c r="O113" s="48">
        <v>133200</v>
      </c>
      <c r="P113" s="48">
        <v>6660</v>
      </c>
      <c r="Q113" s="50">
        <f t="shared" si="24"/>
        <v>0</v>
      </c>
      <c r="R113" s="50">
        <f t="shared" si="21"/>
        <v>22.2</v>
      </c>
      <c r="S113" s="50">
        <f t="shared" si="28"/>
        <v>333</v>
      </c>
    </row>
    <row r="114" spans="1:19" s="17" customFormat="1" ht="18.75" customHeight="1" x14ac:dyDescent="0.3">
      <c r="A114" s="40" t="s">
        <v>256</v>
      </c>
      <c r="B114" s="40" t="s">
        <v>224</v>
      </c>
      <c r="C114" s="40" t="s">
        <v>19</v>
      </c>
      <c r="D114" s="40" t="s">
        <v>257</v>
      </c>
      <c r="E114" s="40" t="s">
        <v>21</v>
      </c>
      <c r="F114" s="41" t="s">
        <v>22</v>
      </c>
      <c r="G114" s="41" t="s">
        <v>85</v>
      </c>
      <c r="H114" s="51">
        <v>10120</v>
      </c>
      <c r="I114" s="51">
        <v>510</v>
      </c>
      <c r="J114" s="51">
        <v>10630</v>
      </c>
      <c r="K114" s="51">
        <v>0</v>
      </c>
      <c r="L114" s="51">
        <v>127560</v>
      </c>
      <c r="M114" s="51">
        <v>10630</v>
      </c>
      <c r="N114" s="51">
        <v>532</v>
      </c>
      <c r="O114" s="51">
        <v>127560</v>
      </c>
      <c r="P114" s="51">
        <v>6384</v>
      </c>
      <c r="Q114" s="49">
        <f t="shared" si="24"/>
        <v>0</v>
      </c>
      <c r="R114" s="50">
        <f t="shared" si="21"/>
        <v>21.26</v>
      </c>
      <c r="S114" s="50">
        <f t="shared" si="28"/>
        <v>318.89999999999998</v>
      </c>
    </row>
    <row r="115" spans="1:19" s="11" customFormat="1" ht="18.75" customHeight="1" x14ac:dyDescent="0.3">
      <c r="A115" s="90" t="s">
        <v>258</v>
      </c>
      <c r="B115" s="90" t="s">
        <v>224</v>
      </c>
      <c r="C115" s="90" t="s">
        <v>19</v>
      </c>
      <c r="D115" s="90" t="s">
        <v>140</v>
      </c>
      <c r="E115" s="90" t="s">
        <v>21</v>
      </c>
      <c r="F115" s="91" t="s">
        <v>22</v>
      </c>
      <c r="G115" s="91" t="s">
        <v>85</v>
      </c>
      <c r="H115" s="92">
        <v>9340</v>
      </c>
      <c r="I115" s="92">
        <v>470</v>
      </c>
      <c r="J115" s="92">
        <v>9810</v>
      </c>
      <c r="K115" s="92">
        <v>0</v>
      </c>
      <c r="L115" s="92">
        <v>117720</v>
      </c>
      <c r="M115" s="92">
        <v>9810</v>
      </c>
      <c r="N115" s="92">
        <v>491</v>
      </c>
      <c r="O115" s="92">
        <v>117720</v>
      </c>
      <c r="P115" s="92">
        <v>5892</v>
      </c>
      <c r="Q115" s="84">
        <f t="shared" si="24"/>
        <v>190</v>
      </c>
      <c r="R115" s="84">
        <f t="shared" si="21"/>
        <v>19.62</v>
      </c>
      <c r="S115" s="54">
        <f t="shared" si="28"/>
        <v>294.3</v>
      </c>
    </row>
    <row r="116" spans="1:19" s="31" customFormat="1" ht="18.75" customHeight="1" x14ac:dyDescent="0.3">
      <c r="A116" s="113" t="s">
        <v>597</v>
      </c>
      <c r="B116" s="113"/>
      <c r="C116" s="103"/>
      <c r="D116" s="103"/>
      <c r="E116" s="103"/>
      <c r="F116" s="88"/>
      <c r="G116" s="88"/>
      <c r="H116" s="89">
        <f>SUM(H117:H149)</f>
        <v>356200</v>
      </c>
      <c r="I116" s="89">
        <f t="shared" ref="I116:S116" si="29">SUM(I117:I149)</f>
        <v>17970</v>
      </c>
      <c r="J116" s="89">
        <f t="shared" si="29"/>
        <v>374170</v>
      </c>
      <c r="K116" s="89">
        <f t="shared" si="29"/>
        <v>0</v>
      </c>
      <c r="L116" s="89">
        <f t="shared" ref="L116" si="30">SUM(L117:L149)</f>
        <v>4490040</v>
      </c>
      <c r="M116" s="89">
        <f t="shared" si="29"/>
        <v>374170</v>
      </c>
      <c r="N116" s="89">
        <f t="shared" si="29"/>
        <v>18643</v>
      </c>
      <c r="O116" s="89">
        <f t="shared" si="29"/>
        <v>4490040</v>
      </c>
      <c r="P116" s="89">
        <f t="shared" si="29"/>
        <v>223716</v>
      </c>
      <c r="Q116" s="89">
        <f t="shared" si="29"/>
        <v>7800</v>
      </c>
      <c r="R116" s="89">
        <f t="shared" si="29"/>
        <v>748.3399999999998</v>
      </c>
      <c r="S116" s="89">
        <f t="shared" si="29"/>
        <v>11225.099999999999</v>
      </c>
    </row>
    <row r="117" spans="1:19" s="17" customFormat="1" ht="18.75" customHeight="1" x14ac:dyDescent="0.3">
      <c r="A117" s="75" t="s">
        <v>260</v>
      </c>
      <c r="B117" s="75" t="s">
        <v>36</v>
      </c>
      <c r="C117" s="75" t="s">
        <v>19</v>
      </c>
      <c r="D117" s="75" t="s">
        <v>261</v>
      </c>
      <c r="E117" s="75" t="s">
        <v>21</v>
      </c>
      <c r="F117" s="76" t="s">
        <v>22</v>
      </c>
      <c r="G117" s="76" t="s">
        <v>85</v>
      </c>
      <c r="H117" s="77">
        <v>14190</v>
      </c>
      <c r="I117" s="77">
        <v>710</v>
      </c>
      <c r="J117" s="77">
        <v>14900</v>
      </c>
      <c r="K117" s="77">
        <v>0</v>
      </c>
      <c r="L117" s="77">
        <v>178800</v>
      </c>
      <c r="M117" s="77">
        <v>14900</v>
      </c>
      <c r="N117" s="77">
        <v>745</v>
      </c>
      <c r="O117" s="77">
        <v>178800</v>
      </c>
      <c r="P117" s="77">
        <v>8940</v>
      </c>
      <c r="Q117" s="78">
        <f t="shared" si="24"/>
        <v>0</v>
      </c>
      <c r="R117" s="79">
        <f t="shared" si="21"/>
        <v>29.8</v>
      </c>
      <c r="S117" s="134">
        <f t="shared" ref="S117:S149" si="31">J117*3%</f>
        <v>447</v>
      </c>
    </row>
    <row r="118" spans="1:19" s="11" customFormat="1" ht="18.75" customHeight="1" x14ac:dyDescent="0.3">
      <c r="A118" s="38" t="s">
        <v>262</v>
      </c>
      <c r="B118" s="38" t="s">
        <v>36</v>
      </c>
      <c r="C118" s="38" t="s">
        <v>19</v>
      </c>
      <c r="D118" s="38" t="s">
        <v>263</v>
      </c>
      <c r="E118" s="38" t="s">
        <v>21</v>
      </c>
      <c r="F118" s="39" t="s">
        <v>22</v>
      </c>
      <c r="G118" s="39" t="s">
        <v>85</v>
      </c>
      <c r="H118" s="48">
        <v>13580</v>
      </c>
      <c r="I118" s="48">
        <v>680</v>
      </c>
      <c r="J118" s="48">
        <v>14260</v>
      </c>
      <c r="K118" s="48">
        <v>0</v>
      </c>
      <c r="L118" s="48">
        <v>171120</v>
      </c>
      <c r="M118" s="48">
        <v>14260</v>
      </c>
      <c r="N118" s="48">
        <v>713</v>
      </c>
      <c r="O118" s="48">
        <v>171120</v>
      </c>
      <c r="P118" s="48">
        <v>8556</v>
      </c>
      <c r="Q118" s="50">
        <f t="shared" si="24"/>
        <v>0</v>
      </c>
      <c r="R118" s="50">
        <f t="shared" si="21"/>
        <v>28.52</v>
      </c>
      <c r="S118" s="50">
        <f t="shared" si="31"/>
        <v>427.8</v>
      </c>
    </row>
    <row r="119" spans="1:19" s="17" customFormat="1" ht="18.75" customHeight="1" x14ac:dyDescent="0.3">
      <c r="A119" s="40" t="s">
        <v>264</v>
      </c>
      <c r="B119" s="40" t="s">
        <v>36</v>
      </c>
      <c r="C119" s="40" t="s">
        <v>19</v>
      </c>
      <c r="D119" s="40" t="s">
        <v>265</v>
      </c>
      <c r="E119" s="40" t="s">
        <v>21</v>
      </c>
      <c r="F119" s="41" t="s">
        <v>22</v>
      </c>
      <c r="G119" s="41" t="s">
        <v>38</v>
      </c>
      <c r="H119" s="51">
        <v>12510</v>
      </c>
      <c r="I119" s="51">
        <v>630</v>
      </c>
      <c r="J119" s="51">
        <v>13140</v>
      </c>
      <c r="K119" s="51">
        <v>0</v>
      </c>
      <c r="L119" s="51">
        <v>157680</v>
      </c>
      <c r="M119" s="51">
        <v>13140</v>
      </c>
      <c r="N119" s="51">
        <v>657</v>
      </c>
      <c r="O119" s="51">
        <v>157680</v>
      </c>
      <c r="P119" s="51">
        <v>7884</v>
      </c>
      <c r="Q119" s="49">
        <f t="shared" si="24"/>
        <v>0</v>
      </c>
      <c r="R119" s="50">
        <f t="shared" si="21"/>
        <v>26.28</v>
      </c>
      <c r="S119" s="50">
        <f t="shared" si="31"/>
        <v>394.2</v>
      </c>
    </row>
    <row r="120" spans="1:19" s="11" customFormat="1" ht="18.75" customHeight="1" x14ac:dyDescent="0.3">
      <c r="A120" s="38" t="s">
        <v>266</v>
      </c>
      <c r="B120" s="38" t="s">
        <v>36</v>
      </c>
      <c r="C120" s="38" t="s">
        <v>19</v>
      </c>
      <c r="D120" s="38" t="s">
        <v>267</v>
      </c>
      <c r="E120" s="38" t="s">
        <v>21</v>
      </c>
      <c r="F120" s="39" t="s">
        <v>22</v>
      </c>
      <c r="G120" s="39" t="s">
        <v>38</v>
      </c>
      <c r="H120" s="48">
        <v>13350</v>
      </c>
      <c r="I120" s="48">
        <v>670</v>
      </c>
      <c r="J120" s="48">
        <v>14020</v>
      </c>
      <c r="K120" s="48">
        <v>0</v>
      </c>
      <c r="L120" s="48">
        <v>168240</v>
      </c>
      <c r="M120" s="48">
        <v>14020</v>
      </c>
      <c r="N120" s="48">
        <v>701</v>
      </c>
      <c r="O120" s="48">
        <v>168240</v>
      </c>
      <c r="P120" s="48">
        <v>8412</v>
      </c>
      <c r="Q120" s="50">
        <f t="shared" si="24"/>
        <v>0</v>
      </c>
      <c r="R120" s="50">
        <f t="shared" si="21"/>
        <v>28.04</v>
      </c>
      <c r="S120" s="50">
        <f t="shared" si="31"/>
        <v>420.59999999999997</v>
      </c>
    </row>
    <row r="121" spans="1:19" s="17" customFormat="1" ht="18.75" customHeight="1" x14ac:dyDescent="0.3">
      <c r="A121" s="40" t="s">
        <v>268</v>
      </c>
      <c r="B121" s="40" t="s">
        <v>36</v>
      </c>
      <c r="C121" s="40" t="s">
        <v>19</v>
      </c>
      <c r="D121" s="40" t="s">
        <v>269</v>
      </c>
      <c r="E121" s="40" t="s">
        <v>21</v>
      </c>
      <c r="F121" s="41" t="s">
        <v>22</v>
      </c>
      <c r="G121" s="41" t="s">
        <v>38</v>
      </c>
      <c r="H121" s="51">
        <v>12610</v>
      </c>
      <c r="I121" s="51">
        <v>640</v>
      </c>
      <c r="J121" s="51">
        <v>13250</v>
      </c>
      <c r="K121" s="51">
        <v>0</v>
      </c>
      <c r="L121" s="51">
        <v>159000</v>
      </c>
      <c r="M121" s="51">
        <v>13250</v>
      </c>
      <c r="N121" s="51">
        <v>663</v>
      </c>
      <c r="O121" s="51">
        <v>159000</v>
      </c>
      <c r="P121" s="51">
        <v>7956</v>
      </c>
      <c r="Q121" s="49">
        <f t="shared" si="24"/>
        <v>0</v>
      </c>
      <c r="R121" s="50">
        <f t="shared" si="21"/>
        <v>26.5</v>
      </c>
      <c r="S121" s="50">
        <f t="shared" si="31"/>
        <v>397.5</v>
      </c>
    </row>
    <row r="122" spans="1:19" s="11" customFormat="1" ht="18.75" customHeight="1" x14ac:dyDescent="0.3">
      <c r="A122" s="38" t="s">
        <v>270</v>
      </c>
      <c r="B122" s="38" t="s">
        <v>36</v>
      </c>
      <c r="C122" s="38" t="s">
        <v>19</v>
      </c>
      <c r="D122" s="38" t="s">
        <v>271</v>
      </c>
      <c r="E122" s="38" t="s">
        <v>21</v>
      </c>
      <c r="F122" s="39" t="s">
        <v>22</v>
      </c>
      <c r="G122" s="39" t="s">
        <v>85</v>
      </c>
      <c r="H122" s="48">
        <v>14750</v>
      </c>
      <c r="I122" s="48">
        <v>740</v>
      </c>
      <c r="J122" s="48">
        <v>15490</v>
      </c>
      <c r="K122" s="48">
        <v>0</v>
      </c>
      <c r="L122" s="48">
        <v>185880</v>
      </c>
      <c r="M122" s="48">
        <v>15490</v>
      </c>
      <c r="N122" s="48">
        <v>750</v>
      </c>
      <c r="O122" s="48">
        <v>185880</v>
      </c>
      <c r="P122" s="48">
        <f>N122*12</f>
        <v>9000</v>
      </c>
      <c r="Q122" s="50">
        <f t="shared" si="24"/>
        <v>0</v>
      </c>
      <c r="R122" s="50">
        <f t="shared" si="21"/>
        <v>30.98</v>
      </c>
      <c r="S122" s="50">
        <f t="shared" si="31"/>
        <v>464.7</v>
      </c>
    </row>
    <row r="123" spans="1:19" s="17" customFormat="1" ht="18.75" customHeight="1" x14ac:dyDescent="0.3">
      <c r="A123" s="40" t="s">
        <v>272</v>
      </c>
      <c r="B123" s="40" t="s">
        <v>36</v>
      </c>
      <c r="C123" s="40" t="s">
        <v>19</v>
      </c>
      <c r="D123" s="40" t="s">
        <v>273</v>
      </c>
      <c r="E123" s="40" t="s">
        <v>21</v>
      </c>
      <c r="F123" s="41" t="s">
        <v>22</v>
      </c>
      <c r="G123" s="41" t="s">
        <v>38</v>
      </c>
      <c r="H123" s="51">
        <v>12850</v>
      </c>
      <c r="I123" s="51">
        <v>650</v>
      </c>
      <c r="J123" s="51">
        <v>13500</v>
      </c>
      <c r="K123" s="51">
        <v>0</v>
      </c>
      <c r="L123" s="51">
        <v>162000</v>
      </c>
      <c r="M123" s="51">
        <v>13500</v>
      </c>
      <c r="N123" s="51">
        <v>675</v>
      </c>
      <c r="O123" s="51">
        <v>162000</v>
      </c>
      <c r="P123" s="51">
        <v>8100</v>
      </c>
      <c r="Q123" s="49">
        <f t="shared" si="24"/>
        <v>0</v>
      </c>
      <c r="R123" s="50">
        <f t="shared" si="21"/>
        <v>27</v>
      </c>
      <c r="S123" s="50">
        <f t="shared" si="31"/>
        <v>405</v>
      </c>
    </row>
    <row r="124" spans="1:19" s="11" customFormat="1" ht="18.75" customHeight="1" x14ac:dyDescent="0.3">
      <c r="A124" s="38" t="s">
        <v>274</v>
      </c>
      <c r="B124" s="38" t="s">
        <v>36</v>
      </c>
      <c r="C124" s="38" t="s">
        <v>19</v>
      </c>
      <c r="D124" s="38" t="s">
        <v>275</v>
      </c>
      <c r="E124" s="38" t="s">
        <v>21</v>
      </c>
      <c r="F124" s="39" t="s">
        <v>22</v>
      </c>
      <c r="G124" s="39" t="s">
        <v>38</v>
      </c>
      <c r="H124" s="48">
        <v>12780</v>
      </c>
      <c r="I124" s="48">
        <v>640</v>
      </c>
      <c r="J124" s="48">
        <v>13420</v>
      </c>
      <c r="K124" s="48">
        <v>0</v>
      </c>
      <c r="L124" s="48">
        <v>161040</v>
      </c>
      <c r="M124" s="48">
        <v>13420</v>
      </c>
      <c r="N124" s="48">
        <v>671</v>
      </c>
      <c r="O124" s="48">
        <v>161040</v>
      </c>
      <c r="P124" s="48">
        <v>8052</v>
      </c>
      <c r="Q124" s="50">
        <f t="shared" si="24"/>
        <v>0</v>
      </c>
      <c r="R124" s="50">
        <f t="shared" si="21"/>
        <v>26.84</v>
      </c>
      <c r="S124" s="50">
        <f t="shared" si="31"/>
        <v>402.59999999999997</v>
      </c>
    </row>
    <row r="125" spans="1:19" s="17" customFormat="1" ht="18.75" customHeight="1" x14ac:dyDescent="0.3">
      <c r="A125" s="40" t="s">
        <v>276</v>
      </c>
      <c r="B125" s="40" t="s">
        <v>36</v>
      </c>
      <c r="C125" s="40" t="s">
        <v>19</v>
      </c>
      <c r="D125" s="40" t="s">
        <v>277</v>
      </c>
      <c r="E125" s="40" t="s">
        <v>21</v>
      </c>
      <c r="F125" s="41" t="s">
        <v>22</v>
      </c>
      <c r="G125" s="41" t="s">
        <v>38</v>
      </c>
      <c r="H125" s="51">
        <v>12330</v>
      </c>
      <c r="I125" s="51">
        <v>620</v>
      </c>
      <c r="J125" s="51">
        <v>12950</v>
      </c>
      <c r="K125" s="51">
        <v>0</v>
      </c>
      <c r="L125" s="51">
        <v>155400</v>
      </c>
      <c r="M125" s="51">
        <v>12950</v>
      </c>
      <c r="N125" s="51">
        <v>648</v>
      </c>
      <c r="O125" s="51">
        <v>155400</v>
      </c>
      <c r="P125" s="51">
        <v>7776</v>
      </c>
      <c r="Q125" s="49">
        <f t="shared" si="24"/>
        <v>0</v>
      </c>
      <c r="R125" s="50">
        <f t="shared" si="21"/>
        <v>25.900000000000002</v>
      </c>
      <c r="S125" s="50">
        <f t="shared" si="31"/>
        <v>388.5</v>
      </c>
    </row>
    <row r="126" spans="1:19" s="11" customFormat="1" ht="18.75" customHeight="1" x14ac:dyDescent="0.3">
      <c r="A126" s="38" t="s">
        <v>278</v>
      </c>
      <c r="B126" s="38" t="s">
        <v>36</v>
      </c>
      <c r="C126" s="38" t="s">
        <v>19</v>
      </c>
      <c r="D126" s="38" t="s">
        <v>279</v>
      </c>
      <c r="E126" s="38" t="s">
        <v>21</v>
      </c>
      <c r="F126" s="39" t="s">
        <v>22</v>
      </c>
      <c r="G126" s="39" t="s">
        <v>38</v>
      </c>
      <c r="H126" s="48">
        <v>9400</v>
      </c>
      <c r="I126" s="48">
        <v>470</v>
      </c>
      <c r="J126" s="48">
        <v>9870</v>
      </c>
      <c r="K126" s="48">
        <v>0</v>
      </c>
      <c r="L126" s="48">
        <v>118440</v>
      </c>
      <c r="M126" s="48">
        <v>9870</v>
      </c>
      <c r="N126" s="48">
        <v>494</v>
      </c>
      <c r="O126" s="48">
        <v>118440</v>
      </c>
      <c r="P126" s="48">
        <v>5928</v>
      </c>
      <c r="Q126" s="50">
        <f t="shared" si="24"/>
        <v>130</v>
      </c>
      <c r="R126" s="50">
        <f t="shared" si="21"/>
        <v>19.740000000000002</v>
      </c>
      <c r="S126" s="50">
        <f t="shared" si="31"/>
        <v>296.09999999999997</v>
      </c>
    </row>
    <row r="127" spans="1:19" s="17" customFormat="1" ht="18.75" customHeight="1" x14ac:dyDescent="0.3">
      <c r="A127" s="40" t="s">
        <v>280</v>
      </c>
      <c r="B127" s="40" t="s">
        <v>36</v>
      </c>
      <c r="C127" s="40" t="s">
        <v>19</v>
      </c>
      <c r="D127" s="40" t="s">
        <v>281</v>
      </c>
      <c r="E127" s="40" t="s">
        <v>21</v>
      </c>
      <c r="F127" s="41" t="s">
        <v>22</v>
      </c>
      <c r="G127" s="41" t="s">
        <v>38</v>
      </c>
      <c r="H127" s="51">
        <v>10490</v>
      </c>
      <c r="I127" s="51">
        <v>530</v>
      </c>
      <c r="J127" s="51">
        <v>11020</v>
      </c>
      <c r="K127" s="51">
        <v>0</v>
      </c>
      <c r="L127" s="51">
        <v>132240</v>
      </c>
      <c r="M127" s="51">
        <v>11020</v>
      </c>
      <c r="N127" s="51">
        <v>551</v>
      </c>
      <c r="O127" s="51">
        <v>132240</v>
      </c>
      <c r="P127" s="51">
        <v>6612</v>
      </c>
      <c r="Q127" s="49">
        <f t="shared" si="24"/>
        <v>0</v>
      </c>
      <c r="R127" s="50">
        <f t="shared" si="21"/>
        <v>22.04</v>
      </c>
      <c r="S127" s="50">
        <f t="shared" si="31"/>
        <v>330.59999999999997</v>
      </c>
    </row>
    <row r="128" spans="1:19" s="11" customFormat="1" ht="18.75" customHeight="1" x14ac:dyDescent="0.3">
      <c r="A128" s="38" t="s">
        <v>282</v>
      </c>
      <c r="B128" s="38" t="s">
        <v>36</v>
      </c>
      <c r="C128" s="38" t="s">
        <v>19</v>
      </c>
      <c r="D128" s="38" t="s">
        <v>283</v>
      </c>
      <c r="E128" s="38" t="s">
        <v>21</v>
      </c>
      <c r="F128" s="39" t="s">
        <v>22</v>
      </c>
      <c r="G128" s="39" t="s">
        <v>38</v>
      </c>
      <c r="H128" s="48">
        <v>11320</v>
      </c>
      <c r="I128" s="48">
        <v>570</v>
      </c>
      <c r="J128" s="48">
        <v>11890</v>
      </c>
      <c r="K128" s="48">
        <v>0</v>
      </c>
      <c r="L128" s="48">
        <v>142680</v>
      </c>
      <c r="M128" s="48">
        <v>11890</v>
      </c>
      <c r="N128" s="48">
        <v>595</v>
      </c>
      <c r="O128" s="48">
        <v>142680</v>
      </c>
      <c r="P128" s="48">
        <v>7140</v>
      </c>
      <c r="Q128" s="50">
        <f t="shared" si="24"/>
        <v>0</v>
      </c>
      <c r="R128" s="50">
        <f t="shared" si="21"/>
        <v>23.78</v>
      </c>
      <c r="S128" s="50">
        <f t="shared" si="31"/>
        <v>356.7</v>
      </c>
    </row>
    <row r="129" spans="1:19" s="17" customFormat="1" ht="18.75" customHeight="1" x14ac:dyDescent="0.3">
      <c r="A129" s="40" t="s">
        <v>284</v>
      </c>
      <c r="B129" s="40" t="s">
        <v>36</v>
      </c>
      <c r="C129" s="40" t="s">
        <v>19</v>
      </c>
      <c r="D129" s="40" t="s">
        <v>285</v>
      </c>
      <c r="E129" s="40" t="s">
        <v>21</v>
      </c>
      <c r="F129" s="41" t="s">
        <v>22</v>
      </c>
      <c r="G129" s="41" t="s">
        <v>85</v>
      </c>
      <c r="H129" s="51">
        <v>12510</v>
      </c>
      <c r="I129" s="51">
        <v>630</v>
      </c>
      <c r="J129" s="51">
        <v>13140</v>
      </c>
      <c r="K129" s="51">
        <v>0</v>
      </c>
      <c r="L129" s="51">
        <v>157680</v>
      </c>
      <c r="M129" s="51">
        <v>13140</v>
      </c>
      <c r="N129" s="51">
        <v>657</v>
      </c>
      <c r="O129" s="51">
        <v>157680</v>
      </c>
      <c r="P129" s="51">
        <v>7884</v>
      </c>
      <c r="Q129" s="49">
        <f t="shared" si="24"/>
        <v>0</v>
      </c>
      <c r="R129" s="50">
        <f t="shared" si="21"/>
        <v>26.28</v>
      </c>
      <c r="S129" s="50">
        <f t="shared" si="31"/>
        <v>394.2</v>
      </c>
    </row>
    <row r="130" spans="1:19" s="11" customFormat="1" ht="18.75" customHeight="1" x14ac:dyDescent="0.3">
      <c r="A130" s="38" t="s">
        <v>286</v>
      </c>
      <c r="B130" s="38" t="s">
        <v>36</v>
      </c>
      <c r="C130" s="38" t="s">
        <v>19</v>
      </c>
      <c r="D130" s="38" t="s">
        <v>287</v>
      </c>
      <c r="E130" s="38" t="s">
        <v>21</v>
      </c>
      <c r="F130" s="39" t="s">
        <v>22</v>
      </c>
      <c r="G130" s="39" t="s">
        <v>85</v>
      </c>
      <c r="H130" s="48">
        <v>7830</v>
      </c>
      <c r="I130" s="48">
        <v>400</v>
      </c>
      <c r="J130" s="48">
        <v>8230</v>
      </c>
      <c r="K130" s="48">
        <v>0</v>
      </c>
      <c r="L130" s="48">
        <v>98760</v>
      </c>
      <c r="M130" s="48">
        <v>8230</v>
      </c>
      <c r="N130" s="48">
        <v>412</v>
      </c>
      <c r="O130" s="48">
        <v>98760</v>
      </c>
      <c r="P130" s="48">
        <v>4944</v>
      </c>
      <c r="Q130" s="50">
        <f t="shared" si="24"/>
        <v>1500</v>
      </c>
      <c r="R130" s="50">
        <f t="shared" si="21"/>
        <v>16.46</v>
      </c>
      <c r="S130" s="50">
        <f t="shared" si="31"/>
        <v>246.89999999999998</v>
      </c>
    </row>
    <row r="131" spans="1:19" s="17" customFormat="1" ht="18.75" customHeight="1" x14ac:dyDescent="0.3">
      <c r="A131" s="40" t="s">
        <v>288</v>
      </c>
      <c r="B131" s="40" t="s">
        <v>36</v>
      </c>
      <c r="C131" s="40" t="s">
        <v>19</v>
      </c>
      <c r="D131" s="40" t="s">
        <v>289</v>
      </c>
      <c r="E131" s="40" t="s">
        <v>21</v>
      </c>
      <c r="F131" s="41" t="s">
        <v>22</v>
      </c>
      <c r="G131" s="41" t="s">
        <v>38</v>
      </c>
      <c r="H131" s="51">
        <v>11590</v>
      </c>
      <c r="I131" s="51">
        <v>580</v>
      </c>
      <c r="J131" s="51">
        <v>12170</v>
      </c>
      <c r="K131" s="51">
        <v>0</v>
      </c>
      <c r="L131" s="51">
        <v>146040</v>
      </c>
      <c r="M131" s="51">
        <v>12170</v>
      </c>
      <c r="N131" s="51">
        <v>609</v>
      </c>
      <c r="O131" s="51">
        <v>146040</v>
      </c>
      <c r="P131" s="51">
        <v>7308</v>
      </c>
      <c r="Q131" s="49">
        <f t="shared" si="24"/>
        <v>0</v>
      </c>
      <c r="R131" s="50">
        <f t="shared" si="21"/>
        <v>24.34</v>
      </c>
      <c r="S131" s="50">
        <f t="shared" si="31"/>
        <v>365.09999999999997</v>
      </c>
    </row>
    <row r="132" spans="1:19" s="11" customFormat="1" ht="18.75" customHeight="1" x14ac:dyDescent="0.3">
      <c r="A132" s="38" t="s">
        <v>290</v>
      </c>
      <c r="B132" s="38" t="s">
        <v>36</v>
      </c>
      <c r="C132" s="38" t="s">
        <v>19</v>
      </c>
      <c r="D132" s="38" t="s">
        <v>291</v>
      </c>
      <c r="E132" s="38" t="s">
        <v>21</v>
      </c>
      <c r="F132" s="39" t="s">
        <v>22</v>
      </c>
      <c r="G132" s="39" t="s">
        <v>38</v>
      </c>
      <c r="H132" s="48">
        <v>10630</v>
      </c>
      <c r="I132" s="48">
        <v>540</v>
      </c>
      <c r="J132" s="48">
        <v>11170</v>
      </c>
      <c r="K132" s="48">
        <v>0</v>
      </c>
      <c r="L132" s="48">
        <v>134040</v>
      </c>
      <c r="M132" s="48">
        <v>11170</v>
      </c>
      <c r="N132" s="48">
        <v>559</v>
      </c>
      <c r="O132" s="48">
        <v>134040</v>
      </c>
      <c r="P132" s="48">
        <v>6708</v>
      </c>
      <c r="Q132" s="50">
        <f t="shared" si="24"/>
        <v>0</v>
      </c>
      <c r="R132" s="50">
        <f t="shared" si="21"/>
        <v>22.34</v>
      </c>
      <c r="S132" s="50">
        <f t="shared" si="31"/>
        <v>335.09999999999997</v>
      </c>
    </row>
    <row r="133" spans="1:19" s="17" customFormat="1" ht="18.75" customHeight="1" x14ac:dyDescent="0.3">
      <c r="A133" s="40" t="s">
        <v>292</v>
      </c>
      <c r="B133" s="40" t="s">
        <v>36</v>
      </c>
      <c r="C133" s="40" t="s">
        <v>19</v>
      </c>
      <c r="D133" s="40" t="s">
        <v>293</v>
      </c>
      <c r="E133" s="40" t="s">
        <v>21</v>
      </c>
      <c r="F133" s="41" t="s">
        <v>22</v>
      </c>
      <c r="G133" s="41" t="s">
        <v>38</v>
      </c>
      <c r="H133" s="51">
        <v>10230</v>
      </c>
      <c r="I133" s="51">
        <v>520</v>
      </c>
      <c r="J133" s="51">
        <v>10750</v>
      </c>
      <c r="K133" s="51">
        <v>0</v>
      </c>
      <c r="L133" s="51">
        <v>129000</v>
      </c>
      <c r="M133" s="51">
        <v>10750</v>
      </c>
      <c r="N133" s="51">
        <v>538</v>
      </c>
      <c r="O133" s="51">
        <v>129000</v>
      </c>
      <c r="P133" s="51">
        <v>6456</v>
      </c>
      <c r="Q133" s="49">
        <f t="shared" si="24"/>
        <v>0</v>
      </c>
      <c r="R133" s="50">
        <f t="shared" si="21"/>
        <v>21.5</v>
      </c>
      <c r="S133" s="50">
        <f t="shared" si="31"/>
        <v>322.5</v>
      </c>
    </row>
    <row r="134" spans="1:19" s="11" customFormat="1" ht="18.75" customHeight="1" x14ac:dyDescent="0.3">
      <c r="A134" s="38" t="s">
        <v>294</v>
      </c>
      <c r="B134" s="38" t="s">
        <v>36</v>
      </c>
      <c r="C134" s="38" t="s">
        <v>19</v>
      </c>
      <c r="D134" s="38" t="s">
        <v>295</v>
      </c>
      <c r="E134" s="38" t="s">
        <v>21</v>
      </c>
      <c r="F134" s="39" t="s">
        <v>22</v>
      </c>
      <c r="G134" s="39" t="s">
        <v>38</v>
      </c>
      <c r="H134" s="48">
        <v>9880</v>
      </c>
      <c r="I134" s="48">
        <v>500</v>
      </c>
      <c r="J134" s="48">
        <v>10380</v>
      </c>
      <c r="K134" s="48">
        <v>0</v>
      </c>
      <c r="L134" s="48">
        <v>124560</v>
      </c>
      <c r="M134" s="48">
        <v>10380</v>
      </c>
      <c r="N134" s="48">
        <v>519</v>
      </c>
      <c r="O134" s="48">
        <v>124560</v>
      </c>
      <c r="P134" s="48">
        <v>6228</v>
      </c>
      <c r="Q134" s="50">
        <f t="shared" si="24"/>
        <v>0</v>
      </c>
      <c r="R134" s="50">
        <f t="shared" ref="R134:R197" si="32">IF(Q134&lt;&gt;"",J134*0.2%,"")</f>
        <v>20.76</v>
      </c>
      <c r="S134" s="50">
        <f t="shared" si="31"/>
        <v>311.39999999999998</v>
      </c>
    </row>
    <row r="135" spans="1:19" s="17" customFormat="1" ht="18.75" customHeight="1" x14ac:dyDescent="0.3">
      <c r="A135" s="40" t="s">
        <v>296</v>
      </c>
      <c r="B135" s="40" t="s">
        <v>36</v>
      </c>
      <c r="C135" s="40" t="s">
        <v>19</v>
      </c>
      <c r="D135" s="40" t="s">
        <v>297</v>
      </c>
      <c r="E135" s="40" t="s">
        <v>21</v>
      </c>
      <c r="F135" s="41" t="s">
        <v>22</v>
      </c>
      <c r="G135" s="41" t="s">
        <v>38</v>
      </c>
      <c r="H135" s="51">
        <v>9450</v>
      </c>
      <c r="I135" s="51">
        <v>480</v>
      </c>
      <c r="J135" s="51">
        <v>9930</v>
      </c>
      <c r="K135" s="51">
        <v>0</v>
      </c>
      <c r="L135" s="51">
        <v>119160</v>
      </c>
      <c r="M135" s="51">
        <v>9930</v>
      </c>
      <c r="N135" s="51">
        <v>497</v>
      </c>
      <c r="O135" s="51">
        <v>119160</v>
      </c>
      <c r="P135" s="51">
        <v>5964</v>
      </c>
      <c r="Q135" s="49">
        <f t="shared" si="24"/>
        <v>70</v>
      </c>
      <c r="R135" s="50">
        <f t="shared" si="32"/>
        <v>19.86</v>
      </c>
      <c r="S135" s="50">
        <f t="shared" si="31"/>
        <v>297.89999999999998</v>
      </c>
    </row>
    <row r="136" spans="1:19" s="11" customFormat="1" ht="18.75" customHeight="1" x14ac:dyDescent="0.3">
      <c r="A136" s="38" t="s">
        <v>298</v>
      </c>
      <c r="B136" s="38" t="s">
        <v>36</v>
      </c>
      <c r="C136" s="38" t="s">
        <v>19</v>
      </c>
      <c r="D136" s="38" t="s">
        <v>299</v>
      </c>
      <c r="E136" s="38" t="s">
        <v>21</v>
      </c>
      <c r="F136" s="39" t="s">
        <v>22</v>
      </c>
      <c r="G136" s="39" t="s">
        <v>38</v>
      </c>
      <c r="H136" s="48">
        <v>9800</v>
      </c>
      <c r="I136" s="48">
        <v>490</v>
      </c>
      <c r="J136" s="48">
        <v>10290</v>
      </c>
      <c r="K136" s="48">
        <v>0</v>
      </c>
      <c r="L136" s="48">
        <v>123480</v>
      </c>
      <c r="M136" s="48">
        <v>10290</v>
      </c>
      <c r="N136" s="48">
        <v>515</v>
      </c>
      <c r="O136" s="48">
        <v>123480</v>
      </c>
      <c r="P136" s="48">
        <v>6180</v>
      </c>
      <c r="Q136" s="50">
        <f t="shared" si="24"/>
        <v>0</v>
      </c>
      <c r="R136" s="50">
        <f t="shared" si="32"/>
        <v>20.580000000000002</v>
      </c>
      <c r="S136" s="50">
        <f t="shared" si="31"/>
        <v>308.7</v>
      </c>
    </row>
    <row r="137" spans="1:19" s="17" customFormat="1" ht="18.75" customHeight="1" x14ac:dyDescent="0.3">
      <c r="A137" s="40" t="s">
        <v>300</v>
      </c>
      <c r="B137" s="40" t="s">
        <v>36</v>
      </c>
      <c r="C137" s="40" t="s">
        <v>19</v>
      </c>
      <c r="D137" s="40" t="s">
        <v>301</v>
      </c>
      <c r="E137" s="40" t="s">
        <v>21</v>
      </c>
      <c r="F137" s="41" t="s">
        <v>22</v>
      </c>
      <c r="G137" s="41" t="s">
        <v>38</v>
      </c>
      <c r="H137" s="51">
        <v>9920</v>
      </c>
      <c r="I137" s="51">
        <v>500</v>
      </c>
      <c r="J137" s="51">
        <v>10420</v>
      </c>
      <c r="K137" s="51">
        <v>0</v>
      </c>
      <c r="L137" s="51">
        <v>125040</v>
      </c>
      <c r="M137" s="51">
        <v>10420</v>
      </c>
      <c r="N137" s="51">
        <v>521</v>
      </c>
      <c r="O137" s="51">
        <v>125040</v>
      </c>
      <c r="P137" s="51">
        <v>6252</v>
      </c>
      <c r="Q137" s="49">
        <f t="shared" si="24"/>
        <v>0</v>
      </c>
      <c r="R137" s="50">
        <f t="shared" si="32"/>
        <v>20.84</v>
      </c>
      <c r="S137" s="50">
        <f t="shared" si="31"/>
        <v>312.59999999999997</v>
      </c>
    </row>
    <row r="138" spans="1:19" s="11" customFormat="1" ht="18.75" customHeight="1" x14ac:dyDescent="0.3">
      <c r="A138" s="38" t="s">
        <v>302</v>
      </c>
      <c r="B138" s="38" t="s">
        <v>36</v>
      </c>
      <c r="C138" s="38" t="s">
        <v>19</v>
      </c>
      <c r="D138" s="38" t="s">
        <v>303</v>
      </c>
      <c r="E138" s="38" t="s">
        <v>21</v>
      </c>
      <c r="F138" s="39" t="s">
        <v>22</v>
      </c>
      <c r="G138" s="39" t="s">
        <v>38</v>
      </c>
      <c r="H138" s="48">
        <v>9610</v>
      </c>
      <c r="I138" s="48">
        <v>490</v>
      </c>
      <c r="J138" s="48">
        <v>10100</v>
      </c>
      <c r="K138" s="48">
        <v>0</v>
      </c>
      <c r="L138" s="48">
        <v>121200</v>
      </c>
      <c r="M138" s="48">
        <v>10100</v>
      </c>
      <c r="N138" s="48">
        <v>505</v>
      </c>
      <c r="O138" s="48">
        <v>121200</v>
      </c>
      <c r="P138" s="48">
        <v>6060</v>
      </c>
      <c r="Q138" s="50">
        <f t="shared" si="24"/>
        <v>0</v>
      </c>
      <c r="R138" s="50">
        <f t="shared" si="32"/>
        <v>20.2</v>
      </c>
      <c r="S138" s="50">
        <f t="shared" si="31"/>
        <v>303</v>
      </c>
    </row>
    <row r="139" spans="1:19" s="17" customFormat="1" ht="18.75" customHeight="1" x14ac:dyDescent="0.3">
      <c r="A139" s="40" t="s">
        <v>304</v>
      </c>
      <c r="B139" s="40" t="s">
        <v>36</v>
      </c>
      <c r="C139" s="40" t="s">
        <v>19</v>
      </c>
      <c r="D139" s="40" t="s">
        <v>305</v>
      </c>
      <c r="E139" s="40" t="s">
        <v>21</v>
      </c>
      <c r="F139" s="41" t="s">
        <v>22</v>
      </c>
      <c r="G139" s="41" t="s">
        <v>38</v>
      </c>
      <c r="H139" s="51">
        <v>9450</v>
      </c>
      <c r="I139" s="51">
        <v>480</v>
      </c>
      <c r="J139" s="51">
        <v>9930</v>
      </c>
      <c r="K139" s="51">
        <v>0</v>
      </c>
      <c r="L139" s="51">
        <v>119160</v>
      </c>
      <c r="M139" s="51">
        <v>9930</v>
      </c>
      <c r="N139" s="51">
        <v>497</v>
      </c>
      <c r="O139" s="51">
        <v>119160</v>
      </c>
      <c r="P139" s="51">
        <v>5964</v>
      </c>
      <c r="Q139" s="49">
        <f t="shared" si="24"/>
        <v>70</v>
      </c>
      <c r="R139" s="50">
        <f t="shared" si="32"/>
        <v>19.86</v>
      </c>
      <c r="S139" s="50">
        <f t="shared" si="31"/>
        <v>297.89999999999998</v>
      </c>
    </row>
    <row r="140" spans="1:19" s="11" customFormat="1" ht="18.75" customHeight="1" x14ac:dyDescent="0.3">
      <c r="A140" s="38" t="s">
        <v>306</v>
      </c>
      <c r="B140" s="38" t="s">
        <v>36</v>
      </c>
      <c r="C140" s="38" t="s">
        <v>19</v>
      </c>
      <c r="D140" s="38" t="s">
        <v>307</v>
      </c>
      <c r="E140" s="38" t="s">
        <v>21</v>
      </c>
      <c r="F140" s="39" t="s">
        <v>22</v>
      </c>
      <c r="G140" s="39" t="s">
        <v>38</v>
      </c>
      <c r="H140" s="48">
        <v>9150</v>
      </c>
      <c r="I140" s="48">
        <v>460</v>
      </c>
      <c r="J140" s="48">
        <v>9610</v>
      </c>
      <c r="K140" s="48">
        <v>0</v>
      </c>
      <c r="L140" s="48">
        <v>115320</v>
      </c>
      <c r="M140" s="48">
        <v>9610</v>
      </c>
      <c r="N140" s="48">
        <v>481</v>
      </c>
      <c r="O140" s="48">
        <v>115320</v>
      </c>
      <c r="P140" s="48">
        <v>5772</v>
      </c>
      <c r="Q140" s="50">
        <f t="shared" si="24"/>
        <v>390</v>
      </c>
      <c r="R140" s="50">
        <f t="shared" si="32"/>
        <v>19.22</v>
      </c>
      <c r="S140" s="50">
        <f t="shared" si="31"/>
        <v>288.3</v>
      </c>
    </row>
    <row r="141" spans="1:19" s="17" customFormat="1" ht="18.75" customHeight="1" x14ac:dyDescent="0.3">
      <c r="A141" s="40" t="s">
        <v>308</v>
      </c>
      <c r="B141" s="40" t="s">
        <v>36</v>
      </c>
      <c r="C141" s="40" t="s">
        <v>19</v>
      </c>
      <c r="D141" s="40" t="s">
        <v>309</v>
      </c>
      <c r="E141" s="40" t="s">
        <v>21</v>
      </c>
      <c r="F141" s="41" t="s">
        <v>22</v>
      </c>
      <c r="G141" s="41" t="s">
        <v>38</v>
      </c>
      <c r="H141" s="51">
        <v>9500</v>
      </c>
      <c r="I141" s="51">
        <v>480</v>
      </c>
      <c r="J141" s="51">
        <v>9980</v>
      </c>
      <c r="K141" s="51">
        <v>0</v>
      </c>
      <c r="L141" s="51">
        <v>119760</v>
      </c>
      <c r="M141" s="51">
        <v>9980</v>
      </c>
      <c r="N141" s="51">
        <v>499</v>
      </c>
      <c r="O141" s="51">
        <v>119760</v>
      </c>
      <c r="P141" s="51">
        <v>5988</v>
      </c>
      <c r="Q141" s="49">
        <f t="shared" si="24"/>
        <v>20</v>
      </c>
      <c r="R141" s="50">
        <f t="shared" si="32"/>
        <v>19.96</v>
      </c>
      <c r="S141" s="50">
        <f t="shared" si="31"/>
        <v>299.39999999999998</v>
      </c>
    </row>
    <row r="142" spans="1:19" s="11" customFormat="1" ht="18.75" customHeight="1" x14ac:dyDescent="0.3">
      <c r="A142" s="38" t="s">
        <v>310</v>
      </c>
      <c r="B142" s="38" t="s">
        <v>36</v>
      </c>
      <c r="C142" s="38" t="s">
        <v>19</v>
      </c>
      <c r="D142" s="38" t="s">
        <v>311</v>
      </c>
      <c r="E142" s="38" t="s">
        <v>21</v>
      </c>
      <c r="F142" s="39" t="s">
        <v>22</v>
      </c>
      <c r="G142" s="39" t="s">
        <v>38</v>
      </c>
      <c r="H142" s="48">
        <v>9290</v>
      </c>
      <c r="I142" s="48">
        <v>470</v>
      </c>
      <c r="J142" s="48">
        <v>9760</v>
      </c>
      <c r="K142" s="48">
        <v>0</v>
      </c>
      <c r="L142" s="48">
        <v>117120</v>
      </c>
      <c r="M142" s="48">
        <v>9760</v>
      </c>
      <c r="N142" s="48">
        <v>488</v>
      </c>
      <c r="O142" s="48">
        <v>117120</v>
      </c>
      <c r="P142" s="48">
        <v>5856</v>
      </c>
      <c r="Q142" s="50">
        <f t="shared" si="24"/>
        <v>240</v>
      </c>
      <c r="R142" s="50">
        <f t="shared" si="32"/>
        <v>19.52</v>
      </c>
      <c r="S142" s="50">
        <f t="shared" si="31"/>
        <v>292.8</v>
      </c>
    </row>
    <row r="143" spans="1:19" s="17" customFormat="1" ht="18.75" customHeight="1" x14ac:dyDescent="0.3">
      <c r="A143" s="40" t="s">
        <v>312</v>
      </c>
      <c r="B143" s="40" t="s">
        <v>36</v>
      </c>
      <c r="C143" s="40" t="s">
        <v>19</v>
      </c>
      <c r="D143" s="40" t="s">
        <v>313</v>
      </c>
      <c r="E143" s="40" t="s">
        <v>21</v>
      </c>
      <c r="F143" s="41" t="s">
        <v>22</v>
      </c>
      <c r="G143" s="41" t="s">
        <v>38</v>
      </c>
      <c r="H143" s="51">
        <v>9270</v>
      </c>
      <c r="I143" s="51">
        <v>470</v>
      </c>
      <c r="J143" s="51">
        <v>9740</v>
      </c>
      <c r="K143" s="51">
        <v>0</v>
      </c>
      <c r="L143" s="51">
        <v>116880</v>
      </c>
      <c r="M143" s="51">
        <v>9740</v>
      </c>
      <c r="N143" s="51">
        <v>487</v>
      </c>
      <c r="O143" s="51">
        <v>116880</v>
      </c>
      <c r="P143" s="51">
        <v>5844</v>
      </c>
      <c r="Q143" s="49">
        <f t="shared" si="24"/>
        <v>260</v>
      </c>
      <c r="R143" s="50">
        <f t="shared" si="32"/>
        <v>19.48</v>
      </c>
      <c r="S143" s="50">
        <f t="shared" si="31"/>
        <v>292.2</v>
      </c>
    </row>
    <row r="144" spans="1:19" s="11" customFormat="1" ht="18.75" customHeight="1" x14ac:dyDescent="0.3">
      <c r="A144" s="38" t="s">
        <v>314</v>
      </c>
      <c r="B144" s="38" t="s">
        <v>36</v>
      </c>
      <c r="C144" s="38" t="s">
        <v>19</v>
      </c>
      <c r="D144" s="38" t="s">
        <v>315</v>
      </c>
      <c r="E144" s="38" t="s">
        <v>21</v>
      </c>
      <c r="F144" s="39" t="s">
        <v>22</v>
      </c>
      <c r="G144" s="39" t="s">
        <v>38</v>
      </c>
      <c r="H144" s="48">
        <v>9060</v>
      </c>
      <c r="I144" s="48">
        <v>460</v>
      </c>
      <c r="J144" s="48">
        <v>9520</v>
      </c>
      <c r="K144" s="48">
        <v>0</v>
      </c>
      <c r="L144" s="48">
        <v>114240</v>
      </c>
      <c r="M144" s="48">
        <v>9520</v>
      </c>
      <c r="N144" s="48">
        <v>476</v>
      </c>
      <c r="O144" s="48">
        <v>114240</v>
      </c>
      <c r="P144" s="48">
        <v>5712</v>
      </c>
      <c r="Q144" s="50">
        <f t="shared" si="24"/>
        <v>480</v>
      </c>
      <c r="R144" s="50">
        <f t="shared" si="32"/>
        <v>19.04</v>
      </c>
      <c r="S144" s="50">
        <f t="shared" si="31"/>
        <v>285.59999999999997</v>
      </c>
    </row>
    <row r="145" spans="1:19" s="17" customFormat="1" ht="18.75" customHeight="1" x14ac:dyDescent="0.3">
      <c r="A145" s="40" t="s">
        <v>316</v>
      </c>
      <c r="B145" s="40" t="s">
        <v>18</v>
      </c>
      <c r="C145" s="40" t="s">
        <v>19</v>
      </c>
      <c r="D145" s="40" t="s">
        <v>317</v>
      </c>
      <c r="E145" s="40" t="s">
        <v>21</v>
      </c>
      <c r="F145" s="41" t="s">
        <v>22</v>
      </c>
      <c r="G145" s="41" t="s">
        <v>23</v>
      </c>
      <c r="H145" s="51">
        <v>15210</v>
      </c>
      <c r="I145" s="51">
        <v>770</v>
      </c>
      <c r="J145" s="51">
        <v>15980</v>
      </c>
      <c r="K145" s="51">
        <v>0</v>
      </c>
      <c r="L145" s="51">
        <v>191760</v>
      </c>
      <c r="M145" s="51">
        <v>15980</v>
      </c>
      <c r="N145" s="51">
        <v>750</v>
      </c>
      <c r="O145" s="51">
        <v>191760</v>
      </c>
      <c r="P145" s="51">
        <f>N145*12</f>
        <v>9000</v>
      </c>
      <c r="Q145" s="49">
        <f t="shared" si="24"/>
        <v>0</v>
      </c>
      <c r="R145" s="50">
        <f t="shared" si="32"/>
        <v>31.96</v>
      </c>
      <c r="S145" s="50">
        <f t="shared" si="31"/>
        <v>479.4</v>
      </c>
    </row>
    <row r="146" spans="1:19" s="11" customFormat="1" ht="18.75" customHeight="1" x14ac:dyDescent="0.3">
      <c r="A146" s="38" t="s">
        <v>318</v>
      </c>
      <c r="B146" s="38" t="s">
        <v>36</v>
      </c>
      <c r="C146" s="38" t="s">
        <v>19</v>
      </c>
      <c r="D146" s="38" t="s">
        <v>319</v>
      </c>
      <c r="E146" s="38" t="s">
        <v>21</v>
      </c>
      <c r="F146" s="39" t="s">
        <v>22</v>
      </c>
      <c r="G146" s="39" t="s">
        <v>38</v>
      </c>
      <c r="H146" s="48">
        <v>8750</v>
      </c>
      <c r="I146" s="48">
        <v>440</v>
      </c>
      <c r="J146" s="48">
        <v>9190</v>
      </c>
      <c r="K146" s="48">
        <v>0</v>
      </c>
      <c r="L146" s="48">
        <v>110280</v>
      </c>
      <c r="M146" s="48">
        <v>9190</v>
      </c>
      <c r="N146" s="48">
        <v>460</v>
      </c>
      <c r="O146" s="48">
        <v>110280</v>
      </c>
      <c r="P146" s="48">
        <v>5520</v>
      </c>
      <c r="Q146" s="50">
        <f t="shared" si="24"/>
        <v>810</v>
      </c>
      <c r="R146" s="50">
        <f t="shared" si="32"/>
        <v>18.38</v>
      </c>
      <c r="S146" s="50">
        <f t="shared" si="31"/>
        <v>275.7</v>
      </c>
    </row>
    <row r="147" spans="1:19" s="17" customFormat="1" ht="18.75" customHeight="1" x14ac:dyDescent="0.3">
      <c r="A147" s="40" t="s">
        <v>320</v>
      </c>
      <c r="B147" s="40" t="s">
        <v>36</v>
      </c>
      <c r="C147" s="40" t="s">
        <v>19</v>
      </c>
      <c r="D147" s="40" t="s">
        <v>321</v>
      </c>
      <c r="E147" s="40" t="s">
        <v>21</v>
      </c>
      <c r="F147" s="41" t="s">
        <v>22</v>
      </c>
      <c r="G147" s="41" t="s">
        <v>38</v>
      </c>
      <c r="H147" s="51">
        <v>8630</v>
      </c>
      <c r="I147" s="51">
        <v>440</v>
      </c>
      <c r="J147" s="51">
        <v>9070</v>
      </c>
      <c r="K147" s="51">
        <v>0</v>
      </c>
      <c r="L147" s="51">
        <v>108840</v>
      </c>
      <c r="M147" s="51">
        <v>9070</v>
      </c>
      <c r="N147" s="51">
        <v>454</v>
      </c>
      <c r="O147" s="51">
        <v>108840</v>
      </c>
      <c r="P147" s="51">
        <v>5448</v>
      </c>
      <c r="Q147" s="49">
        <f t="shared" si="24"/>
        <v>930</v>
      </c>
      <c r="R147" s="50">
        <f t="shared" si="32"/>
        <v>18.14</v>
      </c>
      <c r="S147" s="50">
        <f t="shared" si="31"/>
        <v>272.09999999999997</v>
      </c>
    </row>
    <row r="148" spans="1:19" s="11" customFormat="1" ht="18.75" customHeight="1" x14ac:dyDescent="0.3">
      <c r="A148" s="38" t="s">
        <v>322</v>
      </c>
      <c r="B148" s="38" t="s">
        <v>36</v>
      </c>
      <c r="C148" s="38" t="s">
        <v>19</v>
      </c>
      <c r="D148" s="38" t="s">
        <v>323</v>
      </c>
      <c r="E148" s="38" t="s">
        <v>21</v>
      </c>
      <c r="F148" s="39" t="s">
        <v>22</v>
      </c>
      <c r="G148" s="39" t="s">
        <v>38</v>
      </c>
      <c r="H148" s="48">
        <v>8120</v>
      </c>
      <c r="I148" s="48">
        <v>410</v>
      </c>
      <c r="J148" s="48">
        <v>8530</v>
      </c>
      <c r="K148" s="48">
        <v>0</v>
      </c>
      <c r="L148" s="48">
        <v>102360</v>
      </c>
      <c r="M148" s="48">
        <v>8530</v>
      </c>
      <c r="N148" s="48">
        <v>427</v>
      </c>
      <c r="O148" s="48">
        <v>102360</v>
      </c>
      <c r="P148" s="48">
        <v>5124</v>
      </c>
      <c r="Q148" s="50">
        <f t="shared" si="24"/>
        <v>1470</v>
      </c>
      <c r="R148" s="50">
        <f t="shared" si="32"/>
        <v>17.059999999999999</v>
      </c>
      <c r="S148" s="50">
        <f t="shared" si="31"/>
        <v>255.89999999999998</v>
      </c>
    </row>
    <row r="149" spans="1:19" s="17" customFormat="1" ht="18.75" customHeight="1" x14ac:dyDescent="0.3">
      <c r="A149" s="80" t="s">
        <v>324</v>
      </c>
      <c r="B149" s="80" t="s">
        <v>36</v>
      </c>
      <c r="C149" s="80" t="s">
        <v>19</v>
      </c>
      <c r="D149" s="80" t="s">
        <v>325</v>
      </c>
      <c r="E149" s="80" t="s">
        <v>21</v>
      </c>
      <c r="F149" s="81" t="s">
        <v>22</v>
      </c>
      <c r="G149" s="81" t="s">
        <v>38</v>
      </c>
      <c r="H149" s="82">
        <v>8160</v>
      </c>
      <c r="I149" s="82">
        <v>410</v>
      </c>
      <c r="J149" s="82">
        <v>8570</v>
      </c>
      <c r="K149" s="82">
        <v>0</v>
      </c>
      <c r="L149" s="82">
        <v>102840</v>
      </c>
      <c r="M149" s="82">
        <v>8570</v>
      </c>
      <c r="N149" s="82">
        <v>429</v>
      </c>
      <c r="O149" s="82">
        <v>102840</v>
      </c>
      <c r="P149" s="82">
        <v>5148</v>
      </c>
      <c r="Q149" s="83">
        <f t="shared" si="24"/>
        <v>1430</v>
      </c>
      <c r="R149" s="84">
        <f t="shared" si="32"/>
        <v>17.14</v>
      </c>
      <c r="S149" s="54">
        <f t="shared" si="31"/>
        <v>257.09999999999997</v>
      </c>
    </row>
    <row r="150" spans="1:19" s="31" customFormat="1" ht="18.75" customHeight="1" x14ac:dyDescent="0.3">
      <c r="A150" s="113" t="s">
        <v>594</v>
      </c>
      <c r="B150" s="113"/>
      <c r="C150" s="103"/>
      <c r="D150" s="103"/>
      <c r="E150" s="103"/>
      <c r="F150" s="88"/>
      <c r="G150" s="88"/>
      <c r="H150" s="89">
        <f>SUM(H151:H164)</f>
        <v>156310</v>
      </c>
      <c r="I150" s="89">
        <f t="shared" ref="I150:S150" si="33">SUM(I151:I164)</f>
        <v>7880</v>
      </c>
      <c r="J150" s="89">
        <f t="shared" si="33"/>
        <v>164190</v>
      </c>
      <c r="K150" s="89">
        <f t="shared" si="33"/>
        <v>0</v>
      </c>
      <c r="L150" s="89">
        <f t="shared" ref="L150" si="34">SUM(L151:L164)</f>
        <v>1970280</v>
      </c>
      <c r="M150" s="89">
        <f t="shared" si="33"/>
        <v>164190</v>
      </c>
      <c r="N150" s="89">
        <f t="shared" si="33"/>
        <v>8214</v>
      </c>
      <c r="O150" s="89">
        <f t="shared" si="33"/>
        <v>1970280</v>
      </c>
      <c r="P150" s="89">
        <f t="shared" si="33"/>
        <v>98568</v>
      </c>
      <c r="Q150" s="89">
        <f t="shared" si="33"/>
        <v>740</v>
      </c>
      <c r="R150" s="89">
        <f t="shared" si="33"/>
        <v>328.38</v>
      </c>
      <c r="S150" s="89">
        <f t="shared" si="33"/>
        <v>4925.7000000000007</v>
      </c>
    </row>
    <row r="151" spans="1:19" s="11" customFormat="1" ht="18.75" customHeight="1" x14ac:dyDescent="0.3">
      <c r="A151" s="85" t="s">
        <v>327</v>
      </c>
      <c r="B151" s="85" t="s">
        <v>328</v>
      </c>
      <c r="C151" s="85" t="s">
        <v>19</v>
      </c>
      <c r="D151" s="85" t="s">
        <v>329</v>
      </c>
      <c r="E151" s="85" t="s">
        <v>21</v>
      </c>
      <c r="F151" s="86" t="s">
        <v>22</v>
      </c>
      <c r="G151" s="86" t="s">
        <v>28</v>
      </c>
      <c r="H151" s="87">
        <v>13390</v>
      </c>
      <c r="I151" s="87">
        <v>670</v>
      </c>
      <c r="J151" s="87">
        <v>14060</v>
      </c>
      <c r="K151" s="87">
        <v>0</v>
      </c>
      <c r="L151" s="87">
        <v>168720</v>
      </c>
      <c r="M151" s="87">
        <v>14060</v>
      </c>
      <c r="N151" s="87">
        <v>703</v>
      </c>
      <c r="O151" s="87">
        <v>168720</v>
      </c>
      <c r="P151" s="87">
        <v>8436</v>
      </c>
      <c r="Q151" s="79">
        <f t="shared" si="24"/>
        <v>0</v>
      </c>
      <c r="R151" s="79">
        <f t="shared" si="32"/>
        <v>28.12</v>
      </c>
      <c r="S151" s="134">
        <f t="shared" ref="S151:S163" si="35">J151*3%</f>
        <v>421.8</v>
      </c>
    </row>
    <row r="152" spans="1:19" s="17" customFormat="1" ht="18.75" customHeight="1" x14ac:dyDescent="0.3">
      <c r="A152" s="40" t="s">
        <v>330</v>
      </c>
      <c r="B152" s="40" t="s">
        <v>328</v>
      </c>
      <c r="C152" s="40" t="s">
        <v>19</v>
      </c>
      <c r="D152" s="40" t="s">
        <v>331</v>
      </c>
      <c r="E152" s="40" t="s">
        <v>21</v>
      </c>
      <c r="F152" s="41" t="s">
        <v>22</v>
      </c>
      <c r="G152" s="41" t="s">
        <v>28</v>
      </c>
      <c r="H152" s="51">
        <v>13710</v>
      </c>
      <c r="I152" s="51">
        <v>690</v>
      </c>
      <c r="J152" s="51">
        <v>14400</v>
      </c>
      <c r="K152" s="51">
        <v>0</v>
      </c>
      <c r="L152" s="51">
        <v>172800</v>
      </c>
      <c r="M152" s="51">
        <v>14400</v>
      </c>
      <c r="N152" s="51">
        <v>720</v>
      </c>
      <c r="O152" s="51">
        <v>172800</v>
      </c>
      <c r="P152" s="51">
        <v>8640</v>
      </c>
      <c r="Q152" s="49">
        <f t="shared" si="24"/>
        <v>0</v>
      </c>
      <c r="R152" s="50">
        <f t="shared" si="32"/>
        <v>28.8</v>
      </c>
      <c r="S152" s="50">
        <f t="shared" si="35"/>
        <v>432</v>
      </c>
    </row>
    <row r="153" spans="1:19" s="11" customFormat="1" ht="18.75" customHeight="1" x14ac:dyDescent="0.3">
      <c r="A153" s="38" t="s">
        <v>332</v>
      </c>
      <c r="B153" s="38" t="s">
        <v>328</v>
      </c>
      <c r="C153" s="38" t="s">
        <v>19</v>
      </c>
      <c r="D153" s="38" t="s">
        <v>333</v>
      </c>
      <c r="E153" s="38" t="s">
        <v>21</v>
      </c>
      <c r="F153" s="39" t="s">
        <v>22</v>
      </c>
      <c r="G153" s="39" t="s">
        <v>28</v>
      </c>
      <c r="H153" s="48">
        <v>14040</v>
      </c>
      <c r="I153" s="48">
        <v>710</v>
      </c>
      <c r="J153" s="48">
        <v>14750</v>
      </c>
      <c r="K153" s="48">
        <v>0</v>
      </c>
      <c r="L153" s="48">
        <v>177000</v>
      </c>
      <c r="M153" s="48">
        <v>14750</v>
      </c>
      <c r="N153" s="48">
        <v>738</v>
      </c>
      <c r="O153" s="48">
        <v>177000</v>
      </c>
      <c r="P153" s="48">
        <v>8856</v>
      </c>
      <c r="Q153" s="50">
        <f t="shared" si="24"/>
        <v>0</v>
      </c>
      <c r="R153" s="50">
        <f t="shared" si="32"/>
        <v>29.5</v>
      </c>
      <c r="S153" s="50">
        <f t="shared" si="35"/>
        <v>442.5</v>
      </c>
    </row>
    <row r="154" spans="1:19" s="17" customFormat="1" ht="18.75" customHeight="1" x14ac:dyDescent="0.3">
      <c r="A154" s="40" t="s">
        <v>334</v>
      </c>
      <c r="B154" s="40" t="s">
        <v>328</v>
      </c>
      <c r="C154" s="40" t="s">
        <v>19</v>
      </c>
      <c r="D154" s="40" t="s">
        <v>335</v>
      </c>
      <c r="E154" s="40" t="s">
        <v>21</v>
      </c>
      <c r="F154" s="41" t="s">
        <v>22</v>
      </c>
      <c r="G154" s="41" t="s">
        <v>28</v>
      </c>
      <c r="H154" s="51">
        <v>12920</v>
      </c>
      <c r="I154" s="51">
        <v>650</v>
      </c>
      <c r="J154" s="51">
        <v>13570</v>
      </c>
      <c r="K154" s="51">
        <v>0</v>
      </c>
      <c r="L154" s="51">
        <v>162840</v>
      </c>
      <c r="M154" s="51">
        <v>13570</v>
      </c>
      <c r="N154" s="51">
        <v>679</v>
      </c>
      <c r="O154" s="51">
        <v>162840</v>
      </c>
      <c r="P154" s="51">
        <v>8148</v>
      </c>
      <c r="Q154" s="49">
        <f t="shared" si="24"/>
        <v>0</v>
      </c>
      <c r="R154" s="50">
        <f t="shared" si="32"/>
        <v>27.14</v>
      </c>
      <c r="S154" s="50">
        <f t="shared" si="35"/>
        <v>407.09999999999997</v>
      </c>
    </row>
    <row r="155" spans="1:19" s="11" customFormat="1" ht="18.75" customHeight="1" x14ac:dyDescent="0.3">
      <c r="A155" s="38" t="s">
        <v>336</v>
      </c>
      <c r="B155" s="38" t="s">
        <v>328</v>
      </c>
      <c r="C155" s="38" t="s">
        <v>19</v>
      </c>
      <c r="D155" s="38" t="s">
        <v>337</v>
      </c>
      <c r="E155" s="38" t="s">
        <v>21</v>
      </c>
      <c r="F155" s="39" t="s">
        <v>22</v>
      </c>
      <c r="G155" s="39" t="s">
        <v>28</v>
      </c>
      <c r="H155" s="48">
        <v>11510</v>
      </c>
      <c r="I155" s="48">
        <v>580</v>
      </c>
      <c r="J155" s="48">
        <v>12090</v>
      </c>
      <c r="K155" s="48">
        <v>0</v>
      </c>
      <c r="L155" s="48">
        <v>145080</v>
      </c>
      <c r="M155" s="48">
        <v>12090</v>
      </c>
      <c r="N155" s="48">
        <v>605</v>
      </c>
      <c r="O155" s="48">
        <v>145080</v>
      </c>
      <c r="P155" s="48">
        <v>7260</v>
      </c>
      <c r="Q155" s="50">
        <f t="shared" si="24"/>
        <v>0</v>
      </c>
      <c r="R155" s="50">
        <f t="shared" si="32"/>
        <v>24.18</v>
      </c>
      <c r="S155" s="50">
        <f t="shared" si="35"/>
        <v>362.7</v>
      </c>
    </row>
    <row r="156" spans="1:19" s="17" customFormat="1" ht="18.75" customHeight="1" x14ac:dyDescent="0.3">
      <c r="A156" s="40" t="s">
        <v>338</v>
      </c>
      <c r="B156" s="40" t="s">
        <v>328</v>
      </c>
      <c r="C156" s="40" t="s">
        <v>19</v>
      </c>
      <c r="D156" s="40" t="s">
        <v>339</v>
      </c>
      <c r="E156" s="40" t="s">
        <v>21</v>
      </c>
      <c r="F156" s="41" t="s">
        <v>22</v>
      </c>
      <c r="G156" s="41" t="s">
        <v>28</v>
      </c>
      <c r="H156" s="51">
        <v>11150</v>
      </c>
      <c r="I156" s="51">
        <v>560</v>
      </c>
      <c r="J156" s="51">
        <v>11710</v>
      </c>
      <c r="K156" s="51">
        <v>0</v>
      </c>
      <c r="L156" s="51">
        <v>140520</v>
      </c>
      <c r="M156" s="51">
        <v>11710</v>
      </c>
      <c r="N156" s="51">
        <v>586</v>
      </c>
      <c r="O156" s="51">
        <v>140520</v>
      </c>
      <c r="P156" s="51">
        <v>7032</v>
      </c>
      <c r="Q156" s="49">
        <f t="shared" ref="Q156:Q199" si="36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R156" s="50">
        <f t="shared" si="32"/>
        <v>23.42</v>
      </c>
      <c r="S156" s="50">
        <f t="shared" si="35"/>
        <v>351.3</v>
      </c>
    </row>
    <row r="157" spans="1:19" s="11" customFormat="1" ht="18.75" customHeight="1" x14ac:dyDescent="0.3">
      <c r="A157" s="38" t="s">
        <v>340</v>
      </c>
      <c r="B157" s="38" t="s">
        <v>328</v>
      </c>
      <c r="C157" s="38" t="s">
        <v>19</v>
      </c>
      <c r="D157" s="38" t="s">
        <v>341</v>
      </c>
      <c r="E157" s="38" t="s">
        <v>21</v>
      </c>
      <c r="F157" s="39" t="s">
        <v>22</v>
      </c>
      <c r="G157" s="39" t="s">
        <v>28</v>
      </c>
      <c r="H157" s="48">
        <v>11130</v>
      </c>
      <c r="I157" s="48">
        <v>560</v>
      </c>
      <c r="J157" s="48">
        <v>11690</v>
      </c>
      <c r="K157" s="48">
        <v>0</v>
      </c>
      <c r="L157" s="48">
        <v>140280</v>
      </c>
      <c r="M157" s="48">
        <v>11690</v>
      </c>
      <c r="N157" s="48">
        <v>585</v>
      </c>
      <c r="O157" s="48">
        <v>140280</v>
      </c>
      <c r="P157" s="48">
        <v>7020</v>
      </c>
      <c r="Q157" s="50">
        <f t="shared" si="36"/>
        <v>0</v>
      </c>
      <c r="R157" s="50">
        <f t="shared" si="32"/>
        <v>23.38</v>
      </c>
      <c r="S157" s="50">
        <f t="shared" si="35"/>
        <v>350.7</v>
      </c>
    </row>
    <row r="158" spans="1:19" s="17" customFormat="1" ht="18.75" customHeight="1" x14ac:dyDescent="0.3">
      <c r="A158" s="40" t="s">
        <v>342</v>
      </c>
      <c r="B158" s="40" t="s">
        <v>328</v>
      </c>
      <c r="C158" s="40" t="s">
        <v>19</v>
      </c>
      <c r="D158" s="40" t="s">
        <v>343</v>
      </c>
      <c r="E158" s="40" t="s">
        <v>21</v>
      </c>
      <c r="F158" s="41" t="s">
        <v>22</v>
      </c>
      <c r="G158" s="41" t="s">
        <v>28</v>
      </c>
      <c r="H158" s="51">
        <v>10630</v>
      </c>
      <c r="I158" s="51">
        <v>540</v>
      </c>
      <c r="J158" s="51">
        <v>11170</v>
      </c>
      <c r="K158" s="51">
        <v>0</v>
      </c>
      <c r="L158" s="51">
        <v>134040</v>
      </c>
      <c r="M158" s="51">
        <v>11170</v>
      </c>
      <c r="N158" s="51">
        <v>559</v>
      </c>
      <c r="O158" s="51">
        <v>134040</v>
      </c>
      <c r="P158" s="51">
        <v>6708</v>
      </c>
      <c r="Q158" s="49">
        <f t="shared" si="36"/>
        <v>0</v>
      </c>
      <c r="R158" s="50">
        <f t="shared" si="32"/>
        <v>22.34</v>
      </c>
      <c r="S158" s="50">
        <f t="shared" si="35"/>
        <v>335.09999999999997</v>
      </c>
    </row>
    <row r="159" spans="1:19" s="11" customFormat="1" ht="18.75" customHeight="1" x14ac:dyDescent="0.3">
      <c r="A159" s="38" t="s">
        <v>344</v>
      </c>
      <c r="B159" s="38" t="s">
        <v>328</v>
      </c>
      <c r="C159" s="38" t="s">
        <v>19</v>
      </c>
      <c r="D159" s="38" t="s">
        <v>345</v>
      </c>
      <c r="E159" s="38" t="s">
        <v>21</v>
      </c>
      <c r="F159" s="39" t="s">
        <v>22</v>
      </c>
      <c r="G159" s="39" t="s">
        <v>28</v>
      </c>
      <c r="H159" s="48">
        <v>10790</v>
      </c>
      <c r="I159" s="48">
        <v>540</v>
      </c>
      <c r="J159" s="48">
        <v>11330</v>
      </c>
      <c r="K159" s="48">
        <v>0</v>
      </c>
      <c r="L159" s="48">
        <v>135960</v>
      </c>
      <c r="M159" s="48">
        <v>11330</v>
      </c>
      <c r="N159" s="48">
        <v>567</v>
      </c>
      <c r="O159" s="48">
        <v>135960</v>
      </c>
      <c r="P159" s="48">
        <v>6804</v>
      </c>
      <c r="Q159" s="50">
        <f t="shared" si="36"/>
        <v>0</v>
      </c>
      <c r="R159" s="50">
        <f t="shared" si="32"/>
        <v>22.66</v>
      </c>
      <c r="S159" s="50">
        <f t="shared" si="35"/>
        <v>339.9</v>
      </c>
    </row>
    <row r="160" spans="1:19" s="17" customFormat="1" ht="18.75" customHeight="1" x14ac:dyDescent="0.3">
      <c r="A160" s="40" t="s">
        <v>346</v>
      </c>
      <c r="B160" s="40" t="s">
        <v>328</v>
      </c>
      <c r="C160" s="40" t="s">
        <v>19</v>
      </c>
      <c r="D160" s="40" t="s">
        <v>347</v>
      </c>
      <c r="E160" s="40" t="s">
        <v>21</v>
      </c>
      <c r="F160" s="41" t="s">
        <v>22</v>
      </c>
      <c r="G160" s="41" t="s">
        <v>85</v>
      </c>
      <c r="H160" s="51">
        <v>9500</v>
      </c>
      <c r="I160" s="51">
        <v>480</v>
      </c>
      <c r="J160" s="51">
        <v>9980</v>
      </c>
      <c r="K160" s="51">
        <v>0</v>
      </c>
      <c r="L160" s="51">
        <v>119760</v>
      </c>
      <c r="M160" s="51">
        <v>9980</v>
      </c>
      <c r="N160" s="51">
        <v>499</v>
      </c>
      <c r="O160" s="51">
        <v>119760</v>
      </c>
      <c r="P160" s="51">
        <v>5988</v>
      </c>
      <c r="Q160" s="49">
        <f t="shared" si="36"/>
        <v>20</v>
      </c>
      <c r="R160" s="50">
        <f t="shared" si="32"/>
        <v>19.96</v>
      </c>
      <c r="S160" s="50">
        <f t="shared" si="35"/>
        <v>299.39999999999998</v>
      </c>
    </row>
    <row r="161" spans="1:19" s="11" customFormat="1" ht="18.75" customHeight="1" x14ac:dyDescent="0.3">
      <c r="A161" s="38" t="s">
        <v>348</v>
      </c>
      <c r="B161" s="38" t="s">
        <v>328</v>
      </c>
      <c r="C161" s="38" t="s">
        <v>19</v>
      </c>
      <c r="D161" s="38" t="s">
        <v>349</v>
      </c>
      <c r="E161" s="38" t="s">
        <v>21</v>
      </c>
      <c r="F161" s="39" t="s">
        <v>22</v>
      </c>
      <c r="G161" s="39" t="s">
        <v>85</v>
      </c>
      <c r="H161" s="48">
        <v>9630</v>
      </c>
      <c r="I161" s="48">
        <v>490</v>
      </c>
      <c r="J161" s="48">
        <v>10120</v>
      </c>
      <c r="K161" s="48">
        <v>0</v>
      </c>
      <c r="L161" s="48">
        <v>121440</v>
      </c>
      <c r="M161" s="48">
        <v>10120</v>
      </c>
      <c r="N161" s="48">
        <v>506</v>
      </c>
      <c r="O161" s="48">
        <v>121440</v>
      </c>
      <c r="P161" s="48">
        <v>6072</v>
      </c>
      <c r="Q161" s="50">
        <f t="shared" si="36"/>
        <v>0</v>
      </c>
      <c r="R161" s="50">
        <f t="shared" si="32"/>
        <v>20.240000000000002</v>
      </c>
      <c r="S161" s="50">
        <f t="shared" si="35"/>
        <v>303.59999999999997</v>
      </c>
    </row>
    <row r="162" spans="1:19" s="17" customFormat="1" ht="18.75" customHeight="1" x14ac:dyDescent="0.3">
      <c r="A162" s="40" t="s">
        <v>350</v>
      </c>
      <c r="B162" s="40" t="s">
        <v>328</v>
      </c>
      <c r="C162" s="40" t="s">
        <v>19</v>
      </c>
      <c r="D162" s="40" t="s">
        <v>351</v>
      </c>
      <c r="E162" s="40" t="s">
        <v>21</v>
      </c>
      <c r="F162" s="41" t="s">
        <v>22</v>
      </c>
      <c r="G162" s="41" t="s">
        <v>85</v>
      </c>
      <c r="H162" s="51">
        <v>9560</v>
      </c>
      <c r="I162" s="51">
        <v>480</v>
      </c>
      <c r="J162" s="51">
        <v>10040</v>
      </c>
      <c r="K162" s="51">
        <v>0</v>
      </c>
      <c r="L162" s="51">
        <v>120480</v>
      </c>
      <c r="M162" s="51">
        <v>10040</v>
      </c>
      <c r="N162" s="51">
        <v>502</v>
      </c>
      <c r="O162" s="51">
        <v>120480</v>
      </c>
      <c r="P162" s="51">
        <v>6024</v>
      </c>
      <c r="Q162" s="49">
        <f t="shared" si="36"/>
        <v>0</v>
      </c>
      <c r="R162" s="50">
        <f t="shared" si="32"/>
        <v>20.080000000000002</v>
      </c>
      <c r="S162" s="50">
        <f t="shared" si="35"/>
        <v>301.2</v>
      </c>
    </row>
    <row r="163" spans="1:19" s="11" customFormat="1" ht="18.75" customHeight="1" x14ac:dyDescent="0.3">
      <c r="A163" s="38" t="s">
        <v>352</v>
      </c>
      <c r="B163" s="38" t="s">
        <v>328</v>
      </c>
      <c r="C163" s="38" t="s">
        <v>19</v>
      </c>
      <c r="D163" s="38" t="s">
        <v>353</v>
      </c>
      <c r="E163" s="38" t="s">
        <v>21</v>
      </c>
      <c r="F163" s="39" t="s">
        <v>22</v>
      </c>
      <c r="G163" s="39" t="s">
        <v>85</v>
      </c>
      <c r="H163" s="48">
        <v>9340</v>
      </c>
      <c r="I163" s="48">
        <v>470</v>
      </c>
      <c r="J163" s="48">
        <v>9810</v>
      </c>
      <c r="K163" s="48">
        <v>0</v>
      </c>
      <c r="L163" s="48">
        <v>117720</v>
      </c>
      <c r="M163" s="48">
        <v>9810</v>
      </c>
      <c r="N163" s="48">
        <v>491</v>
      </c>
      <c r="O163" s="48">
        <v>117720</v>
      </c>
      <c r="P163" s="48">
        <v>5892</v>
      </c>
      <c r="Q163" s="50">
        <f t="shared" si="36"/>
        <v>190</v>
      </c>
      <c r="R163" s="50">
        <f t="shared" si="32"/>
        <v>19.62</v>
      </c>
      <c r="S163" s="50">
        <f t="shared" si="35"/>
        <v>294.3</v>
      </c>
    </row>
    <row r="164" spans="1:19" s="17" customFormat="1" ht="18.75" customHeight="1" x14ac:dyDescent="0.3">
      <c r="A164" s="80" t="s">
        <v>354</v>
      </c>
      <c r="B164" s="80" t="s">
        <v>328</v>
      </c>
      <c r="C164" s="80" t="s">
        <v>19</v>
      </c>
      <c r="D164" s="80" t="s">
        <v>355</v>
      </c>
      <c r="E164" s="80" t="s">
        <v>21</v>
      </c>
      <c r="F164" s="81" t="s">
        <v>22</v>
      </c>
      <c r="G164" s="81" t="s">
        <v>85</v>
      </c>
      <c r="H164" s="82">
        <v>9010</v>
      </c>
      <c r="I164" s="82">
        <v>460</v>
      </c>
      <c r="J164" s="82">
        <v>9470</v>
      </c>
      <c r="K164" s="82">
        <v>0</v>
      </c>
      <c r="L164" s="82">
        <v>113640</v>
      </c>
      <c r="M164" s="82">
        <v>9470</v>
      </c>
      <c r="N164" s="82">
        <v>474</v>
      </c>
      <c r="O164" s="82">
        <v>113640</v>
      </c>
      <c r="P164" s="82">
        <v>5688</v>
      </c>
      <c r="Q164" s="83">
        <f t="shared" si="36"/>
        <v>530</v>
      </c>
      <c r="R164" s="84">
        <f t="shared" si="32"/>
        <v>18.940000000000001</v>
      </c>
      <c r="S164" s="54">
        <f>J164*3%</f>
        <v>284.09999999999997</v>
      </c>
    </row>
    <row r="165" spans="1:19" s="31" customFormat="1" ht="18.75" customHeight="1" x14ac:dyDescent="0.3">
      <c r="A165" s="113" t="s">
        <v>595</v>
      </c>
      <c r="B165" s="113"/>
      <c r="C165" s="103"/>
      <c r="D165" s="103"/>
      <c r="E165" s="103"/>
      <c r="F165" s="88"/>
      <c r="G165" s="88"/>
      <c r="H165" s="89">
        <f>SUM(H166:H170)</f>
        <v>74150</v>
      </c>
      <c r="I165" s="89">
        <f t="shared" ref="I165:S165" si="37">SUM(I166:I170)</f>
        <v>3730</v>
      </c>
      <c r="J165" s="89">
        <f t="shared" si="37"/>
        <v>77880</v>
      </c>
      <c r="K165" s="89">
        <f t="shared" si="37"/>
        <v>0</v>
      </c>
      <c r="L165" s="89">
        <f t="shared" ref="L165" si="38">SUM(L166:L170)</f>
        <v>934560</v>
      </c>
      <c r="M165" s="89">
        <f t="shared" si="37"/>
        <v>77880</v>
      </c>
      <c r="N165" s="89">
        <f>SUM(N166:N170)</f>
        <v>3750</v>
      </c>
      <c r="O165" s="89">
        <f t="shared" si="37"/>
        <v>938880</v>
      </c>
      <c r="P165" s="89">
        <f t="shared" si="37"/>
        <v>45000</v>
      </c>
      <c r="Q165" s="89">
        <f t="shared" si="37"/>
        <v>0</v>
      </c>
      <c r="R165" s="89">
        <f t="shared" si="37"/>
        <v>155.76000000000002</v>
      </c>
      <c r="S165" s="89">
        <f t="shared" si="37"/>
        <v>2336.3999999999996</v>
      </c>
    </row>
    <row r="166" spans="1:19" s="11" customFormat="1" ht="18.75" customHeight="1" x14ac:dyDescent="0.3">
      <c r="A166" s="85" t="s">
        <v>357</v>
      </c>
      <c r="B166" s="85" t="s">
        <v>358</v>
      </c>
      <c r="C166" s="85" t="s">
        <v>19</v>
      </c>
      <c r="D166" s="85" t="s">
        <v>359</v>
      </c>
      <c r="E166" s="85" t="s">
        <v>21</v>
      </c>
      <c r="F166" s="86" t="s">
        <v>22</v>
      </c>
      <c r="G166" s="86" t="s">
        <v>23</v>
      </c>
      <c r="H166" s="87">
        <v>14740</v>
      </c>
      <c r="I166" s="87">
        <v>740</v>
      </c>
      <c r="J166" s="87">
        <v>15480</v>
      </c>
      <c r="K166" s="87">
        <v>0</v>
      </c>
      <c r="L166" s="87">
        <v>185760</v>
      </c>
      <c r="M166" s="87">
        <v>15480</v>
      </c>
      <c r="N166" s="87">
        <v>750</v>
      </c>
      <c r="O166" s="87">
        <v>185760</v>
      </c>
      <c r="P166" s="87">
        <f>N166*12</f>
        <v>9000</v>
      </c>
      <c r="Q166" s="79">
        <f t="shared" si="36"/>
        <v>0</v>
      </c>
      <c r="R166" s="79">
        <f t="shared" si="32"/>
        <v>30.96</v>
      </c>
      <c r="S166" s="134">
        <f t="shared" ref="S166:S170" si="39">J166*3%</f>
        <v>464.4</v>
      </c>
    </row>
    <row r="167" spans="1:19" s="17" customFormat="1" ht="18.75" customHeight="1" x14ac:dyDescent="0.3">
      <c r="A167" s="40" t="s">
        <v>360</v>
      </c>
      <c r="B167" s="40" t="s">
        <v>18</v>
      </c>
      <c r="C167" s="40" t="s">
        <v>19</v>
      </c>
      <c r="D167" s="40" t="s">
        <v>361</v>
      </c>
      <c r="E167" s="40" t="s">
        <v>21</v>
      </c>
      <c r="F167" s="41" t="s">
        <v>22</v>
      </c>
      <c r="G167" s="41" t="s">
        <v>23</v>
      </c>
      <c r="H167" s="51">
        <v>14940</v>
      </c>
      <c r="I167" s="51">
        <v>750</v>
      </c>
      <c r="J167" s="51">
        <v>15690</v>
      </c>
      <c r="K167" s="51">
        <v>0</v>
      </c>
      <c r="L167" s="51">
        <v>188280</v>
      </c>
      <c r="M167" s="51">
        <v>15690</v>
      </c>
      <c r="N167" s="51">
        <v>750</v>
      </c>
      <c r="O167" s="51">
        <v>188280</v>
      </c>
      <c r="P167" s="51">
        <f>N167*12</f>
        <v>9000</v>
      </c>
      <c r="Q167" s="49">
        <f t="shared" si="36"/>
        <v>0</v>
      </c>
      <c r="R167" s="50">
        <f t="shared" si="32"/>
        <v>31.38</v>
      </c>
      <c r="S167" s="50">
        <f t="shared" si="39"/>
        <v>470.7</v>
      </c>
    </row>
    <row r="168" spans="1:19" s="11" customFormat="1" ht="18.75" customHeight="1" x14ac:dyDescent="0.3">
      <c r="A168" s="38" t="s">
        <v>362</v>
      </c>
      <c r="B168" s="38" t="s">
        <v>18</v>
      </c>
      <c r="C168" s="38" t="s">
        <v>19</v>
      </c>
      <c r="D168" s="38" t="s">
        <v>363</v>
      </c>
      <c r="E168" s="38" t="s">
        <v>21</v>
      </c>
      <c r="F168" s="39" t="s">
        <v>22</v>
      </c>
      <c r="G168" s="39" t="s">
        <v>23</v>
      </c>
      <c r="H168" s="48">
        <v>14890</v>
      </c>
      <c r="I168" s="48">
        <v>750</v>
      </c>
      <c r="J168" s="48">
        <v>15640</v>
      </c>
      <c r="K168" s="48">
        <v>0</v>
      </c>
      <c r="L168" s="48">
        <v>187680</v>
      </c>
      <c r="M168" s="48">
        <v>15640</v>
      </c>
      <c r="N168" s="51">
        <v>750</v>
      </c>
      <c r="O168" s="51">
        <v>188280</v>
      </c>
      <c r="P168" s="51">
        <f>N168*12</f>
        <v>9000</v>
      </c>
      <c r="Q168" s="50">
        <f t="shared" si="36"/>
        <v>0</v>
      </c>
      <c r="R168" s="50">
        <f t="shared" si="32"/>
        <v>31.28</v>
      </c>
      <c r="S168" s="50">
        <f t="shared" si="39"/>
        <v>469.2</v>
      </c>
    </row>
    <row r="169" spans="1:19" s="17" customFormat="1" ht="18.75" customHeight="1" x14ac:dyDescent="0.3">
      <c r="A169" s="40" t="s">
        <v>364</v>
      </c>
      <c r="B169" s="40" t="s">
        <v>358</v>
      </c>
      <c r="C169" s="40" t="s">
        <v>19</v>
      </c>
      <c r="D169" s="40" t="s">
        <v>365</v>
      </c>
      <c r="E169" s="40" t="s">
        <v>21</v>
      </c>
      <c r="F169" s="41" t="s">
        <v>22</v>
      </c>
      <c r="G169" s="41" t="s">
        <v>23</v>
      </c>
      <c r="H169" s="51">
        <v>14920</v>
      </c>
      <c r="I169" s="51">
        <v>750</v>
      </c>
      <c r="J169" s="51">
        <v>15670</v>
      </c>
      <c r="K169" s="51">
        <v>0</v>
      </c>
      <c r="L169" s="51">
        <v>188040</v>
      </c>
      <c r="M169" s="51">
        <v>15670</v>
      </c>
      <c r="N169" s="51">
        <v>750</v>
      </c>
      <c r="O169" s="51">
        <v>188280</v>
      </c>
      <c r="P169" s="51">
        <f>N169*12</f>
        <v>9000</v>
      </c>
      <c r="Q169" s="49">
        <f t="shared" si="36"/>
        <v>0</v>
      </c>
      <c r="R169" s="50">
        <f t="shared" si="32"/>
        <v>31.34</v>
      </c>
      <c r="S169" s="50">
        <f t="shared" si="39"/>
        <v>470.09999999999997</v>
      </c>
    </row>
    <row r="170" spans="1:19" s="11" customFormat="1" ht="18.75" customHeight="1" x14ac:dyDescent="0.3">
      <c r="A170" s="90" t="s">
        <v>366</v>
      </c>
      <c r="B170" s="90" t="s">
        <v>358</v>
      </c>
      <c r="C170" s="90" t="s">
        <v>19</v>
      </c>
      <c r="D170" s="90" t="s">
        <v>367</v>
      </c>
      <c r="E170" s="90" t="s">
        <v>21</v>
      </c>
      <c r="F170" s="91" t="s">
        <v>22</v>
      </c>
      <c r="G170" s="91" t="s">
        <v>23</v>
      </c>
      <c r="H170" s="92">
        <v>14660</v>
      </c>
      <c r="I170" s="92">
        <v>740</v>
      </c>
      <c r="J170" s="92">
        <v>15400</v>
      </c>
      <c r="K170" s="92">
        <v>0</v>
      </c>
      <c r="L170" s="92">
        <v>184800</v>
      </c>
      <c r="M170" s="92">
        <v>15400</v>
      </c>
      <c r="N170" s="82">
        <v>750</v>
      </c>
      <c r="O170" s="82">
        <v>188280</v>
      </c>
      <c r="P170" s="82">
        <f>N170*12</f>
        <v>9000</v>
      </c>
      <c r="Q170" s="84">
        <f t="shared" si="36"/>
        <v>0</v>
      </c>
      <c r="R170" s="84">
        <f t="shared" si="32"/>
        <v>30.8</v>
      </c>
      <c r="S170" s="54">
        <f t="shared" si="39"/>
        <v>462</v>
      </c>
    </row>
    <row r="171" spans="1:19" s="31" customFormat="1" ht="18.75" customHeight="1" x14ac:dyDescent="0.3">
      <c r="A171" s="113" t="s">
        <v>596</v>
      </c>
      <c r="B171" s="113"/>
      <c r="C171" s="103"/>
      <c r="D171" s="103"/>
      <c r="E171" s="103"/>
      <c r="F171" s="88"/>
      <c r="G171" s="88"/>
      <c r="H171" s="89">
        <f>SUM(H172:H174)</f>
        <v>33610</v>
      </c>
      <c r="I171" s="89">
        <f t="shared" ref="I171:S171" si="40">SUM(I172:I174)</f>
        <v>1690</v>
      </c>
      <c r="J171" s="89">
        <f t="shared" si="40"/>
        <v>35300</v>
      </c>
      <c r="K171" s="89">
        <f t="shared" si="40"/>
        <v>0</v>
      </c>
      <c r="L171" s="89">
        <f t="shared" ref="L171" si="41">SUM(L172:L174)</f>
        <v>423600</v>
      </c>
      <c r="M171" s="89">
        <f t="shared" si="40"/>
        <v>35300</v>
      </c>
      <c r="N171" s="89">
        <f t="shared" si="40"/>
        <v>1766</v>
      </c>
      <c r="O171" s="89">
        <f t="shared" si="40"/>
        <v>423600</v>
      </c>
      <c r="P171" s="89">
        <f t="shared" si="40"/>
        <v>21192</v>
      </c>
      <c r="Q171" s="89">
        <f t="shared" si="40"/>
        <v>765</v>
      </c>
      <c r="R171" s="89">
        <f t="shared" si="40"/>
        <v>70.599999999999994</v>
      </c>
      <c r="S171" s="89">
        <f t="shared" si="40"/>
        <v>1059</v>
      </c>
    </row>
    <row r="172" spans="1:19" s="17" customFormat="1" ht="18.75" customHeight="1" x14ac:dyDescent="0.3">
      <c r="A172" s="75" t="s">
        <v>369</v>
      </c>
      <c r="B172" s="75" t="s">
        <v>36</v>
      </c>
      <c r="C172" s="75" t="s">
        <v>19</v>
      </c>
      <c r="D172" s="75" t="s">
        <v>370</v>
      </c>
      <c r="E172" s="75" t="s">
        <v>21</v>
      </c>
      <c r="F172" s="76" t="s">
        <v>22</v>
      </c>
      <c r="G172" s="76" t="s">
        <v>28</v>
      </c>
      <c r="H172" s="77">
        <v>11990</v>
      </c>
      <c r="I172" s="77">
        <v>600</v>
      </c>
      <c r="J172" s="77">
        <v>12590</v>
      </c>
      <c r="K172" s="77">
        <v>0</v>
      </c>
      <c r="L172" s="77">
        <v>151080</v>
      </c>
      <c r="M172" s="77">
        <v>12590</v>
      </c>
      <c r="N172" s="77">
        <v>630</v>
      </c>
      <c r="O172" s="77">
        <v>151080</v>
      </c>
      <c r="P172" s="77">
        <v>7560</v>
      </c>
      <c r="Q172" s="78">
        <f t="shared" si="36"/>
        <v>0</v>
      </c>
      <c r="R172" s="79">
        <f t="shared" si="32"/>
        <v>25.18</v>
      </c>
      <c r="S172" s="78">
        <f>J172*3%</f>
        <v>377.7</v>
      </c>
    </row>
    <row r="173" spans="1:19" s="11" customFormat="1" ht="18.75" customHeight="1" x14ac:dyDescent="0.3">
      <c r="A173" s="38" t="s">
        <v>371</v>
      </c>
      <c r="B173" s="38" t="s">
        <v>36</v>
      </c>
      <c r="C173" s="38" t="s">
        <v>19</v>
      </c>
      <c r="D173" s="38" t="s">
        <v>372</v>
      </c>
      <c r="E173" s="38" t="s">
        <v>21</v>
      </c>
      <c r="F173" s="39" t="s">
        <v>22</v>
      </c>
      <c r="G173" s="39" t="s">
        <v>38</v>
      </c>
      <c r="H173" s="48">
        <v>9700</v>
      </c>
      <c r="I173" s="48">
        <v>490</v>
      </c>
      <c r="J173" s="48">
        <v>10190</v>
      </c>
      <c r="K173" s="48">
        <v>0</v>
      </c>
      <c r="L173" s="48">
        <v>122280</v>
      </c>
      <c r="M173" s="48">
        <v>10190</v>
      </c>
      <c r="N173" s="48">
        <v>510</v>
      </c>
      <c r="O173" s="48">
        <v>122280</v>
      </c>
      <c r="P173" s="48">
        <v>6120</v>
      </c>
      <c r="Q173" s="50">
        <f t="shared" si="36"/>
        <v>0</v>
      </c>
      <c r="R173" s="50">
        <f t="shared" si="32"/>
        <v>20.38</v>
      </c>
      <c r="S173" s="50">
        <f>J173*3%</f>
        <v>305.7</v>
      </c>
    </row>
    <row r="174" spans="1:19" s="17" customFormat="1" ht="18.75" customHeight="1" x14ac:dyDescent="0.3">
      <c r="A174" s="42" t="s">
        <v>373</v>
      </c>
      <c r="B174" s="42" t="s">
        <v>374</v>
      </c>
      <c r="C174" s="42" t="s">
        <v>19</v>
      </c>
      <c r="D174" s="42" t="s">
        <v>375</v>
      </c>
      <c r="E174" s="42" t="s">
        <v>21</v>
      </c>
      <c r="F174" s="43" t="s">
        <v>22</v>
      </c>
      <c r="G174" s="43" t="s">
        <v>28</v>
      </c>
      <c r="H174" s="52">
        <v>11920</v>
      </c>
      <c r="I174" s="52">
        <v>600</v>
      </c>
      <c r="J174" s="52">
        <v>12520</v>
      </c>
      <c r="K174" s="52">
        <v>0</v>
      </c>
      <c r="L174" s="52">
        <v>150240</v>
      </c>
      <c r="M174" s="52">
        <v>12520</v>
      </c>
      <c r="N174" s="52">
        <v>626</v>
      </c>
      <c r="O174" s="52">
        <v>150240</v>
      </c>
      <c r="P174" s="52">
        <v>7512</v>
      </c>
      <c r="Q174" s="53">
        <f t="shared" si="36"/>
        <v>765</v>
      </c>
      <c r="R174" s="54">
        <f t="shared" si="32"/>
        <v>25.04</v>
      </c>
      <c r="S174" s="50">
        <f>J174*3%</f>
        <v>375.59999999999997</v>
      </c>
    </row>
    <row r="175" spans="1:19" ht="18.75" hidden="1" customHeight="1" x14ac:dyDescent="0.3">
      <c r="A175" s="114" t="s">
        <v>376</v>
      </c>
      <c r="B175" s="115"/>
      <c r="C175" s="115"/>
      <c r="D175" s="116"/>
      <c r="E175" s="32"/>
      <c r="F175" s="33"/>
      <c r="G175" s="33"/>
      <c r="H175" s="55">
        <v>172660</v>
      </c>
      <c r="I175" s="55">
        <v>8710</v>
      </c>
      <c r="J175" s="55">
        <v>181370</v>
      </c>
      <c r="K175" s="55">
        <v>0</v>
      </c>
      <c r="L175" s="55">
        <v>2090580</v>
      </c>
      <c r="M175" s="55">
        <v>181370</v>
      </c>
      <c r="N175" s="55">
        <v>9074</v>
      </c>
      <c r="O175" s="55">
        <v>2090580</v>
      </c>
      <c r="P175" s="55">
        <v>104592</v>
      </c>
      <c r="R175" s="29" t="str">
        <f t="shared" si="32"/>
        <v/>
      </c>
    </row>
    <row r="176" spans="1:19" ht="18.75" hidden="1" customHeight="1" x14ac:dyDescent="0.3">
      <c r="A176" s="105" t="s">
        <v>16</v>
      </c>
      <c r="B176" s="106"/>
      <c r="C176" s="7"/>
      <c r="D176" s="7"/>
      <c r="E176" s="7"/>
      <c r="F176" s="8"/>
      <c r="G176" s="8"/>
      <c r="H176" s="56">
        <v>30230</v>
      </c>
      <c r="I176" s="56">
        <v>1530</v>
      </c>
      <c r="J176" s="56">
        <v>31760</v>
      </c>
      <c r="K176" s="56">
        <v>0</v>
      </c>
      <c r="L176" s="56">
        <v>381120</v>
      </c>
      <c r="M176" s="56">
        <v>31760</v>
      </c>
      <c r="N176" s="56">
        <v>1589</v>
      </c>
      <c r="O176" s="56">
        <v>381120</v>
      </c>
      <c r="P176" s="56">
        <v>19068</v>
      </c>
      <c r="R176" s="29" t="str">
        <f t="shared" si="32"/>
        <v/>
      </c>
    </row>
    <row r="177" spans="1:19" s="11" customFormat="1" hidden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57">
        <v>12260</v>
      </c>
      <c r="I177" s="57">
        <v>620</v>
      </c>
      <c r="J177" s="57">
        <v>12880</v>
      </c>
      <c r="K177" s="57">
        <v>0</v>
      </c>
      <c r="L177" s="57">
        <v>154560</v>
      </c>
      <c r="M177" s="57">
        <v>12880</v>
      </c>
      <c r="N177" s="57">
        <v>644</v>
      </c>
      <c r="O177" s="57">
        <v>154560</v>
      </c>
      <c r="P177" s="57">
        <v>7728</v>
      </c>
      <c r="Q177" s="29">
        <f t="shared" si="36"/>
        <v>0</v>
      </c>
      <c r="R177" s="29">
        <f t="shared" si="32"/>
        <v>25.76</v>
      </c>
      <c r="S177" s="29"/>
    </row>
    <row r="178" spans="1:19" s="17" customFormat="1" ht="37.5" hidden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58">
        <v>7830</v>
      </c>
      <c r="I178" s="58">
        <v>400</v>
      </c>
      <c r="J178" s="58">
        <v>8230</v>
      </c>
      <c r="K178" s="58">
        <v>0</v>
      </c>
      <c r="L178" s="58">
        <v>98760</v>
      </c>
      <c r="M178" s="58">
        <v>8230</v>
      </c>
      <c r="N178" s="58">
        <v>412</v>
      </c>
      <c r="O178" s="58">
        <v>98760</v>
      </c>
      <c r="P178" s="58">
        <v>4944</v>
      </c>
      <c r="Q178" s="30">
        <f t="shared" si="36"/>
        <v>1500</v>
      </c>
      <c r="R178" s="29">
        <f t="shared" si="32"/>
        <v>16.46</v>
      </c>
      <c r="S178" s="30"/>
    </row>
    <row r="179" spans="1:19" s="11" customFormat="1" hidden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57">
        <v>10140</v>
      </c>
      <c r="I179" s="57">
        <v>510</v>
      </c>
      <c r="J179" s="57">
        <v>10650</v>
      </c>
      <c r="K179" s="57">
        <v>0</v>
      </c>
      <c r="L179" s="57">
        <v>127800</v>
      </c>
      <c r="M179" s="57">
        <v>10650</v>
      </c>
      <c r="N179" s="57">
        <v>533</v>
      </c>
      <c r="O179" s="57">
        <v>127800</v>
      </c>
      <c r="P179" s="57">
        <v>6396</v>
      </c>
      <c r="Q179" s="29">
        <f t="shared" si="36"/>
        <v>0</v>
      </c>
      <c r="R179" s="29">
        <f t="shared" si="32"/>
        <v>21.3</v>
      </c>
      <c r="S179" s="29"/>
    </row>
    <row r="180" spans="1:19" ht="18.75" hidden="1" customHeight="1" x14ac:dyDescent="0.3">
      <c r="A180" s="105" t="s">
        <v>384</v>
      </c>
      <c r="B180" s="106"/>
      <c r="C180" s="7"/>
      <c r="D180" s="7"/>
      <c r="E180" s="7"/>
      <c r="F180" s="8"/>
      <c r="G180" s="8"/>
      <c r="H180" s="56">
        <v>42210</v>
      </c>
      <c r="I180" s="56">
        <v>2130</v>
      </c>
      <c r="J180" s="56">
        <v>44340</v>
      </c>
      <c r="K180" s="56">
        <v>0</v>
      </c>
      <c r="L180" s="56">
        <v>532080</v>
      </c>
      <c r="M180" s="56">
        <v>44340</v>
      </c>
      <c r="N180" s="56">
        <v>2218</v>
      </c>
      <c r="O180" s="56">
        <v>532080</v>
      </c>
      <c r="P180" s="56">
        <v>26616</v>
      </c>
      <c r="R180" s="29" t="str">
        <f t="shared" si="32"/>
        <v/>
      </c>
    </row>
    <row r="181" spans="1:19" s="17" customFormat="1" hidden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58">
        <v>14280</v>
      </c>
      <c r="I181" s="58">
        <v>720</v>
      </c>
      <c r="J181" s="58">
        <v>15000</v>
      </c>
      <c r="K181" s="58">
        <v>0</v>
      </c>
      <c r="L181" s="58">
        <v>180000</v>
      </c>
      <c r="M181" s="58">
        <v>15000</v>
      </c>
      <c r="N181" s="58">
        <v>750</v>
      </c>
      <c r="O181" s="58">
        <v>180000</v>
      </c>
      <c r="P181" s="58">
        <v>9000</v>
      </c>
      <c r="Q181" s="30">
        <f t="shared" si="36"/>
        <v>0</v>
      </c>
      <c r="R181" s="29">
        <f t="shared" si="32"/>
        <v>30</v>
      </c>
      <c r="S181" s="30"/>
    </row>
    <row r="182" spans="1:19" s="11" customFormat="1" hidden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57">
        <v>14310</v>
      </c>
      <c r="I182" s="57">
        <v>720</v>
      </c>
      <c r="J182" s="57">
        <v>15030</v>
      </c>
      <c r="K182" s="57">
        <v>0</v>
      </c>
      <c r="L182" s="57">
        <v>180360</v>
      </c>
      <c r="M182" s="57">
        <v>15030</v>
      </c>
      <c r="N182" s="57">
        <v>752</v>
      </c>
      <c r="O182" s="57">
        <v>180360</v>
      </c>
      <c r="P182" s="57">
        <v>9024</v>
      </c>
      <c r="Q182" s="29">
        <f t="shared" si="36"/>
        <v>0</v>
      </c>
      <c r="R182" s="29">
        <f t="shared" si="32"/>
        <v>30.060000000000002</v>
      </c>
      <c r="S182" s="29"/>
    </row>
    <row r="183" spans="1:19" s="17" customFormat="1" hidden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58">
        <v>13620</v>
      </c>
      <c r="I183" s="58">
        <v>690</v>
      </c>
      <c r="J183" s="58">
        <v>14310</v>
      </c>
      <c r="K183" s="58">
        <v>0</v>
      </c>
      <c r="L183" s="58">
        <v>171720</v>
      </c>
      <c r="M183" s="58">
        <v>14310</v>
      </c>
      <c r="N183" s="58">
        <v>716</v>
      </c>
      <c r="O183" s="58">
        <v>171720</v>
      </c>
      <c r="P183" s="58">
        <v>8592</v>
      </c>
      <c r="Q183" s="30">
        <f t="shared" si="36"/>
        <v>690</v>
      </c>
      <c r="R183" s="29">
        <f t="shared" si="32"/>
        <v>28.62</v>
      </c>
      <c r="S183" s="30"/>
    </row>
    <row r="184" spans="1:19" ht="18.75" hidden="1" customHeight="1" x14ac:dyDescent="0.3">
      <c r="A184" s="105" t="s">
        <v>391</v>
      </c>
      <c r="B184" s="106"/>
      <c r="C184" s="7"/>
      <c r="D184" s="7"/>
      <c r="E184" s="7"/>
      <c r="F184" s="8"/>
      <c r="G184" s="8"/>
      <c r="H184" s="56">
        <v>14310</v>
      </c>
      <c r="I184" s="56">
        <v>720</v>
      </c>
      <c r="J184" s="56">
        <v>15030</v>
      </c>
      <c r="K184" s="56">
        <v>0</v>
      </c>
      <c r="L184" s="56">
        <v>180360</v>
      </c>
      <c r="M184" s="56">
        <v>15030</v>
      </c>
      <c r="N184" s="56">
        <v>752</v>
      </c>
      <c r="O184" s="56">
        <v>180360</v>
      </c>
      <c r="P184" s="56">
        <v>9024</v>
      </c>
      <c r="R184" s="29" t="str">
        <f t="shared" si="32"/>
        <v/>
      </c>
    </row>
    <row r="185" spans="1:19" s="11" customFormat="1" hidden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57">
        <v>14310</v>
      </c>
      <c r="I185" s="57">
        <v>720</v>
      </c>
      <c r="J185" s="57">
        <v>15030</v>
      </c>
      <c r="K185" s="57">
        <v>0</v>
      </c>
      <c r="L185" s="57">
        <v>180360</v>
      </c>
      <c r="M185" s="57">
        <v>15030</v>
      </c>
      <c r="N185" s="57">
        <v>752</v>
      </c>
      <c r="O185" s="57">
        <v>180360</v>
      </c>
      <c r="P185" s="57">
        <v>9024</v>
      </c>
      <c r="Q185" s="29">
        <f t="shared" si="36"/>
        <v>0</v>
      </c>
      <c r="R185" s="29">
        <f t="shared" si="32"/>
        <v>30.060000000000002</v>
      </c>
      <c r="S185" s="29"/>
    </row>
    <row r="186" spans="1:19" ht="18.75" hidden="1" customHeight="1" x14ac:dyDescent="0.3">
      <c r="A186" s="105" t="s">
        <v>394</v>
      </c>
      <c r="B186" s="106"/>
      <c r="C186" s="7"/>
      <c r="D186" s="7"/>
      <c r="E186" s="7"/>
      <c r="F186" s="8"/>
      <c r="G186" s="8"/>
      <c r="H186" s="56">
        <v>13620</v>
      </c>
      <c r="I186" s="56">
        <v>690</v>
      </c>
      <c r="J186" s="56">
        <v>14310</v>
      </c>
      <c r="K186" s="56">
        <v>0</v>
      </c>
      <c r="L186" s="56">
        <v>171720</v>
      </c>
      <c r="M186" s="56">
        <v>14310</v>
      </c>
      <c r="N186" s="56">
        <v>716</v>
      </c>
      <c r="O186" s="56">
        <v>171720</v>
      </c>
      <c r="P186" s="56">
        <v>8592</v>
      </c>
      <c r="R186" s="29" t="str">
        <f t="shared" si="32"/>
        <v/>
      </c>
    </row>
    <row r="187" spans="1:19" s="17" customFormat="1" hidden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58">
        <v>13620</v>
      </c>
      <c r="I187" s="58">
        <v>690</v>
      </c>
      <c r="J187" s="58">
        <v>14310</v>
      </c>
      <c r="K187" s="58">
        <v>0</v>
      </c>
      <c r="L187" s="58">
        <v>171720</v>
      </c>
      <c r="M187" s="58">
        <v>14310</v>
      </c>
      <c r="N187" s="58">
        <v>716</v>
      </c>
      <c r="O187" s="58">
        <v>171720</v>
      </c>
      <c r="P187" s="58">
        <v>8592</v>
      </c>
      <c r="Q187" s="30">
        <f t="shared" si="36"/>
        <v>690</v>
      </c>
      <c r="R187" s="29">
        <f t="shared" si="32"/>
        <v>28.62</v>
      </c>
      <c r="S187" s="30"/>
    </row>
    <row r="188" spans="1:19" ht="18.75" hidden="1" customHeight="1" x14ac:dyDescent="0.3">
      <c r="A188" s="105" t="s">
        <v>398</v>
      </c>
      <c r="B188" s="106"/>
      <c r="C188" s="7"/>
      <c r="D188" s="7"/>
      <c r="E188" s="7"/>
      <c r="F188" s="8"/>
      <c r="G188" s="8"/>
      <c r="H188" s="56">
        <v>72290</v>
      </c>
      <c r="I188" s="56">
        <v>3640</v>
      </c>
      <c r="J188" s="56">
        <v>75930</v>
      </c>
      <c r="K188" s="56">
        <v>0</v>
      </c>
      <c r="L188" s="56">
        <v>825300</v>
      </c>
      <c r="M188" s="56">
        <v>75930</v>
      </c>
      <c r="N188" s="56">
        <v>3799</v>
      </c>
      <c r="O188" s="56">
        <v>825300</v>
      </c>
      <c r="P188" s="56">
        <v>41292</v>
      </c>
      <c r="R188" s="29" t="str">
        <f t="shared" si="32"/>
        <v/>
      </c>
    </row>
    <row r="189" spans="1:19" s="11" customFormat="1" ht="37.5" hidden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57">
        <v>13620</v>
      </c>
      <c r="I189" s="57">
        <v>690</v>
      </c>
      <c r="J189" s="57">
        <v>14310</v>
      </c>
      <c r="K189" s="57">
        <v>0</v>
      </c>
      <c r="L189" s="57">
        <v>171720</v>
      </c>
      <c r="M189" s="57">
        <v>14310</v>
      </c>
      <c r="N189" s="57">
        <v>716</v>
      </c>
      <c r="O189" s="57">
        <v>171720</v>
      </c>
      <c r="P189" s="57">
        <v>8592</v>
      </c>
      <c r="Q189" s="29">
        <f t="shared" si="36"/>
        <v>690</v>
      </c>
      <c r="R189" s="29">
        <f t="shared" si="32"/>
        <v>28.62</v>
      </c>
      <c r="S189" s="29"/>
    </row>
    <row r="190" spans="1:19" s="17" customFormat="1" hidden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58">
        <v>14940</v>
      </c>
      <c r="I190" s="58">
        <v>750</v>
      </c>
      <c r="J190" s="58">
        <v>15690</v>
      </c>
      <c r="K190" s="58">
        <v>0</v>
      </c>
      <c r="L190" s="58">
        <v>188280</v>
      </c>
      <c r="M190" s="58">
        <v>15690</v>
      </c>
      <c r="N190" s="58">
        <v>785</v>
      </c>
      <c r="O190" s="58">
        <v>188280</v>
      </c>
      <c r="P190" s="58">
        <v>9420</v>
      </c>
      <c r="Q190" s="30">
        <f t="shared" si="36"/>
        <v>0</v>
      </c>
      <c r="R190" s="29">
        <f t="shared" si="32"/>
        <v>31.38</v>
      </c>
      <c r="S190" s="30"/>
    </row>
    <row r="191" spans="1:19" s="11" customFormat="1" hidden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57">
        <v>15800</v>
      </c>
      <c r="I191" s="57">
        <v>790</v>
      </c>
      <c r="J191" s="57">
        <v>16590</v>
      </c>
      <c r="K191" s="57">
        <v>0</v>
      </c>
      <c r="L191" s="57">
        <v>199080</v>
      </c>
      <c r="M191" s="57">
        <v>16590</v>
      </c>
      <c r="N191" s="57">
        <v>830</v>
      </c>
      <c r="O191" s="57">
        <v>199080</v>
      </c>
      <c r="P191" s="57">
        <v>9960</v>
      </c>
      <c r="Q191" s="29">
        <f t="shared" si="36"/>
        <v>0</v>
      </c>
      <c r="R191" s="29">
        <f t="shared" si="32"/>
        <v>33.18</v>
      </c>
      <c r="S191" s="29"/>
    </row>
    <row r="192" spans="1:19" s="17" customFormat="1" hidden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58">
        <v>14310</v>
      </c>
      <c r="I192" s="58">
        <v>720</v>
      </c>
      <c r="J192" s="58">
        <v>15030</v>
      </c>
      <c r="K192" s="58">
        <v>0</v>
      </c>
      <c r="L192" s="58">
        <v>180360</v>
      </c>
      <c r="M192" s="58">
        <v>15030</v>
      </c>
      <c r="N192" s="58">
        <v>752</v>
      </c>
      <c r="O192" s="58">
        <v>180360</v>
      </c>
      <c r="P192" s="58">
        <v>9024</v>
      </c>
      <c r="Q192" s="30">
        <f t="shared" si="36"/>
        <v>0</v>
      </c>
      <c r="R192" s="29">
        <f t="shared" si="32"/>
        <v>30.060000000000002</v>
      </c>
      <c r="S192" s="30"/>
    </row>
    <row r="193" spans="1:19" s="11" customFormat="1" ht="37.5" hidden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57">
        <v>13620</v>
      </c>
      <c r="I193" s="57">
        <v>690</v>
      </c>
      <c r="J193" s="57">
        <v>14310</v>
      </c>
      <c r="K193" s="57">
        <v>0</v>
      </c>
      <c r="L193" s="57">
        <v>85860</v>
      </c>
      <c r="M193" s="57">
        <v>14310</v>
      </c>
      <c r="N193" s="57">
        <v>716</v>
      </c>
      <c r="O193" s="57">
        <v>85860</v>
      </c>
      <c r="P193" s="57">
        <v>4296</v>
      </c>
      <c r="Q193" s="29">
        <f t="shared" si="36"/>
        <v>690</v>
      </c>
      <c r="R193" s="29">
        <f t="shared" si="32"/>
        <v>28.62</v>
      </c>
      <c r="S193" s="29"/>
    </row>
    <row r="194" spans="1:19" ht="18.75" hidden="1" customHeight="1" x14ac:dyDescent="0.3">
      <c r="A194" s="110" t="s">
        <v>413</v>
      </c>
      <c r="B194" s="111"/>
      <c r="C194" s="111"/>
      <c r="D194" s="112"/>
      <c r="E194" s="3"/>
      <c r="F194" s="4"/>
      <c r="G194" s="4"/>
      <c r="H194" s="59">
        <v>12780</v>
      </c>
      <c r="I194" s="59">
        <v>640</v>
      </c>
      <c r="J194" s="59">
        <v>13420</v>
      </c>
      <c r="K194" s="59">
        <v>0</v>
      </c>
      <c r="L194" s="59">
        <v>161040</v>
      </c>
      <c r="M194" s="59">
        <v>13420</v>
      </c>
      <c r="N194" s="59">
        <v>671</v>
      </c>
      <c r="O194" s="59">
        <v>161040</v>
      </c>
      <c r="P194" s="59">
        <v>8052</v>
      </c>
      <c r="R194" s="29" t="str">
        <f t="shared" si="32"/>
        <v/>
      </c>
    </row>
    <row r="195" spans="1:19" ht="18.75" hidden="1" customHeight="1" x14ac:dyDescent="0.3">
      <c r="A195" s="105" t="s">
        <v>16</v>
      </c>
      <c r="B195" s="106"/>
      <c r="C195" s="7"/>
      <c r="D195" s="7"/>
      <c r="E195" s="7"/>
      <c r="F195" s="8"/>
      <c r="G195" s="8"/>
      <c r="H195" s="56">
        <v>12780</v>
      </c>
      <c r="I195" s="56">
        <v>640</v>
      </c>
      <c r="J195" s="56">
        <v>13420</v>
      </c>
      <c r="K195" s="56">
        <v>0</v>
      </c>
      <c r="L195" s="56">
        <v>161040</v>
      </c>
      <c r="M195" s="56">
        <v>13420</v>
      </c>
      <c r="N195" s="56">
        <v>671</v>
      </c>
      <c r="O195" s="56">
        <v>161040</v>
      </c>
      <c r="P195" s="56">
        <v>8052</v>
      </c>
      <c r="R195" s="29" t="str">
        <f t="shared" si="32"/>
        <v/>
      </c>
    </row>
    <row r="196" spans="1:19" s="17" customFormat="1" hidden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58">
        <v>12780</v>
      </c>
      <c r="I196" s="58">
        <v>640</v>
      </c>
      <c r="J196" s="58">
        <v>13420</v>
      </c>
      <c r="K196" s="58">
        <v>0</v>
      </c>
      <c r="L196" s="58">
        <v>161040</v>
      </c>
      <c r="M196" s="58">
        <v>13420</v>
      </c>
      <c r="N196" s="58">
        <v>671</v>
      </c>
      <c r="O196" s="58">
        <v>161040</v>
      </c>
      <c r="P196" s="58">
        <v>8052</v>
      </c>
      <c r="Q196" s="30">
        <f t="shared" si="36"/>
        <v>0</v>
      </c>
      <c r="R196" s="29">
        <f t="shared" si="32"/>
        <v>26.84</v>
      </c>
      <c r="S196" s="30"/>
    </row>
    <row r="197" spans="1:19" ht="18.75" hidden="1" customHeight="1" x14ac:dyDescent="0.3">
      <c r="A197" s="110" t="s">
        <v>416</v>
      </c>
      <c r="B197" s="111"/>
      <c r="C197" s="111"/>
      <c r="D197" s="112"/>
      <c r="E197" s="3"/>
      <c r="F197" s="4"/>
      <c r="G197" s="4"/>
      <c r="H197" s="59">
        <v>51750</v>
      </c>
      <c r="I197" s="59">
        <v>2610</v>
      </c>
      <c r="J197" s="59">
        <v>54360</v>
      </c>
      <c r="K197" s="59">
        <v>0</v>
      </c>
      <c r="L197" s="59">
        <v>652320</v>
      </c>
      <c r="M197" s="59">
        <v>54360</v>
      </c>
      <c r="N197" s="59">
        <v>2718</v>
      </c>
      <c r="O197" s="59">
        <v>652320</v>
      </c>
      <c r="P197" s="59">
        <v>32616</v>
      </c>
      <c r="R197" s="29" t="str">
        <f t="shared" si="32"/>
        <v/>
      </c>
    </row>
    <row r="198" spans="1:19" ht="18.75" hidden="1" customHeight="1" x14ac:dyDescent="0.3">
      <c r="A198" s="105" t="s">
        <v>417</v>
      </c>
      <c r="B198" s="106"/>
      <c r="C198" s="7"/>
      <c r="D198" s="7"/>
      <c r="E198" s="7"/>
      <c r="F198" s="8"/>
      <c r="G198" s="8"/>
      <c r="H198" s="56">
        <v>12720</v>
      </c>
      <c r="I198" s="56">
        <v>640</v>
      </c>
      <c r="J198" s="56">
        <v>13360</v>
      </c>
      <c r="K198" s="56">
        <v>0</v>
      </c>
      <c r="L198" s="56">
        <v>160320</v>
      </c>
      <c r="M198" s="56">
        <v>13360</v>
      </c>
      <c r="N198" s="56">
        <v>668</v>
      </c>
      <c r="O198" s="56">
        <v>160320</v>
      </c>
      <c r="P198" s="56">
        <v>8016</v>
      </c>
      <c r="R198" s="29" t="str">
        <f t="shared" ref="R198:R261" si="42">IF(Q198&lt;&gt;"",J198*0.2%,"")</f>
        <v/>
      </c>
    </row>
    <row r="199" spans="1:19" s="11" customFormat="1" hidden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57">
        <v>12720</v>
      </c>
      <c r="I199" s="57">
        <v>640</v>
      </c>
      <c r="J199" s="57">
        <v>13360</v>
      </c>
      <c r="K199" s="57">
        <v>0</v>
      </c>
      <c r="L199" s="57">
        <v>160320</v>
      </c>
      <c r="M199" s="57">
        <v>13360</v>
      </c>
      <c r="N199" s="57">
        <v>668</v>
      </c>
      <c r="O199" s="57">
        <v>160320</v>
      </c>
      <c r="P199" s="57">
        <v>8016</v>
      </c>
      <c r="Q199" s="29">
        <f t="shared" si="36"/>
        <v>0</v>
      </c>
      <c r="R199" s="29">
        <f t="shared" si="42"/>
        <v>26.72</v>
      </c>
      <c r="S199" s="29"/>
    </row>
    <row r="200" spans="1:19" ht="18.75" hidden="1" customHeight="1" x14ac:dyDescent="0.3">
      <c r="A200" s="105" t="s">
        <v>420</v>
      </c>
      <c r="B200" s="106"/>
      <c r="C200" s="7"/>
      <c r="D200" s="7"/>
      <c r="E200" s="7"/>
      <c r="F200" s="8"/>
      <c r="G200" s="8"/>
      <c r="H200" s="56">
        <v>12010</v>
      </c>
      <c r="I200" s="56">
        <v>610</v>
      </c>
      <c r="J200" s="56">
        <v>12620</v>
      </c>
      <c r="K200" s="56">
        <v>0</v>
      </c>
      <c r="L200" s="56">
        <v>151440</v>
      </c>
      <c r="M200" s="56">
        <v>12620</v>
      </c>
      <c r="N200" s="56">
        <v>631</v>
      </c>
      <c r="O200" s="56">
        <v>151440</v>
      </c>
      <c r="P200" s="56">
        <v>7572</v>
      </c>
      <c r="R200" s="29" t="str">
        <f t="shared" si="42"/>
        <v/>
      </c>
    </row>
    <row r="201" spans="1:19" s="17" customFormat="1" hidden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58">
        <v>12010</v>
      </c>
      <c r="I201" s="58">
        <v>610</v>
      </c>
      <c r="J201" s="58">
        <v>12620</v>
      </c>
      <c r="K201" s="58">
        <v>0</v>
      </c>
      <c r="L201" s="58">
        <v>151440</v>
      </c>
      <c r="M201" s="58">
        <v>12620</v>
      </c>
      <c r="N201" s="58">
        <v>631</v>
      </c>
      <c r="O201" s="58">
        <v>151440</v>
      </c>
      <c r="P201" s="58">
        <v>7572</v>
      </c>
      <c r="Q201" s="30">
        <f t="shared" ref="Q201:Q262" si="43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R201" s="29">
        <f t="shared" si="42"/>
        <v>25.240000000000002</v>
      </c>
      <c r="S201" s="30"/>
    </row>
    <row r="202" spans="1:19" ht="18.75" hidden="1" customHeight="1" x14ac:dyDescent="0.3">
      <c r="A202" s="105" t="s">
        <v>423</v>
      </c>
      <c r="B202" s="106"/>
      <c r="C202" s="7"/>
      <c r="D202" s="7"/>
      <c r="E202" s="7"/>
      <c r="F202" s="8"/>
      <c r="G202" s="8"/>
      <c r="H202" s="56">
        <v>12340</v>
      </c>
      <c r="I202" s="56">
        <v>620</v>
      </c>
      <c r="J202" s="56">
        <v>12960</v>
      </c>
      <c r="K202" s="56">
        <v>0</v>
      </c>
      <c r="L202" s="56">
        <v>155520</v>
      </c>
      <c r="M202" s="56">
        <v>12960</v>
      </c>
      <c r="N202" s="56">
        <v>648</v>
      </c>
      <c r="O202" s="56">
        <v>155520</v>
      </c>
      <c r="P202" s="56">
        <v>7776</v>
      </c>
      <c r="R202" s="29" t="str">
        <f t="shared" si="42"/>
        <v/>
      </c>
    </row>
    <row r="203" spans="1:19" s="11" customFormat="1" hidden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57">
        <v>12340</v>
      </c>
      <c r="I203" s="57">
        <v>620</v>
      </c>
      <c r="J203" s="57">
        <v>12960</v>
      </c>
      <c r="K203" s="57">
        <v>0</v>
      </c>
      <c r="L203" s="57">
        <v>155520</v>
      </c>
      <c r="M203" s="57">
        <v>12960</v>
      </c>
      <c r="N203" s="57">
        <v>648</v>
      </c>
      <c r="O203" s="57">
        <v>155520</v>
      </c>
      <c r="P203" s="57">
        <v>7776</v>
      </c>
      <c r="Q203" s="29">
        <f t="shared" si="43"/>
        <v>325</v>
      </c>
      <c r="R203" s="29">
        <f t="shared" si="42"/>
        <v>25.92</v>
      </c>
      <c r="S203" s="29"/>
    </row>
    <row r="204" spans="1:19" ht="18.75" hidden="1" customHeight="1" x14ac:dyDescent="0.3">
      <c r="A204" s="105" t="s">
        <v>426</v>
      </c>
      <c r="B204" s="106"/>
      <c r="C204" s="7"/>
      <c r="D204" s="7"/>
      <c r="E204" s="7"/>
      <c r="F204" s="8"/>
      <c r="G204" s="8"/>
      <c r="H204" s="56">
        <v>14680</v>
      </c>
      <c r="I204" s="56">
        <v>740</v>
      </c>
      <c r="J204" s="56">
        <v>15420</v>
      </c>
      <c r="K204" s="56">
        <v>0</v>
      </c>
      <c r="L204" s="56">
        <v>185040</v>
      </c>
      <c r="M204" s="56">
        <v>15420</v>
      </c>
      <c r="N204" s="56">
        <v>771</v>
      </c>
      <c r="O204" s="56">
        <v>185040</v>
      </c>
      <c r="P204" s="56">
        <v>9252</v>
      </c>
      <c r="R204" s="29" t="str">
        <f t="shared" si="42"/>
        <v/>
      </c>
    </row>
    <row r="205" spans="1:19" s="17" customFormat="1" hidden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58">
        <v>14680</v>
      </c>
      <c r="I205" s="58">
        <v>740</v>
      </c>
      <c r="J205" s="58">
        <v>15420</v>
      </c>
      <c r="K205" s="58">
        <v>0</v>
      </c>
      <c r="L205" s="58">
        <v>185040</v>
      </c>
      <c r="M205" s="58">
        <v>15420</v>
      </c>
      <c r="N205" s="58">
        <v>771</v>
      </c>
      <c r="O205" s="58">
        <v>185040</v>
      </c>
      <c r="P205" s="58">
        <v>9252</v>
      </c>
      <c r="Q205" s="30">
        <f t="shared" si="43"/>
        <v>0</v>
      </c>
      <c r="R205" s="29">
        <f t="shared" si="42"/>
        <v>30.84</v>
      </c>
      <c r="S205" s="30"/>
    </row>
    <row r="206" spans="1:19" ht="18.75" hidden="1" customHeight="1" x14ac:dyDescent="0.3">
      <c r="A206" s="110" t="s">
        <v>430</v>
      </c>
      <c r="B206" s="111"/>
      <c r="C206" s="111"/>
      <c r="D206" s="112"/>
      <c r="E206" s="3"/>
      <c r="F206" s="4"/>
      <c r="G206" s="4"/>
      <c r="H206" s="59">
        <v>10200</v>
      </c>
      <c r="I206" s="59">
        <v>510</v>
      </c>
      <c r="J206" s="59">
        <v>10710</v>
      </c>
      <c r="K206" s="59">
        <v>0</v>
      </c>
      <c r="L206" s="59">
        <v>128520</v>
      </c>
      <c r="M206" s="59">
        <v>10710</v>
      </c>
      <c r="N206" s="59">
        <v>536</v>
      </c>
      <c r="O206" s="59">
        <v>128520</v>
      </c>
      <c r="P206" s="59">
        <v>6432</v>
      </c>
      <c r="R206" s="29" t="str">
        <f t="shared" si="42"/>
        <v/>
      </c>
    </row>
    <row r="207" spans="1:19" ht="18.75" hidden="1" customHeight="1" x14ac:dyDescent="0.3">
      <c r="A207" s="105" t="s">
        <v>16</v>
      </c>
      <c r="B207" s="106"/>
      <c r="C207" s="7"/>
      <c r="D207" s="7"/>
      <c r="E207" s="7"/>
      <c r="F207" s="8"/>
      <c r="G207" s="8"/>
      <c r="H207" s="56">
        <v>10200</v>
      </c>
      <c r="I207" s="56">
        <v>510</v>
      </c>
      <c r="J207" s="56">
        <v>10710</v>
      </c>
      <c r="K207" s="56">
        <v>0</v>
      </c>
      <c r="L207" s="56">
        <v>128520</v>
      </c>
      <c r="M207" s="56">
        <v>10710</v>
      </c>
      <c r="N207" s="56">
        <v>536</v>
      </c>
      <c r="O207" s="56">
        <v>128520</v>
      </c>
      <c r="P207" s="56">
        <v>6432</v>
      </c>
      <c r="R207" s="29" t="str">
        <f t="shared" si="42"/>
        <v/>
      </c>
    </row>
    <row r="208" spans="1:19" s="11" customFormat="1" hidden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57">
        <v>10200</v>
      </c>
      <c r="I208" s="57">
        <v>510</v>
      </c>
      <c r="J208" s="57">
        <v>10710</v>
      </c>
      <c r="K208" s="57">
        <v>0</v>
      </c>
      <c r="L208" s="57">
        <v>128520</v>
      </c>
      <c r="M208" s="57">
        <v>10710</v>
      </c>
      <c r="N208" s="57">
        <v>536</v>
      </c>
      <c r="O208" s="57">
        <v>128520</v>
      </c>
      <c r="P208" s="57">
        <v>6432</v>
      </c>
      <c r="Q208" s="29">
        <f t="shared" si="43"/>
        <v>0</v>
      </c>
      <c r="R208" s="29">
        <f t="shared" si="42"/>
        <v>21.42</v>
      </c>
      <c r="S208" s="29"/>
    </row>
    <row r="209" spans="1:19" ht="18.75" hidden="1" customHeight="1" x14ac:dyDescent="0.3">
      <c r="A209" s="110" t="s">
        <v>433</v>
      </c>
      <c r="B209" s="111"/>
      <c r="C209" s="111"/>
      <c r="D209" s="112"/>
      <c r="E209" s="3"/>
      <c r="F209" s="4"/>
      <c r="G209" s="4"/>
      <c r="H209" s="59">
        <v>226370</v>
      </c>
      <c r="I209" s="59">
        <v>4970</v>
      </c>
      <c r="J209" s="59">
        <v>231340</v>
      </c>
      <c r="K209" s="59">
        <v>0</v>
      </c>
      <c r="L209" s="59">
        <v>2633880</v>
      </c>
      <c r="M209" s="59">
        <v>231340</v>
      </c>
      <c r="N209" s="59">
        <v>5194</v>
      </c>
      <c r="O209" s="59">
        <v>2633880</v>
      </c>
      <c r="P209" s="59">
        <v>55218</v>
      </c>
      <c r="R209" s="29" t="str">
        <f t="shared" si="42"/>
        <v/>
      </c>
    </row>
    <row r="210" spans="1:19" ht="18.75" hidden="1" customHeight="1" x14ac:dyDescent="0.3">
      <c r="A210" s="105" t="s">
        <v>16</v>
      </c>
      <c r="B210" s="106"/>
      <c r="C210" s="7"/>
      <c r="D210" s="7"/>
      <c r="E210" s="7"/>
      <c r="F210" s="8"/>
      <c r="G210" s="8"/>
      <c r="H210" s="56">
        <v>19650</v>
      </c>
      <c r="I210" s="56">
        <v>990</v>
      </c>
      <c r="J210" s="56">
        <v>20640</v>
      </c>
      <c r="K210" s="56">
        <v>0</v>
      </c>
      <c r="L210" s="56">
        <v>247680</v>
      </c>
      <c r="M210" s="56">
        <v>20640</v>
      </c>
      <c r="N210" s="56">
        <v>1033</v>
      </c>
      <c r="O210" s="56">
        <v>247680</v>
      </c>
      <c r="P210" s="56">
        <v>12396</v>
      </c>
      <c r="R210" s="29" t="str">
        <f t="shared" si="42"/>
        <v/>
      </c>
    </row>
    <row r="211" spans="1:19" s="17" customFormat="1" ht="37.5" hidden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58">
        <v>12920</v>
      </c>
      <c r="I211" s="58">
        <v>650</v>
      </c>
      <c r="J211" s="58">
        <v>13570</v>
      </c>
      <c r="K211" s="58">
        <v>0</v>
      </c>
      <c r="L211" s="58">
        <v>162840</v>
      </c>
      <c r="M211" s="58">
        <v>13570</v>
      </c>
      <c r="N211" s="58">
        <v>679</v>
      </c>
      <c r="O211" s="58">
        <v>162840</v>
      </c>
      <c r="P211" s="58">
        <v>8148</v>
      </c>
      <c r="Q211" s="30">
        <f t="shared" si="43"/>
        <v>0</v>
      </c>
      <c r="R211" s="29">
        <f t="shared" si="42"/>
        <v>27.14</v>
      </c>
      <c r="S211" s="30"/>
    </row>
    <row r="212" spans="1:19" s="11" customFormat="1" ht="37.5" hidden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57">
        <v>6730</v>
      </c>
      <c r="I212" s="57">
        <v>340</v>
      </c>
      <c r="J212" s="57">
        <v>7070</v>
      </c>
      <c r="K212" s="57">
        <v>0</v>
      </c>
      <c r="L212" s="57">
        <v>84840</v>
      </c>
      <c r="M212" s="57">
        <v>7070</v>
      </c>
      <c r="N212" s="57">
        <v>354</v>
      </c>
      <c r="O212" s="57">
        <v>84840</v>
      </c>
      <c r="P212" s="57">
        <v>4248</v>
      </c>
      <c r="Q212" s="29">
        <f t="shared" si="43"/>
        <v>1500</v>
      </c>
      <c r="R212" s="29">
        <f t="shared" si="42"/>
        <v>14.14</v>
      </c>
      <c r="S212" s="29"/>
    </row>
    <row r="213" spans="1:19" ht="18.75" hidden="1" customHeight="1" x14ac:dyDescent="0.3">
      <c r="A213" s="105" t="s">
        <v>439</v>
      </c>
      <c r="B213" s="106"/>
      <c r="C213" s="7"/>
      <c r="D213" s="7"/>
      <c r="E213" s="7"/>
      <c r="F213" s="8"/>
      <c r="G213" s="8"/>
      <c r="H213" s="56">
        <v>53790</v>
      </c>
      <c r="I213" s="56">
        <v>820</v>
      </c>
      <c r="J213" s="56">
        <v>54610</v>
      </c>
      <c r="K213" s="56">
        <v>0</v>
      </c>
      <c r="L213" s="56">
        <v>655320</v>
      </c>
      <c r="M213" s="56">
        <v>54610</v>
      </c>
      <c r="N213" s="56">
        <v>856</v>
      </c>
      <c r="O213" s="56">
        <v>655320</v>
      </c>
      <c r="P213" s="56">
        <v>10272</v>
      </c>
      <c r="R213" s="29" t="str">
        <f t="shared" si="42"/>
        <v/>
      </c>
    </row>
    <row r="214" spans="1:19" s="17" customFormat="1" ht="37.5" hidden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58">
        <v>12500</v>
      </c>
      <c r="I214" s="58">
        <v>0</v>
      </c>
      <c r="J214" s="58">
        <v>12500</v>
      </c>
      <c r="K214" s="58">
        <v>0</v>
      </c>
      <c r="L214" s="58">
        <v>150000</v>
      </c>
      <c r="M214" s="58">
        <v>12500</v>
      </c>
      <c r="N214" s="58">
        <v>0</v>
      </c>
      <c r="O214" s="58">
        <v>150000</v>
      </c>
      <c r="P214" s="58">
        <v>0</v>
      </c>
      <c r="Q214" s="30">
        <f t="shared" si="43"/>
        <v>785</v>
      </c>
      <c r="R214" s="29">
        <f t="shared" si="42"/>
        <v>25</v>
      </c>
      <c r="S214" s="30"/>
    </row>
    <row r="215" spans="1:19" s="11" customFormat="1" ht="37.5" hidden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57">
        <v>25000</v>
      </c>
      <c r="I215" s="57">
        <v>0</v>
      </c>
      <c r="J215" s="57">
        <v>25000</v>
      </c>
      <c r="K215" s="57">
        <v>0</v>
      </c>
      <c r="L215" s="57">
        <v>300000</v>
      </c>
      <c r="M215" s="57">
        <v>25000</v>
      </c>
      <c r="N215" s="57">
        <v>0</v>
      </c>
      <c r="O215" s="57">
        <v>300000</v>
      </c>
      <c r="P215" s="57">
        <v>0</v>
      </c>
      <c r="Q215" s="29">
        <f t="shared" si="43"/>
        <v>0</v>
      </c>
      <c r="R215" s="29">
        <f t="shared" si="42"/>
        <v>50</v>
      </c>
      <c r="S215" s="29"/>
    </row>
    <row r="216" spans="1:19" s="17" customFormat="1" ht="37.5" hidden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58">
        <v>16290</v>
      </c>
      <c r="I216" s="58">
        <v>820</v>
      </c>
      <c r="J216" s="58">
        <v>17110</v>
      </c>
      <c r="K216" s="58">
        <v>0</v>
      </c>
      <c r="L216" s="58">
        <v>205320</v>
      </c>
      <c r="M216" s="58">
        <v>17110</v>
      </c>
      <c r="N216" s="58">
        <v>856</v>
      </c>
      <c r="O216" s="58">
        <v>205320</v>
      </c>
      <c r="P216" s="58">
        <v>10272</v>
      </c>
      <c r="Q216" s="30">
        <f t="shared" si="43"/>
        <v>0</v>
      </c>
      <c r="R216" s="29">
        <f t="shared" si="42"/>
        <v>34.22</v>
      </c>
      <c r="S216" s="30"/>
    </row>
    <row r="217" spans="1:19" ht="18.75" hidden="1" customHeight="1" x14ac:dyDescent="0.3">
      <c r="A217" s="105" t="s">
        <v>447</v>
      </c>
      <c r="B217" s="106"/>
      <c r="C217" s="7"/>
      <c r="D217" s="7"/>
      <c r="E217" s="7"/>
      <c r="F217" s="8"/>
      <c r="G217" s="8"/>
      <c r="H217" s="56">
        <v>78290</v>
      </c>
      <c r="I217" s="56">
        <v>790</v>
      </c>
      <c r="J217" s="56">
        <v>79080</v>
      </c>
      <c r="K217" s="56">
        <v>0</v>
      </c>
      <c r="L217" s="56">
        <v>948960</v>
      </c>
      <c r="M217" s="56">
        <v>79080</v>
      </c>
      <c r="N217" s="56">
        <v>829</v>
      </c>
      <c r="O217" s="56">
        <v>948960</v>
      </c>
      <c r="P217" s="56">
        <v>9948</v>
      </c>
      <c r="R217" s="29" t="str">
        <f t="shared" si="42"/>
        <v/>
      </c>
    </row>
    <row r="218" spans="1:19" s="11" customFormat="1" ht="37.5" hidden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57">
        <v>25000</v>
      </c>
      <c r="I218" s="57">
        <v>0</v>
      </c>
      <c r="J218" s="57">
        <v>25000</v>
      </c>
      <c r="K218" s="57">
        <v>0</v>
      </c>
      <c r="L218" s="57">
        <v>300000</v>
      </c>
      <c r="M218" s="57">
        <v>25000</v>
      </c>
      <c r="N218" s="57">
        <v>0</v>
      </c>
      <c r="O218" s="57">
        <v>300000</v>
      </c>
      <c r="P218" s="57">
        <v>0</v>
      </c>
      <c r="Q218" s="29">
        <f t="shared" si="43"/>
        <v>0</v>
      </c>
      <c r="R218" s="29">
        <f t="shared" si="42"/>
        <v>50</v>
      </c>
      <c r="S218" s="29"/>
    </row>
    <row r="219" spans="1:19" s="17" customFormat="1" ht="37.5" hidden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58">
        <v>25000</v>
      </c>
      <c r="I219" s="58">
        <v>0</v>
      </c>
      <c r="J219" s="58">
        <v>25000</v>
      </c>
      <c r="K219" s="58">
        <v>0</v>
      </c>
      <c r="L219" s="58">
        <v>300000</v>
      </c>
      <c r="M219" s="58">
        <v>25000</v>
      </c>
      <c r="N219" s="58">
        <v>0</v>
      </c>
      <c r="O219" s="58">
        <v>300000</v>
      </c>
      <c r="P219" s="58">
        <v>0</v>
      </c>
      <c r="Q219" s="30">
        <f t="shared" si="43"/>
        <v>0</v>
      </c>
      <c r="R219" s="29">
        <f t="shared" si="42"/>
        <v>50</v>
      </c>
      <c r="S219" s="30"/>
    </row>
    <row r="220" spans="1:19" s="11" customFormat="1" ht="37.5" hidden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57">
        <v>12500</v>
      </c>
      <c r="I220" s="57">
        <v>0</v>
      </c>
      <c r="J220" s="57">
        <v>12500</v>
      </c>
      <c r="K220" s="57">
        <v>0</v>
      </c>
      <c r="L220" s="57">
        <v>150000</v>
      </c>
      <c r="M220" s="57">
        <v>12500</v>
      </c>
      <c r="N220" s="57">
        <v>0</v>
      </c>
      <c r="O220" s="57">
        <v>150000</v>
      </c>
      <c r="P220" s="57">
        <v>0</v>
      </c>
      <c r="Q220" s="29">
        <f t="shared" si="43"/>
        <v>785</v>
      </c>
      <c r="R220" s="29">
        <f t="shared" si="42"/>
        <v>25</v>
      </c>
      <c r="S220" s="29"/>
    </row>
    <row r="221" spans="1:19" s="17" customFormat="1" ht="37.5" hidden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58">
        <v>15790</v>
      </c>
      <c r="I221" s="58">
        <v>790</v>
      </c>
      <c r="J221" s="58">
        <v>16580</v>
      </c>
      <c r="K221" s="58">
        <v>0</v>
      </c>
      <c r="L221" s="58">
        <v>198960</v>
      </c>
      <c r="M221" s="58">
        <v>16580</v>
      </c>
      <c r="N221" s="58">
        <v>829</v>
      </c>
      <c r="O221" s="58">
        <v>198960</v>
      </c>
      <c r="P221" s="58">
        <v>9948</v>
      </c>
      <c r="Q221" s="30">
        <f t="shared" si="43"/>
        <v>0</v>
      </c>
      <c r="R221" s="29">
        <f t="shared" si="42"/>
        <v>33.160000000000004</v>
      </c>
      <c r="S221" s="30"/>
    </row>
    <row r="222" spans="1:19" ht="18.75" hidden="1" customHeight="1" x14ac:dyDescent="0.3">
      <c r="A222" s="105" t="s">
        <v>453</v>
      </c>
      <c r="B222" s="106"/>
      <c r="C222" s="7"/>
      <c r="D222" s="7"/>
      <c r="E222" s="7"/>
      <c r="F222" s="8"/>
      <c r="G222" s="8"/>
      <c r="H222" s="56">
        <v>16580</v>
      </c>
      <c r="I222" s="56">
        <v>830</v>
      </c>
      <c r="J222" s="56">
        <v>17410</v>
      </c>
      <c r="K222" s="56">
        <v>0</v>
      </c>
      <c r="L222" s="56">
        <v>208920</v>
      </c>
      <c r="M222" s="56">
        <v>17410</v>
      </c>
      <c r="N222" s="56">
        <v>871</v>
      </c>
      <c r="O222" s="56">
        <v>208920</v>
      </c>
      <c r="P222" s="56">
        <v>10452</v>
      </c>
      <c r="R222" s="29" t="str">
        <f t="shared" si="42"/>
        <v/>
      </c>
    </row>
    <row r="223" spans="1:19" s="11" customFormat="1" ht="37.5" hidden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57">
        <v>16580</v>
      </c>
      <c r="I223" s="57">
        <v>830</v>
      </c>
      <c r="J223" s="57">
        <v>17410</v>
      </c>
      <c r="K223" s="57">
        <v>0</v>
      </c>
      <c r="L223" s="57">
        <v>208920</v>
      </c>
      <c r="M223" s="57">
        <v>17410</v>
      </c>
      <c r="N223" s="57">
        <v>871</v>
      </c>
      <c r="O223" s="57">
        <v>208920</v>
      </c>
      <c r="P223" s="57">
        <v>10452</v>
      </c>
      <c r="Q223" s="29">
        <f t="shared" si="43"/>
        <v>0</v>
      </c>
      <c r="R223" s="29">
        <f t="shared" si="42"/>
        <v>34.82</v>
      </c>
      <c r="S223" s="29"/>
    </row>
    <row r="224" spans="1:19" ht="18.75" hidden="1" customHeight="1" x14ac:dyDescent="0.3">
      <c r="A224" s="105" t="s">
        <v>456</v>
      </c>
      <c r="B224" s="106"/>
      <c r="C224" s="7"/>
      <c r="D224" s="7"/>
      <c r="E224" s="7"/>
      <c r="F224" s="8"/>
      <c r="G224" s="8"/>
      <c r="H224" s="56">
        <v>20520</v>
      </c>
      <c r="I224" s="56">
        <v>780</v>
      </c>
      <c r="J224" s="56">
        <v>21300</v>
      </c>
      <c r="K224" s="56">
        <v>0</v>
      </c>
      <c r="L224" s="56">
        <v>255600</v>
      </c>
      <c r="M224" s="56">
        <v>21300</v>
      </c>
      <c r="N224" s="56">
        <v>815</v>
      </c>
      <c r="O224" s="56">
        <v>255600</v>
      </c>
      <c r="P224" s="56">
        <v>9780</v>
      </c>
      <c r="R224" s="29" t="str">
        <f t="shared" si="42"/>
        <v/>
      </c>
    </row>
    <row r="225" spans="1:19" s="17" customFormat="1" ht="37.5" hidden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58">
        <v>5000</v>
      </c>
      <c r="I225" s="58">
        <v>0</v>
      </c>
      <c r="J225" s="58">
        <v>5000</v>
      </c>
      <c r="K225" s="58">
        <v>0</v>
      </c>
      <c r="L225" s="58">
        <v>60000</v>
      </c>
      <c r="M225" s="58">
        <v>5000</v>
      </c>
      <c r="N225" s="58">
        <v>0</v>
      </c>
      <c r="O225" s="58">
        <v>60000</v>
      </c>
      <c r="P225" s="58">
        <v>0</v>
      </c>
      <c r="Q225" s="30">
        <f t="shared" si="43"/>
        <v>1500</v>
      </c>
      <c r="R225" s="29">
        <f t="shared" si="42"/>
        <v>10</v>
      </c>
      <c r="S225" s="30"/>
    </row>
    <row r="226" spans="1:19" s="11" customFormat="1" ht="37.5" hidden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57">
        <v>15520</v>
      </c>
      <c r="I226" s="57">
        <v>780</v>
      </c>
      <c r="J226" s="57">
        <v>16300</v>
      </c>
      <c r="K226" s="57">
        <v>0</v>
      </c>
      <c r="L226" s="57">
        <v>195600</v>
      </c>
      <c r="M226" s="57">
        <v>16300</v>
      </c>
      <c r="N226" s="57">
        <v>815</v>
      </c>
      <c r="O226" s="57">
        <v>195600</v>
      </c>
      <c r="P226" s="57">
        <v>9780</v>
      </c>
      <c r="Q226" s="29">
        <f t="shared" si="43"/>
        <v>0</v>
      </c>
      <c r="R226" s="29">
        <f t="shared" si="42"/>
        <v>32.6</v>
      </c>
      <c r="S226" s="29"/>
    </row>
    <row r="227" spans="1:19" ht="18.75" hidden="1" customHeight="1" x14ac:dyDescent="0.3">
      <c r="A227" s="105" t="s">
        <v>460</v>
      </c>
      <c r="B227" s="106"/>
      <c r="C227" s="7"/>
      <c r="D227" s="7"/>
      <c r="E227" s="7"/>
      <c r="F227" s="8"/>
      <c r="G227" s="8"/>
      <c r="H227" s="56">
        <v>15040</v>
      </c>
      <c r="I227" s="56">
        <v>760</v>
      </c>
      <c r="J227" s="56">
        <v>15800</v>
      </c>
      <c r="K227" s="56">
        <v>0</v>
      </c>
      <c r="L227" s="56">
        <v>47400</v>
      </c>
      <c r="M227" s="56">
        <v>15800</v>
      </c>
      <c r="N227" s="56">
        <v>790</v>
      </c>
      <c r="O227" s="56">
        <v>47400</v>
      </c>
      <c r="P227" s="56">
        <v>2370</v>
      </c>
      <c r="Q227" s="27">
        <f t="shared" si="43"/>
        <v>0</v>
      </c>
      <c r="R227" s="29">
        <f t="shared" si="42"/>
        <v>31.6</v>
      </c>
    </row>
    <row r="228" spans="1:19" s="17" customFormat="1" ht="37.5" hidden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58">
        <v>15040</v>
      </c>
      <c r="I228" s="58">
        <v>760</v>
      </c>
      <c r="J228" s="58">
        <v>15800</v>
      </c>
      <c r="K228" s="58">
        <v>0</v>
      </c>
      <c r="L228" s="58">
        <v>47400</v>
      </c>
      <c r="M228" s="58">
        <v>15800</v>
      </c>
      <c r="N228" s="58">
        <v>790</v>
      </c>
      <c r="O228" s="58">
        <v>47400</v>
      </c>
      <c r="P228" s="58">
        <v>2370</v>
      </c>
      <c r="Q228" s="30">
        <f t="shared" si="43"/>
        <v>0</v>
      </c>
      <c r="R228" s="29">
        <f t="shared" si="42"/>
        <v>31.6</v>
      </c>
      <c r="S228" s="30"/>
    </row>
    <row r="229" spans="1:19" ht="18.75" hidden="1" customHeight="1" x14ac:dyDescent="0.3">
      <c r="A229" s="105" t="s">
        <v>463</v>
      </c>
      <c r="B229" s="106"/>
      <c r="C229" s="7"/>
      <c r="D229" s="7"/>
      <c r="E229" s="7"/>
      <c r="F229" s="8"/>
      <c r="G229" s="8"/>
      <c r="H229" s="56">
        <v>10000</v>
      </c>
      <c r="I229" s="56">
        <v>0</v>
      </c>
      <c r="J229" s="56">
        <v>10000</v>
      </c>
      <c r="K229" s="56">
        <v>0</v>
      </c>
      <c r="L229" s="56">
        <v>120000</v>
      </c>
      <c r="M229" s="56">
        <v>10000</v>
      </c>
      <c r="N229" s="56">
        <v>0</v>
      </c>
      <c r="O229" s="56">
        <v>120000</v>
      </c>
      <c r="P229" s="56">
        <v>0</v>
      </c>
      <c r="R229" s="29" t="str">
        <f t="shared" si="42"/>
        <v/>
      </c>
    </row>
    <row r="230" spans="1:19" s="11" customFormat="1" ht="37.5" hidden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57">
        <v>10000</v>
      </c>
      <c r="I230" s="57">
        <v>0</v>
      </c>
      <c r="J230" s="57">
        <v>10000</v>
      </c>
      <c r="K230" s="57">
        <v>0</v>
      </c>
      <c r="L230" s="57">
        <v>120000</v>
      </c>
      <c r="M230" s="57">
        <v>10000</v>
      </c>
      <c r="N230" s="57">
        <v>0</v>
      </c>
      <c r="O230" s="57">
        <v>120000</v>
      </c>
      <c r="P230" s="57">
        <v>0</v>
      </c>
      <c r="Q230" s="29">
        <f t="shared" si="43"/>
        <v>1500</v>
      </c>
      <c r="R230" s="29">
        <f t="shared" si="42"/>
        <v>20</v>
      </c>
      <c r="S230" s="29"/>
    </row>
    <row r="231" spans="1:19" ht="18.75" hidden="1" customHeight="1" x14ac:dyDescent="0.3">
      <c r="A231" s="105" t="s">
        <v>465</v>
      </c>
      <c r="B231" s="106"/>
      <c r="C231" s="7"/>
      <c r="D231" s="7"/>
      <c r="E231" s="7"/>
      <c r="F231" s="8"/>
      <c r="G231" s="8"/>
      <c r="H231" s="56">
        <v>12500</v>
      </c>
      <c r="I231" s="56">
        <v>0</v>
      </c>
      <c r="J231" s="56">
        <v>12500</v>
      </c>
      <c r="K231" s="56">
        <v>0</v>
      </c>
      <c r="L231" s="56">
        <v>150000</v>
      </c>
      <c r="M231" s="56">
        <v>12500</v>
      </c>
      <c r="N231" s="56">
        <v>0</v>
      </c>
      <c r="O231" s="56">
        <v>150000</v>
      </c>
      <c r="P231" s="56">
        <v>0</v>
      </c>
      <c r="R231" s="29" t="str">
        <f t="shared" si="42"/>
        <v/>
      </c>
    </row>
    <row r="232" spans="1:19" s="17" customFormat="1" ht="37.5" hidden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58">
        <v>2500</v>
      </c>
      <c r="I232" s="58">
        <v>0</v>
      </c>
      <c r="J232" s="58">
        <v>2500</v>
      </c>
      <c r="K232" s="58">
        <v>0</v>
      </c>
      <c r="L232" s="58">
        <v>30000</v>
      </c>
      <c r="M232" s="58">
        <v>2500</v>
      </c>
      <c r="N232" s="58">
        <v>0</v>
      </c>
      <c r="O232" s="58">
        <v>30000</v>
      </c>
      <c r="P232" s="58">
        <v>0</v>
      </c>
      <c r="Q232" s="30">
        <f t="shared" si="43"/>
        <v>1500</v>
      </c>
      <c r="R232" s="29">
        <f t="shared" si="42"/>
        <v>5</v>
      </c>
      <c r="S232" s="30"/>
    </row>
    <row r="233" spans="1:19" s="11" customFormat="1" ht="37.5" hidden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57">
        <v>5000</v>
      </c>
      <c r="I233" s="57">
        <v>0</v>
      </c>
      <c r="J233" s="57">
        <v>5000</v>
      </c>
      <c r="K233" s="57">
        <v>0</v>
      </c>
      <c r="L233" s="57">
        <v>60000</v>
      </c>
      <c r="M233" s="57">
        <v>5000</v>
      </c>
      <c r="N233" s="57">
        <v>0</v>
      </c>
      <c r="O233" s="57">
        <v>60000</v>
      </c>
      <c r="P233" s="57">
        <v>0</v>
      </c>
      <c r="Q233" s="29">
        <f t="shared" si="43"/>
        <v>1500</v>
      </c>
      <c r="R233" s="29">
        <f t="shared" si="42"/>
        <v>10</v>
      </c>
      <c r="S233" s="29"/>
    </row>
    <row r="234" spans="1:19" s="17" customFormat="1" ht="37.5" hidden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58">
        <v>5000</v>
      </c>
      <c r="I234" s="58">
        <v>0</v>
      </c>
      <c r="J234" s="58">
        <v>5000</v>
      </c>
      <c r="K234" s="58">
        <v>0</v>
      </c>
      <c r="L234" s="58">
        <v>60000</v>
      </c>
      <c r="M234" s="58">
        <v>5000</v>
      </c>
      <c r="N234" s="58">
        <v>0</v>
      </c>
      <c r="O234" s="58">
        <v>60000</v>
      </c>
      <c r="P234" s="58">
        <v>0</v>
      </c>
      <c r="Q234" s="30">
        <f t="shared" si="43"/>
        <v>1500</v>
      </c>
      <c r="R234" s="29">
        <f t="shared" si="42"/>
        <v>10</v>
      </c>
      <c r="S234" s="30"/>
    </row>
    <row r="235" spans="1:19" ht="18.75" hidden="1" customHeight="1" x14ac:dyDescent="0.3">
      <c r="A235" s="110" t="s">
        <v>470</v>
      </c>
      <c r="B235" s="111"/>
      <c r="C235" s="111"/>
      <c r="D235" s="112"/>
      <c r="E235" s="3"/>
      <c r="F235" s="4"/>
      <c r="G235" s="4"/>
      <c r="H235" s="59">
        <v>60450</v>
      </c>
      <c r="I235" s="59">
        <v>3040</v>
      </c>
      <c r="J235" s="59">
        <v>63490</v>
      </c>
      <c r="K235" s="59">
        <v>0</v>
      </c>
      <c r="L235" s="59">
        <v>761880</v>
      </c>
      <c r="M235" s="59">
        <v>63490</v>
      </c>
      <c r="N235" s="59">
        <v>3175</v>
      </c>
      <c r="O235" s="59">
        <v>761880</v>
      </c>
      <c r="P235" s="59">
        <v>38100</v>
      </c>
      <c r="Q235" s="27">
        <f t="shared" si="43"/>
        <v>0</v>
      </c>
      <c r="R235" s="29">
        <f t="shared" si="42"/>
        <v>126.98</v>
      </c>
    </row>
    <row r="236" spans="1:19" ht="18.75" hidden="1" customHeight="1" x14ac:dyDescent="0.3">
      <c r="A236" s="105" t="s">
        <v>471</v>
      </c>
      <c r="B236" s="106"/>
      <c r="C236" s="7"/>
      <c r="D236" s="7"/>
      <c r="E236" s="7"/>
      <c r="F236" s="8"/>
      <c r="G236" s="8"/>
      <c r="H236" s="56">
        <v>12700</v>
      </c>
      <c r="I236" s="56">
        <v>640</v>
      </c>
      <c r="J236" s="56">
        <v>13340</v>
      </c>
      <c r="K236" s="56">
        <v>0</v>
      </c>
      <c r="L236" s="56">
        <v>160080</v>
      </c>
      <c r="M236" s="56">
        <v>13340</v>
      </c>
      <c r="N236" s="56">
        <v>667</v>
      </c>
      <c r="O236" s="56">
        <v>160080</v>
      </c>
      <c r="P236" s="56">
        <v>8004</v>
      </c>
      <c r="Q236" s="27">
        <f t="shared" si="43"/>
        <v>0</v>
      </c>
      <c r="R236" s="29">
        <f t="shared" si="42"/>
        <v>26.68</v>
      </c>
    </row>
    <row r="237" spans="1:19" s="11" customFormat="1" hidden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57">
        <v>12700</v>
      </c>
      <c r="I237" s="57">
        <v>640</v>
      </c>
      <c r="J237" s="57">
        <v>13340</v>
      </c>
      <c r="K237" s="57">
        <v>0</v>
      </c>
      <c r="L237" s="57">
        <v>160080</v>
      </c>
      <c r="M237" s="57">
        <v>13340</v>
      </c>
      <c r="N237" s="57">
        <v>667</v>
      </c>
      <c r="O237" s="57">
        <v>160080</v>
      </c>
      <c r="P237" s="57">
        <v>8004</v>
      </c>
      <c r="Q237" s="29">
        <f t="shared" si="43"/>
        <v>0</v>
      </c>
      <c r="R237" s="29">
        <f t="shared" si="42"/>
        <v>26.68</v>
      </c>
      <c r="S237" s="29"/>
    </row>
    <row r="238" spans="1:19" ht="18.75" hidden="1" customHeight="1" x14ac:dyDescent="0.3">
      <c r="A238" s="105" t="s">
        <v>474</v>
      </c>
      <c r="B238" s="106"/>
      <c r="C238" s="7"/>
      <c r="D238" s="7"/>
      <c r="E238" s="7"/>
      <c r="F238" s="8"/>
      <c r="G238" s="8"/>
      <c r="H238" s="56">
        <v>12190</v>
      </c>
      <c r="I238" s="56">
        <v>610</v>
      </c>
      <c r="J238" s="56">
        <v>12800</v>
      </c>
      <c r="K238" s="56">
        <v>0</v>
      </c>
      <c r="L238" s="56">
        <v>153600</v>
      </c>
      <c r="M238" s="56">
        <v>12800</v>
      </c>
      <c r="N238" s="56">
        <v>640</v>
      </c>
      <c r="O238" s="56">
        <v>153600</v>
      </c>
      <c r="P238" s="56">
        <v>7680</v>
      </c>
      <c r="R238" s="29" t="str">
        <f t="shared" si="42"/>
        <v/>
      </c>
    </row>
    <row r="239" spans="1:19" s="17" customFormat="1" hidden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58">
        <v>12190</v>
      </c>
      <c r="I239" s="58">
        <v>610</v>
      </c>
      <c r="J239" s="58">
        <v>12800</v>
      </c>
      <c r="K239" s="58">
        <v>0</v>
      </c>
      <c r="L239" s="58">
        <v>153600</v>
      </c>
      <c r="M239" s="58">
        <v>12800</v>
      </c>
      <c r="N239" s="58">
        <v>640</v>
      </c>
      <c r="O239" s="58">
        <v>153600</v>
      </c>
      <c r="P239" s="58">
        <v>7680</v>
      </c>
      <c r="Q239" s="30">
        <f t="shared" si="43"/>
        <v>485</v>
      </c>
      <c r="R239" s="29">
        <f t="shared" si="42"/>
        <v>25.6</v>
      </c>
      <c r="S239" s="30"/>
    </row>
    <row r="240" spans="1:19" ht="18.75" hidden="1" customHeight="1" x14ac:dyDescent="0.3">
      <c r="A240" s="105" t="s">
        <v>477</v>
      </c>
      <c r="B240" s="106"/>
      <c r="C240" s="7"/>
      <c r="D240" s="7"/>
      <c r="E240" s="7"/>
      <c r="F240" s="8"/>
      <c r="G240" s="8"/>
      <c r="H240" s="56">
        <v>11870</v>
      </c>
      <c r="I240" s="56">
        <v>600</v>
      </c>
      <c r="J240" s="56">
        <v>12470</v>
      </c>
      <c r="K240" s="56">
        <v>0</v>
      </c>
      <c r="L240" s="56">
        <v>149640</v>
      </c>
      <c r="M240" s="56">
        <v>12470</v>
      </c>
      <c r="N240" s="56">
        <v>624</v>
      </c>
      <c r="O240" s="56">
        <v>149640</v>
      </c>
      <c r="P240" s="56">
        <v>7488</v>
      </c>
      <c r="R240" s="29" t="str">
        <f t="shared" si="42"/>
        <v/>
      </c>
    </row>
    <row r="241" spans="1:19" s="11" customFormat="1" hidden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57">
        <v>11870</v>
      </c>
      <c r="I241" s="57">
        <v>600</v>
      </c>
      <c r="J241" s="57">
        <v>12470</v>
      </c>
      <c r="K241" s="57">
        <v>0</v>
      </c>
      <c r="L241" s="57">
        <v>149640</v>
      </c>
      <c r="M241" s="57">
        <v>12470</v>
      </c>
      <c r="N241" s="57">
        <v>624</v>
      </c>
      <c r="O241" s="57">
        <v>149640</v>
      </c>
      <c r="P241" s="57">
        <v>7488</v>
      </c>
      <c r="Q241" s="29">
        <f t="shared" si="43"/>
        <v>815</v>
      </c>
      <c r="R241" s="29">
        <f t="shared" si="42"/>
        <v>24.94</v>
      </c>
      <c r="S241" s="29"/>
    </row>
    <row r="242" spans="1:19" ht="18.75" hidden="1" customHeight="1" x14ac:dyDescent="0.3">
      <c r="A242" s="105" t="s">
        <v>480</v>
      </c>
      <c r="B242" s="106"/>
      <c r="C242" s="7"/>
      <c r="D242" s="7"/>
      <c r="E242" s="7"/>
      <c r="F242" s="8"/>
      <c r="G242" s="8"/>
      <c r="H242" s="56">
        <v>12190</v>
      </c>
      <c r="I242" s="56">
        <v>610</v>
      </c>
      <c r="J242" s="56">
        <v>12800</v>
      </c>
      <c r="K242" s="56">
        <v>0</v>
      </c>
      <c r="L242" s="56">
        <v>153600</v>
      </c>
      <c r="M242" s="56">
        <v>12800</v>
      </c>
      <c r="N242" s="56">
        <v>640</v>
      </c>
      <c r="O242" s="56">
        <v>153600</v>
      </c>
      <c r="P242" s="56">
        <v>7680</v>
      </c>
      <c r="R242" s="29" t="str">
        <f t="shared" si="42"/>
        <v/>
      </c>
    </row>
    <row r="243" spans="1:19" s="17" customFormat="1" hidden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58">
        <v>12190</v>
      </c>
      <c r="I243" s="58">
        <v>610</v>
      </c>
      <c r="J243" s="58">
        <v>12800</v>
      </c>
      <c r="K243" s="58">
        <v>0</v>
      </c>
      <c r="L243" s="58">
        <v>153600</v>
      </c>
      <c r="M243" s="58">
        <v>12800</v>
      </c>
      <c r="N243" s="58">
        <v>640</v>
      </c>
      <c r="O243" s="58">
        <v>153600</v>
      </c>
      <c r="P243" s="58">
        <v>7680</v>
      </c>
      <c r="Q243" s="30">
        <f t="shared" si="43"/>
        <v>485</v>
      </c>
      <c r="R243" s="29">
        <f t="shared" si="42"/>
        <v>25.6</v>
      </c>
      <c r="S243" s="30"/>
    </row>
    <row r="244" spans="1:19" ht="18.75" hidden="1" customHeight="1" x14ac:dyDescent="0.3">
      <c r="A244" s="105" t="s">
        <v>483</v>
      </c>
      <c r="B244" s="106"/>
      <c r="C244" s="7"/>
      <c r="D244" s="7"/>
      <c r="E244" s="7"/>
      <c r="F244" s="8"/>
      <c r="G244" s="8"/>
      <c r="H244" s="56">
        <v>11500</v>
      </c>
      <c r="I244" s="56">
        <v>580</v>
      </c>
      <c r="J244" s="56">
        <v>12080</v>
      </c>
      <c r="K244" s="56">
        <v>0</v>
      </c>
      <c r="L244" s="56">
        <v>144960</v>
      </c>
      <c r="M244" s="56">
        <v>12080</v>
      </c>
      <c r="N244" s="56">
        <v>604</v>
      </c>
      <c r="O244" s="56">
        <v>144960</v>
      </c>
      <c r="P244" s="56">
        <v>7248</v>
      </c>
      <c r="R244" s="29" t="str">
        <f t="shared" si="42"/>
        <v/>
      </c>
    </row>
    <row r="245" spans="1:19" s="11" customFormat="1" hidden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57">
        <v>11500</v>
      </c>
      <c r="I245" s="57">
        <v>580</v>
      </c>
      <c r="J245" s="57">
        <v>12080</v>
      </c>
      <c r="K245" s="57">
        <v>0</v>
      </c>
      <c r="L245" s="57">
        <v>144960</v>
      </c>
      <c r="M245" s="57">
        <v>12080</v>
      </c>
      <c r="N245" s="57">
        <v>604</v>
      </c>
      <c r="O245" s="57">
        <v>144960</v>
      </c>
      <c r="P245" s="57">
        <v>7248</v>
      </c>
      <c r="Q245" s="29">
        <f t="shared" si="43"/>
        <v>1205</v>
      </c>
      <c r="R245" s="29">
        <f t="shared" si="42"/>
        <v>24.16</v>
      </c>
      <c r="S245" s="29"/>
    </row>
    <row r="246" spans="1:19" ht="18.75" hidden="1" customHeight="1" x14ac:dyDescent="0.3">
      <c r="A246" s="110" t="s">
        <v>485</v>
      </c>
      <c r="B246" s="111"/>
      <c r="C246" s="111"/>
      <c r="D246" s="112"/>
      <c r="E246" s="3"/>
      <c r="F246" s="4"/>
      <c r="G246" s="4"/>
      <c r="H246" s="59">
        <v>94890</v>
      </c>
      <c r="I246" s="59">
        <v>4800</v>
      </c>
      <c r="J246" s="59">
        <v>99690</v>
      </c>
      <c r="K246" s="59">
        <v>0</v>
      </c>
      <c r="L246" s="59">
        <v>1196280</v>
      </c>
      <c r="M246" s="59">
        <v>99690</v>
      </c>
      <c r="N246" s="59">
        <v>4986</v>
      </c>
      <c r="O246" s="59">
        <v>1196280</v>
      </c>
      <c r="P246" s="59">
        <v>59832</v>
      </c>
      <c r="R246" s="29" t="str">
        <f t="shared" si="42"/>
        <v/>
      </c>
    </row>
    <row r="247" spans="1:19" ht="18.75" hidden="1" customHeight="1" x14ac:dyDescent="0.3">
      <c r="A247" s="105" t="s">
        <v>486</v>
      </c>
      <c r="B247" s="106"/>
      <c r="C247" s="7"/>
      <c r="D247" s="7"/>
      <c r="E247" s="7"/>
      <c r="F247" s="8"/>
      <c r="G247" s="8"/>
      <c r="H247" s="56">
        <v>11840</v>
      </c>
      <c r="I247" s="56">
        <v>600</v>
      </c>
      <c r="J247" s="56">
        <v>12440</v>
      </c>
      <c r="K247" s="56">
        <v>0</v>
      </c>
      <c r="L247" s="56">
        <v>149280</v>
      </c>
      <c r="M247" s="56">
        <v>12440</v>
      </c>
      <c r="N247" s="56">
        <v>622</v>
      </c>
      <c r="O247" s="56">
        <v>149280</v>
      </c>
      <c r="P247" s="56">
        <v>7464</v>
      </c>
      <c r="R247" s="29" t="str">
        <f t="shared" si="42"/>
        <v/>
      </c>
    </row>
    <row r="248" spans="1:19" s="17" customFormat="1" hidden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58">
        <v>11840</v>
      </c>
      <c r="I248" s="58">
        <v>600</v>
      </c>
      <c r="J248" s="58">
        <v>12440</v>
      </c>
      <c r="K248" s="58">
        <v>0</v>
      </c>
      <c r="L248" s="58">
        <v>149280</v>
      </c>
      <c r="M248" s="58">
        <v>12440</v>
      </c>
      <c r="N248" s="58">
        <v>622</v>
      </c>
      <c r="O248" s="58">
        <v>149280</v>
      </c>
      <c r="P248" s="58">
        <v>7464</v>
      </c>
      <c r="Q248" s="30">
        <f t="shared" si="43"/>
        <v>845</v>
      </c>
      <c r="R248" s="29">
        <f t="shared" si="42"/>
        <v>24.88</v>
      </c>
      <c r="S248" s="30"/>
    </row>
    <row r="249" spans="1:19" ht="18.75" hidden="1" customHeight="1" x14ac:dyDescent="0.3">
      <c r="A249" s="105" t="s">
        <v>489</v>
      </c>
      <c r="B249" s="106"/>
      <c r="C249" s="7"/>
      <c r="D249" s="7"/>
      <c r="E249" s="7"/>
      <c r="F249" s="8"/>
      <c r="G249" s="8"/>
      <c r="H249" s="56">
        <v>11840</v>
      </c>
      <c r="I249" s="56">
        <v>600</v>
      </c>
      <c r="J249" s="56">
        <v>12440</v>
      </c>
      <c r="K249" s="56">
        <v>0</v>
      </c>
      <c r="L249" s="56">
        <v>149280</v>
      </c>
      <c r="M249" s="56">
        <v>12440</v>
      </c>
      <c r="N249" s="56">
        <v>622</v>
      </c>
      <c r="O249" s="56">
        <v>149280</v>
      </c>
      <c r="P249" s="56">
        <v>7464</v>
      </c>
      <c r="R249" s="29" t="str">
        <f t="shared" si="42"/>
        <v/>
      </c>
    </row>
    <row r="250" spans="1:19" s="11" customFormat="1" hidden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57">
        <v>11840</v>
      </c>
      <c r="I250" s="57">
        <v>600</v>
      </c>
      <c r="J250" s="57">
        <v>12440</v>
      </c>
      <c r="K250" s="57">
        <v>0</v>
      </c>
      <c r="L250" s="57">
        <v>149280</v>
      </c>
      <c r="M250" s="57">
        <v>12440</v>
      </c>
      <c r="N250" s="57">
        <v>622</v>
      </c>
      <c r="O250" s="57">
        <v>149280</v>
      </c>
      <c r="P250" s="57">
        <v>7464</v>
      </c>
      <c r="Q250" s="29">
        <f t="shared" si="43"/>
        <v>845</v>
      </c>
      <c r="R250" s="29">
        <f t="shared" si="42"/>
        <v>24.88</v>
      </c>
      <c r="S250" s="29"/>
    </row>
    <row r="251" spans="1:19" ht="18.75" hidden="1" customHeight="1" x14ac:dyDescent="0.3">
      <c r="A251" s="105" t="s">
        <v>492</v>
      </c>
      <c r="B251" s="106"/>
      <c r="C251" s="7"/>
      <c r="D251" s="7"/>
      <c r="E251" s="7"/>
      <c r="F251" s="8"/>
      <c r="G251" s="8"/>
      <c r="H251" s="56">
        <v>13450</v>
      </c>
      <c r="I251" s="56">
        <v>680</v>
      </c>
      <c r="J251" s="56">
        <v>14130</v>
      </c>
      <c r="K251" s="56">
        <v>0</v>
      </c>
      <c r="L251" s="56">
        <v>169560</v>
      </c>
      <c r="M251" s="56">
        <v>14130</v>
      </c>
      <c r="N251" s="56">
        <v>707</v>
      </c>
      <c r="O251" s="56">
        <v>169560</v>
      </c>
      <c r="P251" s="56">
        <v>8484</v>
      </c>
      <c r="R251" s="29" t="str">
        <f t="shared" si="42"/>
        <v/>
      </c>
    </row>
    <row r="252" spans="1:19" s="17" customFormat="1" hidden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58">
        <v>13450</v>
      </c>
      <c r="I252" s="58">
        <v>680</v>
      </c>
      <c r="J252" s="58">
        <v>14130</v>
      </c>
      <c r="K252" s="58">
        <v>0</v>
      </c>
      <c r="L252" s="58">
        <v>169560</v>
      </c>
      <c r="M252" s="58">
        <v>14130</v>
      </c>
      <c r="N252" s="58">
        <v>707</v>
      </c>
      <c r="O252" s="58">
        <v>169560</v>
      </c>
      <c r="P252" s="58">
        <v>8484</v>
      </c>
      <c r="Q252" s="30">
        <f t="shared" si="43"/>
        <v>0</v>
      </c>
      <c r="R252" s="29">
        <f t="shared" si="42"/>
        <v>28.26</v>
      </c>
      <c r="S252" s="30"/>
    </row>
    <row r="253" spans="1:19" ht="18.75" hidden="1" customHeight="1" x14ac:dyDescent="0.3">
      <c r="A253" s="105" t="s">
        <v>495</v>
      </c>
      <c r="B253" s="106"/>
      <c r="C253" s="7"/>
      <c r="D253" s="7"/>
      <c r="E253" s="7"/>
      <c r="F253" s="8"/>
      <c r="G253" s="8"/>
      <c r="H253" s="56">
        <v>33600</v>
      </c>
      <c r="I253" s="56">
        <v>1700</v>
      </c>
      <c r="J253" s="56">
        <v>35300</v>
      </c>
      <c r="K253" s="56">
        <v>0</v>
      </c>
      <c r="L253" s="56">
        <v>423600</v>
      </c>
      <c r="M253" s="56">
        <v>35300</v>
      </c>
      <c r="N253" s="56">
        <v>1766</v>
      </c>
      <c r="O253" s="56">
        <v>423600</v>
      </c>
      <c r="P253" s="56">
        <v>21192</v>
      </c>
      <c r="R253" s="29" t="str">
        <f t="shared" si="42"/>
        <v/>
      </c>
    </row>
    <row r="254" spans="1:19" s="11" customFormat="1" hidden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57">
        <v>12350</v>
      </c>
      <c r="I254" s="57">
        <v>620</v>
      </c>
      <c r="J254" s="57">
        <v>12970</v>
      </c>
      <c r="K254" s="57">
        <v>0</v>
      </c>
      <c r="L254" s="57">
        <v>155640</v>
      </c>
      <c r="M254" s="57">
        <v>12970</v>
      </c>
      <c r="N254" s="57">
        <v>649</v>
      </c>
      <c r="O254" s="57">
        <v>155640</v>
      </c>
      <c r="P254" s="57">
        <v>7788</v>
      </c>
      <c r="Q254" s="29">
        <f t="shared" si="43"/>
        <v>315</v>
      </c>
      <c r="R254" s="29">
        <f t="shared" si="42"/>
        <v>25.94</v>
      </c>
      <c r="S254" s="29"/>
    </row>
    <row r="255" spans="1:19" s="17" customFormat="1" ht="37.5" hidden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58">
        <v>11840</v>
      </c>
      <c r="I255" s="58">
        <v>600</v>
      </c>
      <c r="J255" s="58">
        <v>12440</v>
      </c>
      <c r="K255" s="58">
        <v>0</v>
      </c>
      <c r="L255" s="58">
        <v>149280</v>
      </c>
      <c r="M255" s="58">
        <v>12440</v>
      </c>
      <c r="N255" s="58">
        <v>622</v>
      </c>
      <c r="O255" s="58">
        <v>149280</v>
      </c>
      <c r="P255" s="58">
        <v>7464</v>
      </c>
      <c r="Q255" s="30">
        <f t="shared" si="43"/>
        <v>0</v>
      </c>
      <c r="R255" s="29">
        <f t="shared" si="42"/>
        <v>24.88</v>
      </c>
      <c r="S255" s="30"/>
    </row>
    <row r="256" spans="1:19" s="11" customFormat="1" hidden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57">
        <v>9410</v>
      </c>
      <c r="I256" s="57">
        <v>480</v>
      </c>
      <c r="J256" s="57">
        <v>9890</v>
      </c>
      <c r="K256" s="57">
        <v>0</v>
      </c>
      <c r="L256" s="57">
        <v>118680</v>
      </c>
      <c r="M256" s="57">
        <v>9890</v>
      </c>
      <c r="N256" s="57">
        <v>495</v>
      </c>
      <c r="O256" s="57">
        <v>118680</v>
      </c>
      <c r="P256" s="57">
        <v>5940</v>
      </c>
      <c r="Q256" s="29">
        <f t="shared" si="43"/>
        <v>110</v>
      </c>
      <c r="R256" s="29">
        <f t="shared" si="42"/>
        <v>19.78</v>
      </c>
      <c r="S256" s="29"/>
    </row>
    <row r="257" spans="1:19" ht="18.75" hidden="1" customHeight="1" x14ac:dyDescent="0.3">
      <c r="A257" s="105" t="s">
        <v>503</v>
      </c>
      <c r="B257" s="106"/>
      <c r="C257" s="7"/>
      <c r="D257" s="7"/>
      <c r="E257" s="7"/>
      <c r="F257" s="8"/>
      <c r="G257" s="8"/>
      <c r="H257" s="56">
        <v>24160</v>
      </c>
      <c r="I257" s="56">
        <v>1220</v>
      </c>
      <c r="J257" s="56">
        <v>25380</v>
      </c>
      <c r="K257" s="56">
        <v>0</v>
      </c>
      <c r="L257" s="56">
        <v>304560</v>
      </c>
      <c r="M257" s="56">
        <v>25380</v>
      </c>
      <c r="N257" s="56">
        <v>1269</v>
      </c>
      <c r="O257" s="56">
        <v>304560</v>
      </c>
      <c r="P257" s="56">
        <v>15228</v>
      </c>
      <c r="R257" s="29" t="str">
        <f t="shared" si="42"/>
        <v/>
      </c>
    </row>
    <row r="258" spans="1:19" s="17" customFormat="1" hidden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58">
        <v>11690</v>
      </c>
      <c r="I258" s="58">
        <v>590</v>
      </c>
      <c r="J258" s="58">
        <v>12280</v>
      </c>
      <c r="K258" s="58">
        <v>0</v>
      </c>
      <c r="L258" s="58">
        <v>147360</v>
      </c>
      <c r="M258" s="58">
        <v>12280</v>
      </c>
      <c r="N258" s="58">
        <v>614</v>
      </c>
      <c r="O258" s="58">
        <v>147360</v>
      </c>
      <c r="P258" s="58">
        <v>7368</v>
      </c>
      <c r="Q258" s="30">
        <f t="shared" si="43"/>
        <v>1005</v>
      </c>
      <c r="R258" s="29">
        <f t="shared" si="42"/>
        <v>24.560000000000002</v>
      </c>
      <c r="S258" s="30"/>
    </row>
    <row r="259" spans="1:19" s="11" customFormat="1" hidden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57">
        <v>12470</v>
      </c>
      <c r="I259" s="57">
        <v>630</v>
      </c>
      <c r="J259" s="57">
        <v>13100</v>
      </c>
      <c r="K259" s="57">
        <v>0</v>
      </c>
      <c r="L259" s="57">
        <v>157200</v>
      </c>
      <c r="M259" s="57">
        <v>13100</v>
      </c>
      <c r="N259" s="57">
        <v>655</v>
      </c>
      <c r="O259" s="57">
        <v>157200</v>
      </c>
      <c r="P259" s="57">
        <v>7860</v>
      </c>
      <c r="Q259" s="29">
        <f t="shared" si="43"/>
        <v>185</v>
      </c>
      <c r="R259" s="29">
        <f t="shared" si="42"/>
        <v>26.2</v>
      </c>
      <c r="S259" s="29"/>
    </row>
    <row r="260" spans="1:19" ht="18.75" hidden="1" customHeight="1" x14ac:dyDescent="0.3">
      <c r="A260" s="110" t="s">
        <v>509</v>
      </c>
      <c r="B260" s="111"/>
      <c r="C260" s="111"/>
      <c r="D260" s="112"/>
      <c r="E260" s="3"/>
      <c r="F260" s="4"/>
      <c r="G260" s="4"/>
      <c r="H260" s="59">
        <v>27240</v>
      </c>
      <c r="I260" s="59">
        <v>1380</v>
      </c>
      <c r="J260" s="59">
        <v>28620</v>
      </c>
      <c r="K260" s="59">
        <v>0</v>
      </c>
      <c r="L260" s="59">
        <v>343440</v>
      </c>
      <c r="M260" s="59">
        <v>28620</v>
      </c>
      <c r="N260" s="59">
        <v>1432</v>
      </c>
      <c r="O260" s="59">
        <v>343440</v>
      </c>
      <c r="P260" s="59">
        <v>17184</v>
      </c>
      <c r="R260" s="29" t="str">
        <f t="shared" si="42"/>
        <v/>
      </c>
    </row>
    <row r="261" spans="1:19" ht="18.75" hidden="1" customHeight="1" x14ac:dyDescent="0.3">
      <c r="A261" s="105" t="s">
        <v>16</v>
      </c>
      <c r="B261" s="106"/>
      <c r="C261" s="7"/>
      <c r="D261" s="7"/>
      <c r="E261" s="7"/>
      <c r="F261" s="8"/>
      <c r="G261" s="8"/>
      <c r="H261" s="56">
        <v>13620</v>
      </c>
      <c r="I261" s="56">
        <v>690</v>
      </c>
      <c r="J261" s="56">
        <v>14310</v>
      </c>
      <c r="K261" s="56">
        <v>0</v>
      </c>
      <c r="L261" s="56">
        <v>171720</v>
      </c>
      <c r="M261" s="56">
        <v>14310</v>
      </c>
      <c r="N261" s="56">
        <v>716</v>
      </c>
      <c r="O261" s="56">
        <v>171720</v>
      </c>
      <c r="P261" s="56">
        <v>8592</v>
      </c>
      <c r="R261" s="29" t="str">
        <f t="shared" si="42"/>
        <v/>
      </c>
    </row>
    <row r="262" spans="1:19" s="17" customFormat="1" hidden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58">
        <v>13620</v>
      </c>
      <c r="I262" s="58">
        <v>690</v>
      </c>
      <c r="J262" s="58">
        <v>14310</v>
      </c>
      <c r="K262" s="58">
        <v>0</v>
      </c>
      <c r="L262" s="58">
        <v>171720</v>
      </c>
      <c r="M262" s="58">
        <v>14310</v>
      </c>
      <c r="N262" s="58">
        <v>716</v>
      </c>
      <c r="O262" s="58">
        <v>171720</v>
      </c>
      <c r="P262" s="58">
        <v>8592</v>
      </c>
      <c r="Q262" s="30">
        <f t="shared" si="43"/>
        <v>690</v>
      </c>
      <c r="R262" s="29">
        <f t="shared" ref="R262:R305" si="44">IF(Q262&lt;&gt;"",J262*0.2%,"")</f>
        <v>28.62</v>
      </c>
      <c r="S262" s="30"/>
    </row>
    <row r="263" spans="1:19" ht="18.75" hidden="1" customHeight="1" x14ac:dyDescent="0.3">
      <c r="A263" s="105" t="s">
        <v>512</v>
      </c>
      <c r="B263" s="106"/>
      <c r="C263" s="7"/>
      <c r="D263" s="7"/>
      <c r="E263" s="7"/>
      <c r="F263" s="8"/>
      <c r="G263" s="8"/>
      <c r="H263" s="56">
        <v>13620</v>
      </c>
      <c r="I263" s="56">
        <v>690</v>
      </c>
      <c r="J263" s="56">
        <v>14310</v>
      </c>
      <c r="K263" s="56">
        <v>0</v>
      </c>
      <c r="L263" s="56">
        <v>171720</v>
      </c>
      <c r="M263" s="56">
        <v>14310</v>
      </c>
      <c r="N263" s="56">
        <v>716</v>
      </c>
      <c r="O263" s="56">
        <v>171720</v>
      </c>
      <c r="P263" s="56">
        <v>8592</v>
      </c>
      <c r="R263" s="29" t="str">
        <f t="shared" si="44"/>
        <v/>
      </c>
    </row>
    <row r="264" spans="1:19" s="11" customFormat="1" hidden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57">
        <v>13620</v>
      </c>
      <c r="I264" s="57">
        <v>690</v>
      </c>
      <c r="J264" s="57">
        <v>14310</v>
      </c>
      <c r="K264" s="57">
        <v>0</v>
      </c>
      <c r="L264" s="57">
        <v>171720</v>
      </c>
      <c r="M264" s="57">
        <v>14310</v>
      </c>
      <c r="N264" s="57">
        <v>716</v>
      </c>
      <c r="O264" s="57">
        <v>171720</v>
      </c>
      <c r="P264" s="57">
        <v>8592</v>
      </c>
      <c r="Q264" s="29">
        <f t="shared" ref="Q264:Q305" si="45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R264" s="29">
        <f t="shared" si="44"/>
        <v>28.62</v>
      </c>
      <c r="S264" s="29"/>
    </row>
    <row r="265" spans="1:19" ht="18.75" hidden="1" customHeight="1" x14ac:dyDescent="0.3">
      <c r="A265" s="110" t="s">
        <v>514</v>
      </c>
      <c r="B265" s="111"/>
      <c r="C265" s="111"/>
      <c r="D265" s="112"/>
      <c r="E265" s="3"/>
      <c r="F265" s="4"/>
      <c r="G265" s="4"/>
      <c r="H265" s="59">
        <v>166340</v>
      </c>
      <c r="I265" s="59">
        <v>8360</v>
      </c>
      <c r="J265" s="59">
        <v>174700</v>
      </c>
      <c r="K265" s="59">
        <v>0</v>
      </c>
      <c r="L265" s="59">
        <v>2096400</v>
      </c>
      <c r="M265" s="59">
        <v>174700</v>
      </c>
      <c r="N265" s="59">
        <v>8739</v>
      </c>
      <c r="O265" s="59">
        <v>2096400</v>
      </c>
      <c r="P265" s="59">
        <v>104868</v>
      </c>
      <c r="R265" s="29" t="str">
        <f t="shared" si="44"/>
        <v/>
      </c>
    </row>
    <row r="266" spans="1:19" ht="18.75" hidden="1" customHeight="1" x14ac:dyDescent="0.3">
      <c r="A266" s="105" t="s">
        <v>16</v>
      </c>
      <c r="B266" s="106"/>
      <c r="C266" s="7"/>
      <c r="D266" s="7"/>
      <c r="E266" s="7"/>
      <c r="F266" s="8"/>
      <c r="G266" s="8"/>
      <c r="H266" s="56">
        <v>71360</v>
      </c>
      <c r="I266" s="56">
        <v>3600</v>
      </c>
      <c r="J266" s="56">
        <v>74960</v>
      </c>
      <c r="K266" s="56">
        <v>0</v>
      </c>
      <c r="L266" s="56">
        <v>899520</v>
      </c>
      <c r="M266" s="56">
        <v>74960</v>
      </c>
      <c r="N266" s="56">
        <v>3750</v>
      </c>
      <c r="O266" s="56">
        <v>899520</v>
      </c>
      <c r="P266" s="56">
        <v>45000</v>
      </c>
      <c r="R266" s="29" t="str">
        <f t="shared" si="44"/>
        <v/>
      </c>
    </row>
    <row r="267" spans="1:19" s="17" customFormat="1" hidden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58">
        <v>15590</v>
      </c>
      <c r="I267" s="58">
        <v>780</v>
      </c>
      <c r="J267" s="58">
        <v>16370</v>
      </c>
      <c r="K267" s="58">
        <v>0</v>
      </c>
      <c r="L267" s="58">
        <v>196440</v>
      </c>
      <c r="M267" s="58">
        <v>16370</v>
      </c>
      <c r="N267" s="58">
        <v>819</v>
      </c>
      <c r="O267" s="58">
        <v>196440</v>
      </c>
      <c r="P267" s="58">
        <v>9828</v>
      </c>
      <c r="Q267" s="30">
        <f t="shared" si="45"/>
        <v>0</v>
      </c>
      <c r="R267" s="29">
        <f t="shared" si="44"/>
        <v>32.74</v>
      </c>
      <c r="S267" s="30"/>
    </row>
    <row r="268" spans="1:19" s="11" customFormat="1" ht="37.5" hidden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57">
        <v>10830</v>
      </c>
      <c r="I268" s="57">
        <v>550</v>
      </c>
      <c r="J268" s="57">
        <v>11380</v>
      </c>
      <c r="K268" s="57">
        <v>0</v>
      </c>
      <c r="L268" s="57">
        <v>136560</v>
      </c>
      <c r="M268" s="57">
        <v>11380</v>
      </c>
      <c r="N268" s="57">
        <v>569</v>
      </c>
      <c r="O268" s="57">
        <v>136560</v>
      </c>
      <c r="P268" s="57">
        <v>6828</v>
      </c>
      <c r="Q268" s="29">
        <f t="shared" si="45"/>
        <v>0</v>
      </c>
      <c r="R268" s="29">
        <f t="shared" si="44"/>
        <v>22.76</v>
      </c>
      <c r="S268" s="29"/>
    </row>
    <row r="269" spans="1:19" s="17" customFormat="1" ht="37.5" hidden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58">
        <v>10230</v>
      </c>
      <c r="I269" s="58">
        <v>520</v>
      </c>
      <c r="J269" s="58">
        <v>10750</v>
      </c>
      <c r="K269" s="58">
        <v>0</v>
      </c>
      <c r="L269" s="58">
        <v>129000</v>
      </c>
      <c r="M269" s="58">
        <v>10750</v>
      </c>
      <c r="N269" s="58">
        <v>538</v>
      </c>
      <c r="O269" s="58">
        <v>129000</v>
      </c>
      <c r="P269" s="58">
        <v>6456</v>
      </c>
      <c r="Q269" s="30">
        <f t="shared" si="45"/>
        <v>0</v>
      </c>
      <c r="R269" s="29">
        <f t="shared" si="44"/>
        <v>21.5</v>
      </c>
      <c r="S269" s="30"/>
    </row>
    <row r="270" spans="1:19" s="11" customFormat="1" hidden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57">
        <v>9920</v>
      </c>
      <c r="I270" s="57">
        <v>500</v>
      </c>
      <c r="J270" s="57">
        <v>10420</v>
      </c>
      <c r="K270" s="57">
        <v>0</v>
      </c>
      <c r="L270" s="57">
        <v>125040</v>
      </c>
      <c r="M270" s="57">
        <v>10420</v>
      </c>
      <c r="N270" s="57">
        <v>521</v>
      </c>
      <c r="O270" s="57">
        <v>125040</v>
      </c>
      <c r="P270" s="57">
        <v>6252</v>
      </c>
      <c r="Q270" s="29">
        <f t="shared" si="45"/>
        <v>0</v>
      </c>
      <c r="R270" s="29">
        <f t="shared" si="44"/>
        <v>20.84</v>
      </c>
      <c r="S270" s="29"/>
    </row>
    <row r="271" spans="1:19" s="17" customFormat="1" hidden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58">
        <v>9510</v>
      </c>
      <c r="I271" s="58">
        <v>480</v>
      </c>
      <c r="J271" s="58">
        <v>9990</v>
      </c>
      <c r="K271" s="58">
        <v>0</v>
      </c>
      <c r="L271" s="58">
        <v>119880</v>
      </c>
      <c r="M271" s="58">
        <v>9990</v>
      </c>
      <c r="N271" s="58">
        <v>500</v>
      </c>
      <c r="O271" s="58">
        <v>119880</v>
      </c>
      <c r="P271" s="58">
        <v>6000</v>
      </c>
      <c r="Q271" s="30">
        <f t="shared" si="45"/>
        <v>10</v>
      </c>
      <c r="R271" s="29">
        <f t="shared" si="44"/>
        <v>19.98</v>
      </c>
      <c r="S271" s="30"/>
    </row>
    <row r="272" spans="1:19" s="11" customFormat="1" hidden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57">
        <v>15280</v>
      </c>
      <c r="I272" s="57">
        <v>770</v>
      </c>
      <c r="J272" s="57">
        <v>16050</v>
      </c>
      <c r="K272" s="57">
        <v>0</v>
      </c>
      <c r="L272" s="57">
        <v>192600</v>
      </c>
      <c r="M272" s="57">
        <v>16050</v>
      </c>
      <c r="N272" s="57">
        <v>803</v>
      </c>
      <c r="O272" s="57">
        <v>192600</v>
      </c>
      <c r="P272" s="57">
        <v>9636</v>
      </c>
      <c r="Q272" s="29">
        <f t="shared" si="45"/>
        <v>0</v>
      </c>
      <c r="R272" s="29">
        <f t="shared" si="44"/>
        <v>32.1</v>
      </c>
      <c r="S272" s="29"/>
    </row>
    <row r="273" spans="1:19" ht="18.75" hidden="1" customHeight="1" x14ac:dyDescent="0.3">
      <c r="A273" s="105" t="s">
        <v>527</v>
      </c>
      <c r="B273" s="106"/>
      <c r="C273" s="7"/>
      <c r="D273" s="7"/>
      <c r="E273" s="7"/>
      <c r="F273" s="8"/>
      <c r="G273" s="8"/>
      <c r="H273" s="56">
        <v>15680</v>
      </c>
      <c r="I273" s="56">
        <v>790</v>
      </c>
      <c r="J273" s="56">
        <v>16470</v>
      </c>
      <c r="K273" s="56">
        <v>0</v>
      </c>
      <c r="L273" s="56">
        <v>197640</v>
      </c>
      <c r="M273" s="56">
        <v>16470</v>
      </c>
      <c r="N273" s="56">
        <v>824</v>
      </c>
      <c r="O273" s="56">
        <v>197640</v>
      </c>
      <c r="P273" s="56">
        <v>9888</v>
      </c>
      <c r="R273" s="29" t="str">
        <f t="shared" si="44"/>
        <v/>
      </c>
    </row>
    <row r="274" spans="1:19" s="17" customFormat="1" hidden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58">
        <v>15680</v>
      </c>
      <c r="I274" s="58">
        <v>790</v>
      </c>
      <c r="J274" s="58">
        <v>16470</v>
      </c>
      <c r="K274" s="58">
        <v>0</v>
      </c>
      <c r="L274" s="58">
        <v>197640</v>
      </c>
      <c r="M274" s="58">
        <v>16470</v>
      </c>
      <c r="N274" s="58">
        <v>824</v>
      </c>
      <c r="O274" s="58">
        <v>197640</v>
      </c>
      <c r="P274" s="58">
        <v>9888</v>
      </c>
      <c r="Q274" s="30">
        <f t="shared" si="45"/>
        <v>0</v>
      </c>
      <c r="R274" s="29">
        <f t="shared" si="44"/>
        <v>32.94</v>
      </c>
      <c r="S274" s="30"/>
    </row>
    <row r="275" spans="1:19" ht="18.75" hidden="1" customHeight="1" x14ac:dyDescent="0.3">
      <c r="A275" s="105" t="s">
        <v>530</v>
      </c>
      <c r="B275" s="106"/>
      <c r="C275" s="7"/>
      <c r="D275" s="7"/>
      <c r="E275" s="7"/>
      <c r="F275" s="8"/>
      <c r="G275" s="8"/>
      <c r="H275" s="56">
        <v>14790</v>
      </c>
      <c r="I275" s="56">
        <v>740</v>
      </c>
      <c r="J275" s="56">
        <v>15530</v>
      </c>
      <c r="K275" s="56">
        <v>0</v>
      </c>
      <c r="L275" s="56">
        <v>186360</v>
      </c>
      <c r="M275" s="56">
        <v>15530</v>
      </c>
      <c r="N275" s="56">
        <v>777</v>
      </c>
      <c r="O275" s="56">
        <v>186360</v>
      </c>
      <c r="P275" s="56">
        <v>9324</v>
      </c>
      <c r="R275" s="29" t="str">
        <f t="shared" si="44"/>
        <v/>
      </c>
    </row>
    <row r="276" spans="1:19" s="11" customFormat="1" hidden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57">
        <v>14790</v>
      </c>
      <c r="I276" s="57">
        <v>740</v>
      </c>
      <c r="J276" s="57">
        <v>15530</v>
      </c>
      <c r="K276" s="57">
        <v>0</v>
      </c>
      <c r="L276" s="57">
        <v>186360</v>
      </c>
      <c r="M276" s="57">
        <v>15530</v>
      </c>
      <c r="N276" s="57">
        <v>777</v>
      </c>
      <c r="O276" s="57">
        <v>186360</v>
      </c>
      <c r="P276" s="57">
        <v>9324</v>
      </c>
      <c r="Q276" s="29">
        <f t="shared" si="45"/>
        <v>0</v>
      </c>
      <c r="R276" s="29">
        <f t="shared" si="44"/>
        <v>31.060000000000002</v>
      </c>
      <c r="S276" s="29"/>
    </row>
    <row r="277" spans="1:19" ht="18.75" hidden="1" customHeight="1" x14ac:dyDescent="0.3">
      <c r="A277" s="105" t="s">
        <v>534</v>
      </c>
      <c r="B277" s="106"/>
      <c r="C277" s="7"/>
      <c r="D277" s="7"/>
      <c r="E277" s="7"/>
      <c r="F277" s="8"/>
      <c r="G277" s="8"/>
      <c r="H277" s="56">
        <v>15000</v>
      </c>
      <c r="I277" s="56">
        <v>750</v>
      </c>
      <c r="J277" s="56">
        <v>15750</v>
      </c>
      <c r="K277" s="56">
        <v>0</v>
      </c>
      <c r="L277" s="56">
        <v>189000</v>
      </c>
      <c r="M277" s="56">
        <v>15750</v>
      </c>
      <c r="N277" s="56">
        <v>788</v>
      </c>
      <c r="O277" s="56">
        <v>189000</v>
      </c>
      <c r="P277" s="56">
        <v>9456</v>
      </c>
      <c r="R277" s="29" t="str">
        <f t="shared" si="44"/>
        <v/>
      </c>
    </row>
    <row r="278" spans="1:19" s="17" customFormat="1" hidden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58">
        <v>15000</v>
      </c>
      <c r="I278" s="58">
        <v>750</v>
      </c>
      <c r="J278" s="58">
        <v>15750</v>
      </c>
      <c r="K278" s="58">
        <v>0</v>
      </c>
      <c r="L278" s="58">
        <v>189000</v>
      </c>
      <c r="M278" s="58">
        <v>15750</v>
      </c>
      <c r="N278" s="58">
        <v>788</v>
      </c>
      <c r="O278" s="58">
        <v>189000</v>
      </c>
      <c r="P278" s="58">
        <v>9456</v>
      </c>
      <c r="Q278" s="30">
        <f t="shared" si="45"/>
        <v>0</v>
      </c>
      <c r="R278" s="29">
        <f t="shared" si="44"/>
        <v>31.5</v>
      </c>
      <c r="S278" s="30"/>
    </row>
    <row r="279" spans="1:19" ht="18.75" hidden="1" customHeight="1" x14ac:dyDescent="0.3">
      <c r="A279" s="105" t="s">
        <v>538</v>
      </c>
      <c r="B279" s="106"/>
      <c r="C279" s="7"/>
      <c r="D279" s="7"/>
      <c r="E279" s="7"/>
      <c r="F279" s="8"/>
      <c r="G279" s="8"/>
      <c r="H279" s="56">
        <v>17150</v>
      </c>
      <c r="I279" s="56">
        <v>860</v>
      </c>
      <c r="J279" s="56">
        <v>18010</v>
      </c>
      <c r="K279" s="56">
        <v>0</v>
      </c>
      <c r="L279" s="56">
        <v>216120</v>
      </c>
      <c r="M279" s="56">
        <v>18010</v>
      </c>
      <c r="N279" s="56">
        <v>901</v>
      </c>
      <c r="O279" s="56">
        <v>216120</v>
      </c>
      <c r="P279" s="56">
        <v>10812</v>
      </c>
      <c r="R279" s="29" t="str">
        <f t="shared" si="44"/>
        <v/>
      </c>
    </row>
    <row r="280" spans="1:19" s="11" customFormat="1" hidden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57">
        <v>17150</v>
      </c>
      <c r="I280" s="57">
        <v>860</v>
      </c>
      <c r="J280" s="57">
        <v>18010</v>
      </c>
      <c r="K280" s="57">
        <v>0</v>
      </c>
      <c r="L280" s="57">
        <v>216120</v>
      </c>
      <c r="M280" s="57">
        <v>18010</v>
      </c>
      <c r="N280" s="57">
        <v>901</v>
      </c>
      <c r="O280" s="57">
        <v>216120</v>
      </c>
      <c r="P280" s="57">
        <v>10812</v>
      </c>
      <c r="Q280" s="29">
        <f t="shared" si="45"/>
        <v>0</v>
      </c>
      <c r="R280" s="29">
        <f t="shared" si="44"/>
        <v>36.020000000000003</v>
      </c>
      <c r="S280" s="29"/>
    </row>
    <row r="281" spans="1:19" ht="18.75" hidden="1" customHeight="1" x14ac:dyDescent="0.3">
      <c r="A281" s="105" t="s">
        <v>541</v>
      </c>
      <c r="B281" s="106"/>
      <c r="C281" s="7"/>
      <c r="D281" s="7"/>
      <c r="E281" s="7"/>
      <c r="F281" s="8"/>
      <c r="G281" s="8"/>
      <c r="H281" s="56">
        <v>32360</v>
      </c>
      <c r="I281" s="56">
        <v>1620</v>
      </c>
      <c r="J281" s="56">
        <v>33980</v>
      </c>
      <c r="K281" s="56">
        <v>0</v>
      </c>
      <c r="L281" s="56">
        <v>407760</v>
      </c>
      <c r="M281" s="56">
        <v>33980</v>
      </c>
      <c r="N281" s="56">
        <v>1699</v>
      </c>
      <c r="O281" s="56">
        <v>407760</v>
      </c>
      <c r="P281" s="56">
        <v>20388</v>
      </c>
      <c r="R281" s="29" t="str">
        <f t="shared" si="44"/>
        <v/>
      </c>
    </row>
    <row r="282" spans="1:19" s="17" customFormat="1" hidden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58">
        <v>16400</v>
      </c>
      <c r="I282" s="58">
        <v>820</v>
      </c>
      <c r="J282" s="58">
        <v>17220</v>
      </c>
      <c r="K282" s="58">
        <v>0</v>
      </c>
      <c r="L282" s="58">
        <v>206640</v>
      </c>
      <c r="M282" s="58">
        <v>17220</v>
      </c>
      <c r="N282" s="58">
        <v>861</v>
      </c>
      <c r="O282" s="58">
        <v>206640</v>
      </c>
      <c r="P282" s="58">
        <v>10332</v>
      </c>
      <c r="Q282" s="30">
        <f t="shared" si="45"/>
        <v>0</v>
      </c>
      <c r="R282" s="29">
        <f t="shared" si="44"/>
        <v>34.44</v>
      </c>
      <c r="S282" s="30"/>
    </row>
    <row r="283" spans="1:19" s="11" customFormat="1" hidden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57">
        <v>15960</v>
      </c>
      <c r="I283" s="57">
        <v>800</v>
      </c>
      <c r="J283" s="57">
        <v>16760</v>
      </c>
      <c r="K283" s="57">
        <v>0</v>
      </c>
      <c r="L283" s="57">
        <v>201120</v>
      </c>
      <c r="M283" s="57">
        <v>16760</v>
      </c>
      <c r="N283" s="57">
        <v>838</v>
      </c>
      <c r="O283" s="57">
        <v>201120</v>
      </c>
      <c r="P283" s="57">
        <v>10056</v>
      </c>
      <c r="Q283" s="29">
        <f t="shared" si="45"/>
        <v>0</v>
      </c>
      <c r="R283" s="29">
        <f t="shared" si="44"/>
        <v>33.520000000000003</v>
      </c>
      <c r="S283" s="29"/>
    </row>
    <row r="284" spans="1:19" ht="18.75" hidden="1" customHeight="1" x14ac:dyDescent="0.3">
      <c r="A284" s="110" t="s">
        <v>546</v>
      </c>
      <c r="B284" s="111"/>
      <c r="C284" s="111"/>
      <c r="D284" s="112"/>
      <c r="E284" s="3"/>
      <c r="F284" s="4"/>
      <c r="G284" s="4"/>
      <c r="H284" s="59">
        <v>46420</v>
      </c>
      <c r="I284" s="59">
        <v>2340</v>
      </c>
      <c r="J284" s="59">
        <v>48760</v>
      </c>
      <c r="K284" s="59">
        <v>0</v>
      </c>
      <c r="L284" s="59">
        <v>585120</v>
      </c>
      <c r="M284" s="59">
        <v>48760</v>
      </c>
      <c r="N284" s="59">
        <v>2439</v>
      </c>
      <c r="O284" s="59">
        <v>585120</v>
      </c>
      <c r="P284" s="59">
        <v>29268</v>
      </c>
      <c r="R284" s="29" t="str">
        <f t="shared" si="44"/>
        <v/>
      </c>
    </row>
    <row r="285" spans="1:19" ht="18.75" hidden="1" customHeight="1" x14ac:dyDescent="0.3">
      <c r="A285" s="105" t="s">
        <v>547</v>
      </c>
      <c r="B285" s="106"/>
      <c r="C285" s="7"/>
      <c r="D285" s="7"/>
      <c r="E285" s="7"/>
      <c r="F285" s="8"/>
      <c r="G285" s="8"/>
      <c r="H285" s="56">
        <v>32800</v>
      </c>
      <c r="I285" s="56">
        <v>1650</v>
      </c>
      <c r="J285" s="56">
        <v>34450</v>
      </c>
      <c r="K285" s="56">
        <v>0</v>
      </c>
      <c r="L285" s="56">
        <v>413400</v>
      </c>
      <c r="M285" s="56">
        <v>34450</v>
      </c>
      <c r="N285" s="56">
        <v>1723</v>
      </c>
      <c r="O285" s="56">
        <v>413400</v>
      </c>
      <c r="P285" s="56">
        <v>20676</v>
      </c>
      <c r="R285" s="29" t="str">
        <f t="shared" si="44"/>
        <v/>
      </c>
    </row>
    <row r="286" spans="1:19" s="17" customFormat="1" hidden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58">
        <v>15780</v>
      </c>
      <c r="I286" s="58">
        <v>790</v>
      </c>
      <c r="J286" s="58">
        <v>16570</v>
      </c>
      <c r="K286" s="58">
        <v>0</v>
      </c>
      <c r="L286" s="58">
        <v>198840</v>
      </c>
      <c r="M286" s="58">
        <v>16570</v>
      </c>
      <c r="N286" s="58">
        <v>829</v>
      </c>
      <c r="O286" s="58">
        <v>198840</v>
      </c>
      <c r="P286" s="58">
        <v>9948</v>
      </c>
      <c r="Q286" s="30">
        <f t="shared" si="45"/>
        <v>0</v>
      </c>
      <c r="R286" s="29">
        <f t="shared" si="44"/>
        <v>33.14</v>
      </c>
      <c r="S286" s="30"/>
    </row>
    <row r="287" spans="1:19" s="11" customFormat="1" hidden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57">
        <v>17020</v>
      </c>
      <c r="I287" s="57">
        <v>860</v>
      </c>
      <c r="J287" s="57">
        <v>17880</v>
      </c>
      <c r="K287" s="57">
        <v>0</v>
      </c>
      <c r="L287" s="57">
        <v>214560</v>
      </c>
      <c r="M287" s="57">
        <v>17880</v>
      </c>
      <c r="N287" s="57">
        <v>894</v>
      </c>
      <c r="O287" s="57">
        <v>214560</v>
      </c>
      <c r="P287" s="57">
        <v>10728</v>
      </c>
      <c r="Q287" s="29">
        <f t="shared" si="45"/>
        <v>0</v>
      </c>
      <c r="R287" s="29">
        <f t="shared" si="44"/>
        <v>35.76</v>
      </c>
      <c r="S287" s="29"/>
    </row>
    <row r="288" spans="1:19" ht="18.75" hidden="1" customHeight="1" x14ac:dyDescent="0.3">
      <c r="A288" s="105" t="s">
        <v>553</v>
      </c>
      <c r="B288" s="106"/>
      <c r="C288" s="7"/>
      <c r="D288" s="7"/>
      <c r="E288" s="7"/>
      <c r="F288" s="8"/>
      <c r="G288" s="8"/>
      <c r="H288" s="56">
        <v>13620</v>
      </c>
      <c r="I288" s="56">
        <v>690</v>
      </c>
      <c r="J288" s="56">
        <v>14310</v>
      </c>
      <c r="K288" s="56">
        <v>0</v>
      </c>
      <c r="L288" s="56">
        <v>171720</v>
      </c>
      <c r="M288" s="56">
        <v>14310</v>
      </c>
      <c r="N288" s="56">
        <v>716</v>
      </c>
      <c r="O288" s="56">
        <v>171720</v>
      </c>
      <c r="P288" s="56">
        <v>8592</v>
      </c>
      <c r="R288" s="29" t="str">
        <f t="shared" si="44"/>
        <v/>
      </c>
    </row>
    <row r="289" spans="1:19" s="17" customFormat="1" hidden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58">
        <v>13620</v>
      </c>
      <c r="I289" s="58">
        <v>690</v>
      </c>
      <c r="J289" s="58">
        <v>14310</v>
      </c>
      <c r="K289" s="58">
        <v>0</v>
      </c>
      <c r="L289" s="58">
        <v>171720</v>
      </c>
      <c r="M289" s="58">
        <v>14310</v>
      </c>
      <c r="N289" s="58">
        <v>716</v>
      </c>
      <c r="O289" s="58">
        <v>171720</v>
      </c>
      <c r="P289" s="58">
        <v>8592</v>
      </c>
      <c r="Q289" s="30">
        <f t="shared" si="45"/>
        <v>690</v>
      </c>
      <c r="R289" s="29">
        <f t="shared" si="44"/>
        <v>28.62</v>
      </c>
      <c r="S289" s="30"/>
    </row>
    <row r="290" spans="1:19" ht="18.75" hidden="1" customHeight="1" x14ac:dyDescent="0.3">
      <c r="A290" s="110" t="s">
        <v>556</v>
      </c>
      <c r="B290" s="111"/>
      <c r="C290" s="111"/>
      <c r="D290" s="112"/>
      <c r="E290" s="3"/>
      <c r="F290" s="4"/>
      <c r="G290" s="4"/>
      <c r="H290" s="59">
        <v>229320</v>
      </c>
      <c r="I290" s="59">
        <v>10160</v>
      </c>
      <c r="J290" s="59">
        <v>239480</v>
      </c>
      <c r="K290" s="59">
        <v>0</v>
      </c>
      <c r="L290" s="59">
        <v>2873760</v>
      </c>
      <c r="M290" s="59">
        <v>239480</v>
      </c>
      <c r="N290" s="59">
        <v>7697</v>
      </c>
      <c r="O290" s="59">
        <v>2873760</v>
      </c>
      <c r="P290" s="59">
        <v>92364</v>
      </c>
      <c r="R290" s="29" t="str">
        <f t="shared" si="44"/>
        <v/>
      </c>
    </row>
    <row r="291" spans="1:19" ht="18.75" hidden="1" customHeight="1" x14ac:dyDescent="0.3">
      <c r="A291" s="105" t="s">
        <v>557</v>
      </c>
      <c r="B291" s="106"/>
      <c r="C291" s="7"/>
      <c r="D291" s="7"/>
      <c r="E291" s="7"/>
      <c r="F291" s="8"/>
      <c r="G291" s="8"/>
      <c r="H291" s="56">
        <v>229320</v>
      </c>
      <c r="I291" s="56">
        <v>10160</v>
      </c>
      <c r="J291" s="56">
        <v>239480</v>
      </c>
      <c r="K291" s="56">
        <v>0</v>
      </c>
      <c r="L291" s="56">
        <v>2873760</v>
      </c>
      <c r="M291" s="56">
        <v>239480</v>
      </c>
      <c r="N291" s="56">
        <v>7697</v>
      </c>
      <c r="O291" s="56">
        <v>2873760</v>
      </c>
      <c r="P291" s="56">
        <v>92364</v>
      </c>
      <c r="R291" s="29" t="str">
        <f t="shared" si="44"/>
        <v/>
      </c>
    </row>
    <row r="292" spans="1:19" s="11" customFormat="1" hidden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57">
        <v>10000</v>
      </c>
      <c r="I292" s="57">
        <v>0</v>
      </c>
      <c r="J292" s="57">
        <v>10000</v>
      </c>
      <c r="K292" s="57">
        <v>0</v>
      </c>
      <c r="L292" s="57">
        <v>120000</v>
      </c>
      <c r="M292" s="57">
        <v>10000</v>
      </c>
      <c r="N292" s="57">
        <v>0</v>
      </c>
      <c r="O292" s="57">
        <v>120000</v>
      </c>
      <c r="P292" s="57">
        <v>0</v>
      </c>
      <c r="Q292" s="29">
        <f t="shared" si="45"/>
        <v>1500</v>
      </c>
      <c r="R292" s="29">
        <f t="shared" si="44"/>
        <v>20</v>
      </c>
      <c r="S292" s="29"/>
    </row>
    <row r="293" spans="1:19" s="17" customFormat="1" hidden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58">
        <v>21000</v>
      </c>
      <c r="I293" s="58">
        <v>1050</v>
      </c>
      <c r="J293" s="58">
        <v>22050</v>
      </c>
      <c r="K293" s="58">
        <v>0</v>
      </c>
      <c r="L293" s="58">
        <v>264600</v>
      </c>
      <c r="M293" s="58">
        <v>22050</v>
      </c>
      <c r="N293" s="58">
        <v>0</v>
      </c>
      <c r="O293" s="58">
        <v>264600</v>
      </c>
      <c r="P293" s="58">
        <v>0</v>
      </c>
      <c r="Q293" s="30">
        <f t="shared" si="45"/>
        <v>0</v>
      </c>
      <c r="R293" s="29">
        <f t="shared" si="44"/>
        <v>44.1</v>
      </c>
      <c r="S293" s="30"/>
    </row>
    <row r="294" spans="1:19" s="11" customFormat="1" hidden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57">
        <v>17250</v>
      </c>
      <c r="I294" s="57">
        <v>0</v>
      </c>
      <c r="J294" s="57">
        <v>17250</v>
      </c>
      <c r="K294" s="57">
        <v>0</v>
      </c>
      <c r="L294" s="57">
        <v>207000</v>
      </c>
      <c r="M294" s="57">
        <v>17250</v>
      </c>
      <c r="N294" s="57">
        <v>0</v>
      </c>
      <c r="O294" s="57">
        <v>207000</v>
      </c>
      <c r="P294" s="57">
        <v>0</v>
      </c>
      <c r="Q294" s="29">
        <f t="shared" si="45"/>
        <v>0</v>
      </c>
      <c r="R294" s="29">
        <f t="shared" si="44"/>
        <v>34.5</v>
      </c>
      <c r="S294" s="29"/>
    </row>
    <row r="295" spans="1:19" s="17" customFormat="1" hidden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58">
        <v>18990</v>
      </c>
      <c r="I295" s="58">
        <v>950</v>
      </c>
      <c r="J295" s="58">
        <v>19940</v>
      </c>
      <c r="K295" s="58">
        <v>0</v>
      </c>
      <c r="L295" s="58">
        <v>239280</v>
      </c>
      <c r="M295" s="58">
        <v>19940</v>
      </c>
      <c r="N295" s="58">
        <v>997</v>
      </c>
      <c r="O295" s="58">
        <v>239280</v>
      </c>
      <c r="P295" s="58">
        <v>11964</v>
      </c>
      <c r="Q295" s="30">
        <f t="shared" si="45"/>
        <v>0</v>
      </c>
      <c r="R295" s="29">
        <f t="shared" si="44"/>
        <v>39.880000000000003</v>
      </c>
      <c r="S295" s="30"/>
    </row>
    <row r="296" spans="1:19" s="11" customFormat="1" hidden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57">
        <v>17250</v>
      </c>
      <c r="I296" s="57">
        <v>870</v>
      </c>
      <c r="J296" s="57">
        <v>18120</v>
      </c>
      <c r="K296" s="57">
        <v>0</v>
      </c>
      <c r="L296" s="57">
        <v>217440</v>
      </c>
      <c r="M296" s="57">
        <v>18120</v>
      </c>
      <c r="N296" s="57">
        <v>0</v>
      </c>
      <c r="O296" s="57">
        <v>217440</v>
      </c>
      <c r="P296" s="57">
        <v>0</v>
      </c>
      <c r="Q296" s="29">
        <f t="shared" si="45"/>
        <v>0</v>
      </c>
      <c r="R296" s="29">
        <f t="shared" si="44"/>
        <v>36.24</v>
      </c>
      <c r="S296" s="29"/>
    </row>
    <row r="297" spans="1:19" s="17" customFormat="1" hidden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58">
        <v>17770</v>
      </c>
      <c r="I297" s="58">
        <v>890</v>
      </c>
      <c r="J297" s="58">
        <v>18660</v>
      </c>
      <c r="K297" s="58">
        <v>0</v>
      </c>
      <c r="L297" s="58">
        <v>223920</v>
      </c>
      <c r="M297" s="58">
        <v>18660</v>
      </c>
      <c r="N297" s="58">
        <v>933</v>
      </c>
      <c r="O297" s="58">
        <v>223920</v>
      </c>
      <c r="P297" s="58">
        <v>11196</v>
      </c>
      <c r="Q297" s="30">
        <f t="shared" si="45"/>
        <v>0</v>
      </c>
      <c r="R297" s="29">
        <f t="shared" si="44"/>
        <v>37.32</v>
      </c>
      <c r="S297" s="30"/>
    </row>
    <row r="298" spans="1:19" s="11" customFormat="1" hidden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57">
        <v>17980</v>
      </c>
      <c r="I298" s="57">
        <v>900</v>
      </c>
      <c r="J298" s="57">
        <v>18880</v>
      </c>
      <c r="K298" s="57">
        <v>0</v>
      </c>
      <c r="L298" s="57">
        <v>226560</v>
      </c>
      <c r="M298" s="57">
        <v>18880</v>
      </c>
      <c r="N298" s="57">
        <v>944</v>
      </c>
      <c r="O298" s="57">
        <v>226560</v>
      </c>
      <c r="P298" s="57">
        <v>11328</v>
      </c>
      <c r="Q298" s="29">
        <f t="shared" si="45"/>
        <v>0</v>
      </c>
      <c r="R298" s="29">
        <f t="shared" si="44"/>
        <v>37.76</v>
      </c>
      <c r="S298" s="29"/>
    </row>
    <row r="299" spans="1:19" s="17" customFormat="1" hidden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58">
        <v>17250</v>
      </c>
      <c r="I299" s="58">
        <v>870</v>
      </c>
      <c r="J299" s="58">
        <v>18120</v>
      </c>
      <c r="K299" s="58">
        <v>0</v>
      </c>
      <c r="L299" s="58">
        <v>217440</v>
      </c>
      <c r="M299" s="58">
        <v>18120</v>
      </c>
      <c r="N299" s="58">
        <v>906</v>
      </c>
      <c r="O299" s="58">
        <v>217440</v>
      </c>
      <c r="P299" s="58">
        <v>10872</v>
      </c>
      <c r="Q299" s="30">
        <f t="shared" si="45"/>
        <v>0</v>
      </c>
      <c r="R299" s="29">
        <f t="shared" si="44"/>
        <v>36.24</v>
      </c>
      <c r="S299" s="30"/>
    </row>
    <row r="300" spans="1:19" s="11" customFormat="1" hidden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57">
        <v>17250</v>
      </c>
      <c r="I300" s="57">
        <v>870</v>
      </c>
      <c r="J300" s="57">
        <v>18120</v>
      </c>
      <c r="K300" s="57">
        <v>0</v>
      </c>
      <c r="L300" s="57">
        <v>217440</v>
      </c>
      <c r="M300" s="57">
        <v>18120</v>
      </c>
      <c r="N300" s="57">
        <v>906</v>
      </c>
      <c r="O300" s="57">
        <v>217440</v>
      </c>
      <c r="P300" s="57">
        <v>10872</v>
      </c>
      <c r="Q300" s="29">
        <f t="shared" si="45"/>
        <v>0</v>
      </c>
      <c r="R300" s="29">
        <f t="shared" si="44"/>
        <v>36.24</v>
      </c>
      <c r="S300" s="29"/>
    </row>
    <row r="301" spans="1:19" s="17" customFormat="1" hidden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58">
        <v>17250</v>
      </c>
      <c r="I301" s="58">
        <v>870</v>
      </c>
      <c r="J301" s="58">
        <v>18120</v>
      </c>
      <c r="K301" s="58">
        <v>0</v>
      </c>
      <c r="L301" s="58">
        <v>217440</v>
      </c>
      <c r="M301" s="58">
        <v>18120</v>
      </c>
      <c r="N301" s="58">
        <v>0</v>
      </c>
      <c r="O301" s="58">
        <v>217440</v>
      </c>
      <c r="P301" s="58">
        <v>0</v>
      </c>
      <c r="Q301" s="30">
        <f t="shared" si="45"/>
        <v>0</v>
      </c>
      <c r="R301" s="29">
        <f t="shared" si="44"/>
        <v>36.24</v>
      </c>
      <c r="S301" s="30"/>
    </row>
    <row r="302" spans="1:19" s="11" customFormat="1" hidden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57">
        <v>17250</v>
      </c>
      <c r="I302" s="57">
        <v>870</v>
      </c>
      <c r="J302" s="57">
        <v>18120</v>
      </c>
      <c r="K302" s="57">
        <v>0</v>
      </c>
      <c r="L302" s="57">
        <v>217440</v>
      </c>
      <c r="M302" s="57">
        <v>18120</v>
      </c>
      <c r="N302" s="57">
        <v>906</v>
      </c>
      <c r="O302" s="57">
        <v>217440</v>
      </c>
      <c r="P302" s="57">
        <v>10872</v>
      </c>
      <c r="Q302" s="29">
        <f t="shared" si="45"/>
        <v>0</v>
      </c>
      <c r="R302" s="29">
        <f t="shared" si="44"/>
        <v>36.24</v>
      </c>
      <c r="S302" s="29"/>
    </row>
    <row r="303" spans="1:19" s="17" customFormat="1" hidden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58">
        <v>15040</v>
      </c>
      <c r="I303" s="58">
        <v>760</v>
      </c>
      <c r="J303" s="58">
        <v>15800</v>
      </c>
      <c r="K303" s="58">
        <v>0</v>
      </c>
      <c r="L303" s="58">
        <v>189600</v>
      </c>
      <c r="M303" s="58">
        <v>15800</v>
      </c>
      <c r="N303" s="58">
        <v>790</v>
      </c>
      <c r="O303" s="58">
        <v>189600</v>
      </c>
      <c r="P303" s="58">
        <v>9480</v>
      </c>
      <c r="Q303" s="30">
        <f t="shared" si="45"/>
        <v>0</v>
      </c>
      <c r="R303" s="29">
        <f t="shared" si="44"/>
        <v>31.6</v>
      </c>
      <c r="S303" s="30"/>
    </row>
    <row r="304" spans="1:19" s="11" customFormat="1" hidden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57">
        <v>15040</v>
      </c>
      <c r="I304" s="57">
        <v>760</v>
      </c>
      <c r="J304" s="57">
        <v>15800</v>
      </c>
      <c r="K304" s="57">
        <v>0</v>
      </c>
      <c r="L304" s="57">
        <v>189600</v>
      </c>
      <c r="M304" s="57">
        <v>15800</v>
      </c>
      <c r="N304" s="57">
        <v>790</v>
      </c>
      <c r="O304" s="57">
        <v>189600</v>
      </c>
      <c r="P304" s="57">
        <v>9480</v>
      </c>
      <c r="Q304" s="29">
        <f t="shared" si="45"/>
        <v>0</v>
      </c>
      <c r="R304" s="29">
        <f t="shared" si="44"/>
        <v>31.6</v>
      </c>
      <c r="S304" s="29"/>
    </row>
    <row r="305" spans="1:19" s="17" customFormat="1" hidden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58">
        <v>10000</v>
      </c>
      <c r="I305" s="58">
        <v>500</v>
      </c>
      <c r="J305" s="58">
        <v>10500</v>
      </c>
      <c r="K305" s="58">
        <v>0</v>
      </c>
      <c r="L305" s="58">
        <v>126000</v>
      </c>
      <c r="M305" s="58">
        <v>10500</v>
      </c>
      <c r="N305" s="58">
        <v>525</v>
      </c>
      <c r="O305" s="58">
        <v>126000</v>
      </c>
      <c r="P305" s="58">
        <v>6300</v>
      </c>
      <c r="Q305" s="30">
        <f t="shared" si="45"/>
        <v>1500</v>
      </c>
      <c r="R305" s="29">
        <f t="shared" si="44"/>
        <v>21</v>
      </c>
      <c r="S305" s="30"/>
    </row>
    <row r="306" spans="1:19" hidden="1" x14ac:dyDescent="0.3">
      <c r="A306" s="23" t="s">
        <v>590</v>
      </c>
      <c r="B306" s="22"/>
      <c r="C306" s="22"/>
      <c r="D306" s="22"/>
      <c r="E306" s="22"/>
      <c r="F306" s="24"/>
      <c r="G306" s="24"/>
      <c r="H306" s="60">
        <v>2816840</v>
      </c>
      <c r="I306" s="60">
        <v>132660</v>
      </c>
      <c r="J306" s="60">
        <v>2949500</v>
      </c>
      <c r="K306" s="60">
        <v>0</v>
      </c>
      <c r="L306" s="60">
        <v>35165940</v>
      </c>
      <c r="M306" s="60">
        <v>2949500</v>
      </c>
      <c r="N306" s="60">
        <v>136882</v>
      </c>
      <c r="O306" s="60">
        <v>35165940</v>
      </c>
      <c r="P306" s="60">
        <v>1631178</v>
      </c>
    </row>
    <row r="308" spans="1:19" x14ac:dyDescent="0.3">
      <c r="A308" s="135" t="s">
        <v>612</v>
      </c>
    </row>
  </sheetData>
  <mergeCells count="68">
    <mergeCell ref="A1:S1"/>
    <mergeCell ref="A91:B9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49:B249"/>
    <mergeCell ref="A251:B251"/>
    <mergeCell ref="A253:B253"/>
    <mergeCell ref="A257:B257"/>
    <mergeCell ref="A260:D260"/>
    <mergeCell ref="A290:D290"/>
    <mergeCell ref="A291:B291"/>
    <mergeCell ref="A277:B277"/>
    <mergeCell ref="A279:B279"/>
    <mergeCell ref="A281:B281"/>
    <mergeCell ref="A284:D284"/>
    <mergeCell ref="A285:B285"/>
    <mergeCell ref="A288:B288"/>
    <mergeCell ref="A261:B261"/>
    <mergeCell ref="A263:B263"/>
    <mergeCell ref="A265:D265"/>
    <mergeCell ref="A266:B266"/>
    <mergeCell ref="A273:B273"/>
    <mergeCell ref="A275:B275"/>
    <mergeCell ref="A247:B247"/>
  </mergeCells>
  <printOptions horizontalCentered="1"/>
  <pageMargins left="0.35433070866141736" right="0.35433070866141736" top="0.59055118110236227" bottom="0.39370078740157483" header="0.51181102362204722" footer="0.31496062992125984"/>
  <pageSetup paperSize="9" scale="82" orientation="landscape" r:id="rId1"/>
  <headerFooter>
    <oddFooter>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S6" sqref="S6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hidden="1" customWidth="1"/>
    <col min="6" max="6" width="11.140625" style="1" customWidth="1"/>
    <col min="7" max="7" width="17.5703125" style="1" bestFit="1" customWidth="1"/>
    <col min="8" max="8" width="11.5703125" style="27" bestFit="1" customWidth="1"/>
    <col min="9" max="9" width="9.85546875" style="27" bestFit="1" customWidth="1"/>
    <col min="10" max="10" width="11.28515625" style="27" customWidth="1"/>
    <col min="11" max="11" width="6.42578125" style="27" hidden="1" customWidth="1"/>
    <col min="12" max="12" width="11.42578125" style="27" bestFit="1" customWidth="1"/>
    <col min="13" max="13" width="10.140625" style="27" bestFit="1" customWidth="1"/>
    <col min="14" max="14" width="12.140625" style="27" customWidth="1"/>
    <col min="15" max="15" width="11.5703125" style="27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19" t="s">
        <v>591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</row>
    <row r="2" spans="1:17" s="45" customFormat="1" ht="37.700000000000003" customHeight="1" x14ac:dyDescent="0.3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46" t="s">
        <v>11</v>
      </c>
      <c r="M2" s="46" t="s">
        <v>12</v>
      </c>
      <c r="N2" s="46" t="s">
        <v>13</v>
      </c>
      <c r="O2" s="46" t="s">
        <v>14</v>
      </c>
      <c r="P2" s="47" t="s">
        <v>593</v>
      </c>
      <c r="Q2" s="46" t="s">
        <v>606</v>
      </c>
    </row>
    <row r="3" spans="1:17" ht="18.75" customHeight="1" x14ac:dyDescent="0.3">
      <c r="A3" s="118" t="s">
        <v>376</v>
      </c>
      <c r="B3" s="118"/>
      <c r="C3" s="118"/>
      <c r="D3" s="118"/>
      <c r="E3" s="63"/>
      <c r="F3" s="64"/>
      <c r="G3" s="64"/>
      <c r="H3" s="70">
        <f>SUM(H4,H8,H12,H14,H16)</f>
        <v>172660</v>
      </c>
      <c r="I3" s="70">
        <f t="shared" ref="I3:Q3" si="0">SUM(I4,I8,I12,I14,I16)</f>
        <v>8710</v>
      </c>
      <c r="J3" s="70">
        <f t="shared" si="0"/>
        <v>181370</v>
      </c>
      <c r="K3" s="70">
        <f t="shared" si="0"/>
        <v>0</v>
      </c>
      <c r="L3" s="70">
        <f t="shared" si="0"/>
        <v>181370</v>
      </c>
      <c r="M3" s="70">
        <f t="shared" si="0"/>
        <v>9074</v>
      </c>
      <c r="N3" s="70">
        <f t="shared" si="0"/>
        <v>2090580</v>
      </c>
      <c r="O3" s="70">
        <f t="shared" si="0"/>
        <v>104592</v>
      </c>
      <c r="P3" s="65">
        <f t="shared" si="0"/>
        <v>4260</v>
      </c>
      <c r="Q3" s="65">
        <f t="shared" si="0"/>
        <v>362.74</v>
      </c>
    </row>
    <row r="4" spans="1:17" ht="18.75" customHeight="1" x14ac:dyDescent="0.3">
      <c r="A4" s="122" t="s">
        <v>16</v>
      </c>
      <c r="B4" s="122"/>
      <c r="C4" s="63"/>
      <c r="D4" s="63"/>
      <c r="E4" s="63"/>
      <c r="F4" s="64"/>
      <c r="G4" s="64"/>
      <c r="H4" s="71">
        <f>SUM(H5:H7)</f>
        <v>30230</v>
      </c>
      <c r="I4" s="71">
        <f t="shared" ref="I4:Q4" si="1">SUM(I5:I7)</f>
        <v>1530</v>
      </c>
      <c r="J4" s="71">
        <f t="shared" si="1"/>
        <v>31760</v>
      </c>
      <c r="K4" s="71">
        <f t="shared" si="1"/>
        <v>0</v>
      </c>
      <c r="L4" s="71">
        <f t="shared" si="1"/>
        <v>31760</v>
      </c>
      <c r="M4" s="71">
        <f t="shared" si="1"/>
        <v>1589</v>
      </c>
      <c r="N4" s="71">
        <f t="shared" si="1"/>
        <v>381120</v>
      </c>
      <c r="O4" s="71">
        <f t="shared" si="1"/>
        <v>19068</v>
      </c>
      <c r="P4" s="69">
        <f t="shared" si="1"/>
        <v>1500</v>
      </c>
      <c r="Q4" s="69">
        <f t="shared" si="1"/>
        <v>63.519999999999996</v>
      </c>
    </row>
    <row r="5" spans="1:17" s="11" customFormat="1" ht="18.75" customHeight="1" x14ac:dyDescent="0.3">
      <c r="A5" s="34" t="s">
        <v>377</v>
      </c>
      <c r="B5" s="34" t="s">
        <v>36</v>
      </c>
      <c r="C5" s="34" t="s">
        <v>19</v>
      </c>
      <c r="D5" s="34" t="s">
        <v>378</v>
      </c>
      <c r="E5" s="34" t="s">
        <v>21</v>
      </c>
      <c r="F5" s="35" t="s">
        <v>22</v>
      </c>
      <c r="G5" s="35" t="s">
        <v>379</v>
      </c>
      <c r="H5" s="72">
        <v>12260</v>
      </c>
      <c r="I5" s="72">
        <v>620</v>
      </c>
      <c r="J5" s="72">
        <v>12880</v>
      </c>
      <c r="K5" s="72">
        <v>0</v>
      </c>
      <c r="L5" s="72">
        <v>12880</v>
      </c>
      <c r="M5" s="72">
        <v>644</v>
      </c>
      <c r="N5" s="72">
        <v>154560</v>
      </c>
      <c r="O5" s="72">
        <v>7728</v>
      </c>
      <c r="P5" s="61">
        <f t="shared" ref="P5:P21" si="2"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0</v>
      </c>
      <c r="Q5" s="61">
        <f t="shared" ref="Q5:Q21" si="3">IF(P5&lt;&gt;"",J5*0.2%,"")</f>
        <v>25.76</v>
      </c>
    </row>
    <row r="6" spans="1:17" s="17" customFormat="1" ht="18.75" customHeight="1" x14ac:dyDescent="0.3">
      <c r="A6" s="36" t="s">
        <v>380</v>
      </c>
      <c r="B6" s="36" t="s">
        <v>36</v>
      </c>
      <c r="C6" s="36" t="s">
        <v>19</v>
      </c>
      <c r="D6" s="36" t="s">
        <v>381</v>
      </c>
      <c r="E6" s="36" t="s">
        <v>21</v>
      </c>
      <c r="F6" s="37" t="s">
        <v>22</v>
      </c>
      <c r="G6" s="37" t="s">
        <v>85</v>
      </c>
      <c r="H6" s="73">
        <v>7830</v>
      </c>
      <c r="I6" s="73">
        <v>400</v>
      </c>
      <c r="J6" s="73">
        <v>8230</v>
      </c>
      <c r="K6" s="73">
        <v>0</v>
      </c>
      <c r="L6" s="73">
        <v>8230</v>
      </c>
      <c r="M6" s="73">
        <v>412</v>
      </c>
      <c r="N6" s="73">
        <v>98760</v>
      </c>
      <c r="O6" s="73">
        <v>4944</v>
      </c>
      <c r="P6" s="62">
        <f t="shared" si="2"/>
        <v>1500</v>
      </c>
      <c r="Q6" s="61">
        <f t="shared" si="3"/>
        <v>16.46</v>
      </c>
    </row>
    <row r="7" spans="1:17" s="11" customFormat="1" ht="18.75" customHeight="1" x14ac:dyDescent="0.3">
      <c r="A7" s="34" t="s">
        <v>382</v>
      </c>
      <c r="B7" s="34" t="s">
        <v>36</v>
      </c>
      <c r="C7" s="34" t="s">
        <v>19</v>
      </c>
      <c r="D7" s="34" t="s">
        <v>383</v>
      </c>
      <c r="E7" s="34" t="s">
        <v>21</v>
      </c>
      <c r="F7" s="35" t="s">
        <v>22</v>
      </c>
      <c r="G7" s="35" t="s">
        <v>38</v>
      </c>
      <c r="H7" s="72">
        <v>10140</v>
      </c>
      <c r="I7" s="72">
        <v>510</v>
      </c>
      <c r="J7" s="72">
        <v>10650</v>
      </c>
      <c r="K7" s="72">
        <v>0</v>
      </c>
      <c r="L7" s="72">
        <v>10650</v>
      </c>
      <c r="M7" s="72">
        <v>533</v>
      </c>
      <c r="N7" s="72">
        <v>127800</v>
      </c>
      <c r="O7" s="72">
        <v>6396</v>
      </c>
      <c r="P7" s="61">
        <f t="shared" si="2"/>
        <v>0</v>
      </c>
      <c r="Q7" s="61">
        <f t="shared" si="3"/>
        <v>21.3</v>
      </c>
    </row>
    <row r="8" spans="1:17" ht="18.75" customHeight="1" x14ac:dyDescent="0.3">
      <c r="A8" s="122" t="s">
        <v>384</v>
      </c>
      <c r="B8" s="122"/>
      <c r="C8" s="63"/>
      <c r="D8" s="63"/>
      <c r="E8" s="63"/>
      <c r="F8" s="64"/>
      <c r="G8" s="64"/>
      <c r="H8" s="71">
        <f>SUM(H9:H11)</f>
        <v>42210</v>
      </c>
      <c r="I8" s="71">
        <f t="shared" ref="I8:Q8" si="4">SUM(I9:I11)</f>
        <v>2130</v>
      </c>
      <c r="J8" s="71">
        <f t="shared" si="4"/>
        <v>44340</v>
      </c>
      <c r="K8" s="71">
        <f t="shared" si="4"/>
        <v>0</v>
      </c>
      <c r="L8" s="71">
        <f t="shared" si="4"/>
        <v>44340</v>
      </c>
      <c r="M8" s="71">
        <f t="shared" si="4"/>
        <v>2218</v>
      </c>
      <c r="N8" s="71">
        <f t="shared" si="4"/>
        <v>532080</v>
      </c>
      <c r="O8" s="71">
        <f t="shared" si="4"/>
        <v>26616</v>
      </c>
      <c r="P8" s="69">
        <f t="shared" si="4"/>
        <v>690</v>
      </c>
      <c r="Q8" s="69">
        <f t="shared" si="4"/>
        <v>88.68</v>
      </c>
    </row>
    <row r="9" spans="1:17" s="17" customFormat="1" ht="18.75" customHeight="1" x14ac:dyDescent="0.3">
      <c r="A9" s="36" t="s">
        <v>385</v>
      </c>
      <c r="B9" s="36" t="s">
        <v>358</v>
      </c>
      <c r="C9" s="36" t="s">
        <v>19</v>
      </c>
      <c r="D9" s="36" t="s">
        <v>386</v>
      </c>
      <c r="E9" s="36" t="s">
        <v>21</v>
      </c>
      <c r="F9" s="37" t="s">
        <v>22</v>
      </c>
      <c r="G9" s="37" t="s">
        <v>23</v>
      </c>
      <c r="H9" s="73">
        <v>14280</v>
      </c>
      <c r="I9" s="73">
        <v>720</v>
      </c>
      <c r="J9" s="73">
        <v>15000</v>
      </c>
      <c r="K9" s="73">
        <v>0</v>
      </c>
      <c r="L9" s="73">
        <v>15000</v>
      </c>
      <c r="M9" s="73">
        <v>750</v>
      </c>
      <c r="N9" s="73">
        <v>180000</v>
      </c>
      <c r="O9" s="73">
        <v>9000</v>
      </c>
      <c r="P9" s="62">
        <f t="shared" si="2"/>
        <v>0</v>
      </c>
      <c r="Q9" s="61">
        <f t="shared" si="3"/>
        <v>30</v>
      </c>
    </row>
    <row r="10" spans="1:17" s="11" customFormat="1" ht="18.75" customHeight="1" x14ac:dyDescent="0.3">
      <c r="A10" s="34" t="s">
        <v>387</v>
      </c>
      <c r="B10" s="34" t="s">
        <v>18</v>
      </c>
      <c r="C10" s="34" t="s">
        <v>19</v>
      </c>
      <c r="D10" s="34" t="s">
        <v>388</v>
      </c>
      <c r="E10" s="34" t="s">
        <v>21</v>
      </c>
      <c r="F10" s="35" t="s">
        <v>22</v>
      </c>
      <c r="G10" s="35" t="s">
        <v>23</v>
      </c>
      <c r="H10" s="72">
        <v>14310</v>
      </c>
      <c r="I10" s="72">
        <v>720</v>
      </c>
      <c r="J10" s="72">
        <v>15030</v>
      </c>
      <c r="K10" s="72">
        <v>0</v>
      </c>
      <c r="L10" s="72">
        <v>15030</v>
      </c>
      <c r="M10" s="72">
        <v>752</v>
      </c>
      <c r="N10" s="72">
        <v>180360</v>
      </c>
      <c r="O10" s="72">
        <v>9024</v>
      </c>
      <c r="P10" s="61">
        <f t="shared" si="2"/>
        <v>0</v>
      </c>
      <c r="Q10" s="61">
        <f t="shared" si="3"/>
        <v>30.060000000000002</v>
      </c>
    </row>
    <row r="11" spans="1:17" s="17" customFormat="1" ht="18.75" customHeight="1" x14ac:dyDescent="0.3">
      <c r="A11" s="36" t="s">
        <v>389</v>
      </c>
      <c r="B11" s="36" t="s">
        <v>358</v>
      </c>
      <c r="C11" s="36" t="s">
        <v>19</v>
      </c>
      <c r="D11" s="36" t="s">
        <v>390</v>
      </c>
      <c r="E11" s="36" t="s">
        <v>21</v>
      </c>
      <c r="F11" s="37" t="s">
        <v>22</v>
      </c>
      <c r="G11" s="37" t="s">
        <v>23</v>
      </c>
      <c r="H11" s="73">
        <v>13620</v>
      </c>
      <c r="I11" s="73">
        <v>690</v>
      </c>
      <c r="J11" s="73">
        <v>14310</v>
      </c>
      <c r="K11" s="73">
        <v>0</v>
      </c>
      <c r="L11" s="73">
        <v>14310</v>
      </c>
      <c r="M11" s="73">
        <v>716</v>
      </c>
      <c r="N11" s="73">
        <v>171720</v>
      </c>
      <c r="O11" s="73">
        <v>8592</v>
      </c>
      <c r="P11" s="62">
        <f t="shared" si="2"/>
        <v>690</v>
      </c>
      <c r="Q11" s="61">
        <f t="shared" si="3"/>
        <v>28.62</v>
      </c>
    </row>
    <row r="12" spans="1:17" ht="18.75" customHeight="1" x14ac:dyDescent="0.3">
      <c r="A12" s="122" t="s">
        <v>391</v>
      </c>
      <c r="B12" s="122"/>
      <c r="C12" s="63"/>
      <c r="D12" s="63"/>
      <c r="E12" s="63"/>
      <c r="F12" s="64"/>
      <c r="G12" s="64"/>
      <c r="H12" s="74">
        <f>H13</f>
        <v>14310</v>
      </c>
      <c r="I12" s="74">
        <f t="shared" ref="I12:Q12" si="5">I13</f>
        <v>720</v>
      </c>
      <c r="J12" s="74">
        <f t="shared" si="5"/>
        <v>15030</v>
      </c>
      <c r="K12" s="74">
        <f t="shared" si="5"/>
        <v>0</v>
      </c>
      <c r="L12" s="74">
        <f t="shared" si="5"/>
        <v>15030</v>
      </c>
      <c r="M12" s="74">
        <f t="shared" si="5"/>
        <v>752</v>
      </c>
      <c r="N12" s="74">
        <f t="shared" si="5"/>
        <v>180360</v>
      </c>
      <c r="O12" s="74">
        <f t="shared" si="5"/>
        <v>9024</v>
      </c>
      <c r="P12" s="67">
        <f t="shared" si="5"/>
        <v>0</v>
      </c>
      <c r="Q12" s="67">
        <f t="shared" si="5"/>
        <v>30.060000000000002</v>
      </c>
    </row>
    <row r="13" spans="1:17" s="11" customFormat="1" ht="18.75" customHeight="1" x14ac:dyDescent="0.3">
      <c r="A13" s="34" t="s">
        <v>392</v>
      </c>
      <c r="B13" s="34" t="s">
        <v>358</v>
      </c>
      <c r="C13" s="34" t="s">
        <v>19</v>
      </c>
      <c r="D13" s="34" t="s">
        <v>393</v>
      </c>
      <c r="E13" s="34" t="s">
        <v>21</v>
      </c>
      <c r="F13" s="35" t="s">
        <v>22</v>
      </c>
      <c r="G13" s="35" t="s">
        <v>23</v>
      </c>
      <c r="H13" s="72">
        <v>14310</v>
      </c>
      <c r="I13" s="72">
        <v>720</v>
      </c>
      <c r="J13" s="72">
        <v>15030</v>
      </c>
      <c r="K13" s="72">
        <v>0</v>
      </c>
      <c r="L13" s="72">
        <v>15030</v>
      </c>
      <c r="M13" s="72">
        <v>752</v>
      </c>
      <c r="N13" s="72">
        <v>180360</v>
      </c>
      <c r="O13" s="72">
        <v>9024</v>
      </c>
      <c r="P13" s="61">
        <f t="shared" si="2"/>
        <v>0</v>
      </c>
      <c r="Q13" s="61">
        <f t="shared" si="3"/>
        <v>30.060000000000002</v>
      </c>
    </row>
    <row r="14" spans="1:17" ht="18.75" customHeight="1" x14ac:dyDescent="0.3">
      <c r="A14" s="122" t="s">
        <v>394</v>
      </c>
      <c r="B14" s="122"/>
      <c r="C14" s="63"/>
      <c r="D14" s="63"/>
      <c r="E14" s="63"/>
      <c r="F14" s="64"/>
      <c r="G14" s="64"/>
      <c r="H14" s="74">
        <f>H15</f>
        <v>13620</v>
      </c>
      <c r="I14" s="74">
        <f t="shared" ref="I14:Q14" si="6">I15</f>
        <v>690</v>
      </c>
      <c r="J14" s="74">
        <f t="shared" si="6"/>
        <v>14310</v>
      </c>
      <c r="K14" s="74">
        <f t="shared" si="6"/>
        <v>0</v>
      </c>
      <c r="L14" s="74">
        <f t="shared" si="6"/>
        <v>14310</v>
      </c>
      <c r="M14" s="74">
        <f t="shared" si="6"/>
        <v>716</v>
      </c>
      <c r="N14" s="74">
        <f t="shared" si="6"/>
        <v>171720</v>
      </c>
      <c r="O14" s="74">
        <f t="shared" si="6"/>
        <v>8592</v>
      </c>
      <c r="P14" s="67">
        <f t="shared" si="6"/>
        <v>690</v>
      </c>
      <c r="Q14" s="67">
        <f t="shared" si="6"/>
        <v>28.62</v>
      </c>
    </row>
    <row r="15" spans="1:17" s="17" customFormat="1" ht="18.75" customHeight="1" x14ac:dyDescent="0.3">
      <c r="A15" s="36" t="s">
        <v>395</v>
      </c>
      <c r="B15" s="36" t="s">
        <v>396</v>
      </c>
      <c r="C15" s="36" t="s">
        <v>19</v>
      </c>
      <c r="D15" s="36" t="s">
        <v>397</v>
      </c>
      <c r="E15" s="36" t="s">
        <v>21</v>
      </c>
      <c r="F15" s="37" t="s">
        <v>22</v>
      </c>
      <c r="G15" s="37" t="s">
        <v>23</v>
      </c>
      <c r="H15" s="73">
        <v>13620</v>
      </c>
      <c r="I15" s="73">
        <v>690</v>
      </c>
      <c r="J15" s="73">
        <v>14310</v>
      </c>
      <c r="K15" s="73">
        <v>0</v>
      </c>
      <c r="L15" s="73">
        <v>14310</v>
      </c>
      <c r="M15" s="73">
        <v>716</v>
      </c>
      <c r="N15" s="73">
        <v>171720</v>
      </c>
      <c r="O15" s="73">
        <v>8592</v>
      </c>
      <c r="P15" s="62">
        <f t="shared" si="2"/>
        <v>690</v>
      </c>
      <c r="Q15" s="61">
        <f t="shared" si="3"/>
        <v>28.62</v>
      </c>
    </row>
    <row r="16" spans="1:17" s="31" customFormat="1" ht="18.75" customHeight="1" x14ac:dyDescent="0.3">
      <c r="A16" s="118" t="s">
        <v>608</v>
      </c>
      <c r="B16" s="118"/>
      <c r="C16" s="68"/>
      <c r="D16" s="68"/>
      <c r="E16" s="68"/>
      <c r="F16" s="66"/>
      <c r="G16" s="66"/>
      <c r="H16" s="71">
        <f>SUM(H17:H21)</f>
        <v>72290</v>
      </c>
      <c r="I16" s="71">
        <f t="shared" ref="I16:Q16" si="7">SUM(I17:I21)</f>
        <v>3640</v>
      </c>
      <c r="J16" s="71">
        <f t="shared" si="7"/>
        <v>75930</v>
      </c>
      <c r="K16" s="71">
        <f t="shared" si="7"/>
        <v>0</v>
      </c>
      <c r="L16" s="71">
        <f t="shared" si="7"/>
        <v>75930</v>
      </c>
      <c r="M16" s="71">
        <f t="shared" si="7"/>
        <v>3799</v>
      </c>
      <c r="N16" s="71">
        <f t="shared" si="7"/>
        <v>825300</v>
      </c>
      <c r="O16" s="71">
        <f t="shared" si="7"/>
        <v>41292</v>
      </c>
      <c r="P16" s="69">
        <f t="shared" si="7"/>
        <v>1380</v>
      </c>
      <c r="Q16" s="69">
        <f t="shared" si="7"/>
        <v>151.86000000000001</v>
      </c>
    </row>
    <row r="17" spans="1:17" s="11" customFormat="1" ht="18.75" customHeight="1" x14ac:dyDescent="0.3">
      <c r="A17" s="34" t="s">
        <v>399</v>
      </c>
      <c r="B17" s="34" t="s">
        <v>400</v>
      </c>
      <c r="C17" s="34" t="s">
        <v>19</v>
      </c>
      <c r="D17" s="34" t="s">
        <v>401</v>
      </c>
      <c r="E17" s="34" t="s">
        <v>21</v>
      </c>
      <c r="F17" s="35" t="s">
        <v>22</v>
      </c>
      <c r="G17" s="35" t="s">
        <v>23</v>
      </c>
      <c r="H17" s="72">
        <v>13620</v>
      </c>
      <c r="I17" s="72">
        <v>690</v>
      </c>
      <c r="J17" s="72">
        <v>14310</v>
      </c>
      <c r="K17" s="72">
        <v>0</v>
      </c>
      <c r="L17" s="72">
        <v>14310</v>
      </c>
      <c r="M17" s="72">
        <v>716</v>
      </c>
      <c r="N17" s="72">
        <v>171720</v>
      </c>
      <c r="O17" s="72">
        <v>8592</v>
      </c>
      <c r="P17" s="61">
        <f t="shared" si="2"/>
        <v>690</v>
      </c>
      <c r="Q17" s="61">
        <f t="shared" si="3"/>
        <v>28.62</v>
      </c>
    </row>
    <row r="18" spans="1:17" s="17" customFormat="1" ht="18.75" customHeight="1" x14ac:dyDescent="0.3">
      <c r="A18" s="36" t="s">
        <v>402</v>
      </c>
      <c r="B18" s="36" t="s">
        <v>403</v>
      </c>
      <c r="C18" s="36" t="s">
        <v>19</v>
      </c>
      <c r="D18" s="36" t="s">
        <v>404</v>
      </c>
      <c r="E18" s="36" t="s">
        <v>21</v>
      </c>
      <c r="F18" s="37" t="s">
        <v>22</v>
      </c>
      <c r="G18" s="37" t="s">
        <v>23</v>
      </c>
      <c r="H18" s="73">
        <v>14940</v>
      </c>
      <c r="I18" s="73">
        <v>750</v>
      </c>
      <c r="J18" s="73">
        <v>15690</v>
      </c>
      <c r="K18" s="73">
        <v>0</v>
      </c>
      <c r="L18" s="73">
        <v>15690</v>
      </c>
      <c r="M18" s="73">
        <v>785</v>
      </c>
      <c r="N18" s="73">
        <v>188280</v>
      </c>
      <c r="O18" s="73">
        <v>9420</v>
      </c>
      <c r="P18" s="62">
        <f t="shared" si="2"/>
        <v>0</v>
      </c>
      <c r="Q18" s="61">
        <f t="shared" si="3"/>
        <v>31.38</v>
      </c>
    </row>
    <row r="19" spans="1:17" s="11" customFormat="1" ht="18.75" customHeight="1" x14ac:dyDescent="0.3">
      <c r="A19" s="34" t="s">
        <v>405</v>
      </c>
      <c r="B19" s="34" t="s">
        <v>406</v>
      </c>
      <c r="C19" s="34" t="s">
        <v>19</v>
      </c>
      <c r="D19" s="34" t="s">
        <v>407</v>
      </c>
      <c r="E19" s="34" t="s">
        <v>21</v>
      </c>
      <c r="F19" s="35" t="s">
        <v>22</v>
      </c>
      <c r="G19" s="35" t="s">
        <v>23</v>
      </c>
      <c r="H19" s="72">
        <v>15800</v>
      </c>
      <c r="I19" s="72">
        <v>790</v>
      </c>
      <c r="J19" s="72">
        <v>16590</v>
      </c>
      <c r="K19" s="72">
        <v>0</v>
      </c>
      <c r="L19" s="72">
        <v>16590</v>
      </c>
      <c r="M19" s="72">
        <v>830</v>
      </c>
      <c r="N19" s="72">
        <v>199080</v>
      </c>
      <c r="O19" s="72">
        <v>9960</v>
      </c>
      <c r="P19" s="61">
        <f t="shared" si="2"/>
        <v>0</v>
      </c>
      <c r="Q19" s="61">
        <f t="shared" si="3"/>
        <v>33.18</v>
      </c>
    </row>
    <row r="20" spans="1:17" s="17" customFormat="1" ht="18.75" customHeight="1" x14ac:dyDescent="0.3">
      <c r="A20" s="36" t="s">
        <v>408</v>
      </c>
      <c r="B20" s="36" t="s">
        <v>403</v>
      </c>
      <c r="C20" s="36" t="s">
        <v>19</v>
      </c>
      <c r="D20" s="36" t="s">
        <v>409</v>
      </c>
      <c r="E20" s="36" t="s">
        <v>21</v>
      </c>
      <c r="F20" s="37" t="s">
        <v>22</v>
      </c>
      <c r="G20" s="37" t="s">
        <v>23</v>
      </c>
      <c r="H20" s="73">
        <v>14310</v>
      </c>
      <c r="I20" s="73">
        <v>720</v>
      </c>
      <c r="J20" s="73">
        <v>15030</v>
      </c>
      <c r="K20" s="73">
        <v>0</v>
      </c>
      <c r="L20" s="73">
        <v>15030</v>
      </c>
      <c r="M20" s="73">
        <v>752</v>
      </c>
      <c r="N20" s="73">
        <v>180360</v>
      </c>
      <c r="O20" s="73">
        <v>9024</v>
      </c>
      <c r="P20" s="62">
        <f t="shared" si="2"/>
        <v>0</v>
      </c>
      <c r="Q20" s="61">
        <f t="shared" si="3"/>
        <v>30.060000000000002</v>
      </c>
    </row>
    <row r="21" spans="1:17" s="11" customFormat="1" ht="18.75" customHeight="1" x14ac:dyDescent="0.3">
      <c r="A21" s="34" t="s">
        <v>410</v>
      </c>
      <c r="B21" s="34" t="s">
        <v>411</v>
      </c>
      <c r="C21" s="34" t="s">
        <v>19</v>
      </c>
      <c r="D21" s="34" t="s">
        <v>412</v>
      </c>
      <c r="E21" s="34" t="s">
        <v>21</v>
      </c>
      <c r="F21" s="35" t="s">
        <v>22</v>
      </c>
      <c r="G21" s="35" t="s">
        <v>23</v>
      </c>
      <c r="H21" s="72">
        <v>13620</v>
      </c>
      <c r="I21" s="72">
        <v>690</v>
      </c>
      <c r="J21" s="72">
        <v>14310</v>
      </c>
      <c r="K21" s="72">
        <v>0</v>
      </c>
      <c r="L21" s="72">
        <v>14310</v>
      </c>
      <c r="M21" s="72">
        <v>716</v>
      </c>
      <c r="N21" s="72">
        <v>85860</v>
      </c>
      <c r="O21" s="72">
        <v>4296</v>
      </c>
      <c r="P21" s="61">
        <f t="shared" si="2"/>
        <v>690</v>
      </c>
      <c r="Q21" s="61">
        <f t="shared" si="3"/>
        <v>28.62</v>
      </c>
    </row>
  </sheetData>
  <mergeCells count="7">
    <mergeCell ref="A16:B16"/>
    <mergeCell ref="A3:D3"/>
    <mergeCell ref="A1:Q1"/>
    <mergeCell ref="A4:B4"/>
    <mergeCell ref="A8:B8"/>
    <mergeCell ref="A12:B12"/>
    <mergeCell ref="A14:B14"/>
  </mergeCells>
  <printOptions horizontalCentered="1"/>
  <pageMargins left="0.35433070866141736" right="0.35433070866141736" top="0.78740157480314965" bottom="0.59055118110236227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showGridLines="0" zoomScale="90" zoomScaleNormal="90" workbookViewId="0">
      <pane ySplit="2" topLeftCell="A159" activePane="bottomLeft" state="frozen"/>
      <selection pane="bottomLeft" activeCell="B96" sqref="B96"/>
    </sheetView>
  </sheetViews>
  <sheetFormatPr defaultRowHeight="18.75" x14ac:dyDescent="0.3"/>
  <cols>
    <col min="1" max="1" width="29.42578125" style="1" bestFit="1" customWidth="1"/>
    <col min="2" max="2" width="31.42578125" style="1" bestFit="1" customWidth="1"/>
    <col min="3" max="3" width="10.5703125" style="1" bestFit="1" customWidth="1"/>
    <col min="4" max="4" width="9.5703125" style="1" bestFit="1" customWidth="1"/>
    <col min="5" max="5" width="6.85546875" style="1" bestFit="1" customWidth="1"/>
    <col min="6" max="6" width="14.85546875" style="1" bestFit="1" customWidth="1"/>
    <col min="7" max="7" width="17.5703125" style="1" bestFit="1" customWidth="1"/>
    <col min="8" max="8" width="11.5703125" style="1" bestFit="1" customWidth="1"/>
    <col min="9" max="9" width="9.85546875" style="1" bestFit="1" customWidth="1"/>
    <col min="10" max="10" width="12.28515625" style="1" bestFit="1" customWidth="1"/>
    <col min="11" max="11" width="6.42578125" style="1" bestFit="1" customWidth="1"/>
    <col min="12" max="12" width="11.42578125" style="1" bestFit="1" customWidth="1"/>
    <col min="13" max="13" width="10.140625" style="1" bestFit="1" customWidth="1"/>
    <col min="14" max="14" width="13.42578125" style="1" bestFit="1" customWidth="1"/>
    <col min="15" max="15" width="12.140625" style="1" bestFit="1" customWidth="1"/>
    <col min="16" max="16" width="10.5703125" style="27" customWidth="1"/>
    <col min="17" max="17" width="9.85546875" style="27" customWidth="1"/>
    <col min="18" max="16384" width="9.140625" style="1"/>
  </cols>
  <sheetData>
    <row r="1" spans="1:17" ht="18.75" customHeight="1" x14ac:dyDescent="0.3">
      <c r="A1" s="107" t="s">
        <v>591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</row>
    <row r="2" spans="1:1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8" t="s">
        <v>593</v>
      </c>
      <c r="Q2" s="28" t="s">
        <v>592</v>
      </c>
    </row>
    <row r="3" spans="1:17" ht="18.75" customHeight="1" x14ac:dyDescent="0.3">
      <c r="A3" s="110" t="s">
        <v>15</v>
      </c>
      <c r="B3" s="111"/>
      <c r="C3" s="111"/>
      <c r="D3" s="112"/>
      <c r="E3" s="3"/>
      <c r="F3" s="4"/>
      <c r="G3" s="4"/>
      <c r="H3" s="5">
        <v>1718420</v>
      </c>
      <c r="I3" s="5">
        <v>85140</v>
      </c>
      <c r="J3" s="5">
        <v>1803560</v>
      </c>
      <c r="K3" s="6">
        <v>0</v>
      </c>
      <c r="L3" s="5">
        <v>1803560</v>
      </c>
      <c r="M3" s="5">
        <v>90221</v>
      </c>
      <c r="N3" s="5">
        <v>21642720</v>
      </c>
      <c r="O3" s="5">
        <v>1082652</v>
      </c>
    </row>
    <row r="4" spans="1:17" ht="18.75" customHeight="1" x14ac:dyDescent="0.3">
      <c r="A4" s="105" t="s">
        <v>16</v>
      </c>
      <c r="B4" s="106"/>
      <c r="C4" s="7"/>
      <c r="D4" s="7"/>
      <c r="E4" s="7"/>
      <c r="F4" s="8"/>
      <c r="G4" s="8"/>
      <c r="H4" s="9">
        <v>13620</v>
      </c>
      <c r="I4" s="10">
        <v>690</v>
      </c>
      <c r="J4" s="9">
        <v>14310</v>
      </c>
      <c r="K4" s="10">
        <v>0</v>
      </c>
      <c r="L4" s="9">
        <v>14310</v>
      </c>
      <c r="M4" s="10">
        <v>716</v>
      </c>
      <c r="N4" s="9">
        <v>171720</v>
      </c>
      <c r="O4" s="9">
        <v>8592</v>
      </c>
    </row>
    <row r="5" spans="1:17" s="11" customFormat="1" x14ac:dyDescent="0.3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3" t="s">
        <v>22</v>
      </c>
      <c r="G5" s="13" t="s">
        <v>23</v>
      </c>
      <c r="H5" s="15">
        <v>13620</v>
      </c>
      <c r="I5" s="16">
        <v>690</v>
      </c>
      <c r="J5" s="15">
        <v>14310</v>
      </c>
      <c r="K5" s="16">
        <v>0</v>
      </c>
      <c r="L5" s="15">
        <v>14310</v>
      </c>
      <c r="M5" s="16">
        <v>716</v>
      </c>
      <c r="N5" s="15">
        <v>171720</v>
      </c>
      <c r="O5" s="15">
        <v>8592</v>
      </c>
      <c r="P5" s="30">
        <f>IF(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&gt;0,IF(B5="คนงาน",IF((10000-J5)&gt;1500,1500,10000-J5),IF(B5="เจ้าหน้าที่รักษาความปลอดภัย",IF((10000-J5)&gt;1500,1500,10000-J5),IF(B5="พนักงานขับรถยนต์",IF((10000-J5)&gt;1500,1500,10000-J5),IF(G5="ปริญญาตรี",IF((15000-J5)&gt;1500,1500,15000-J5),IF((13285-J5)&gt;1500,1500,13285-J5))))),0)</f>
        <v>690</v>
      </c>
      <c r="Q5" s="29">
        <f>IF(P5&lt;&gt;"",J5*0.2%,"")</f>
        <v>28.62</v>
      </c>
    </row>
    <row r="6" spans="1:17" ht="18.75" customHeight="1" x14ac:dyDescent="0.3">
      <c r="A6" s="105" t="s">
        <v>24</v>
      </c>
      <c r="B6" s="106"/>
      <c r="C6" s="7"/>
      <c r="D6" s="7"/>
      <c r="E6" s="7"/>
      <c r="F6" s="8"/>
      <c r="G6" s="8"/>
      <c r="H6" s="9">
        <v>12080</v>
      </c>
      <c r="I6" s="10">
        <v>610</v>
      </c>
      <c r="J6" s="9">
        <v>12690</v>
      </c>
      <c r="K6" s="10">
        <v>0</v>
      </c>
      <c r="L6" s="9">
        <v>12690</v>
      </c>
      <c r="M6" s="10">
        <v>635</v>
      </c>
      <c r="N6" s="9">
        <v>152280</v>
      </c>
      <c r="O6" s="9">
        <v>7620</v>
      </c>
      <c r="Q6" s="29" t="str">
        <f t="shared" ref="Q6:Q69" si="0">IF(P6&lt;&gt;"",J6*0.2%,"")</f>
        <v/>
      </c>
    </row>
    <row r="7" spans="1:17" s="17" customFormat="1" x14ac:dyDescent="0.3">
      <c r="A7" s="18" t="s">
        <v>25</v>
      </c>
      <c r="B7" s="18" t="s">
        <v>26</v>
      </c>
      <c r="C7" s="18" t="s">
        <v>19</v>
      </c>
      <c r="D7" s="18" t="s">
        <v>27</v>
      </c>
      <c r="E7" s="18" t="s">
        <v>21</v>
      </c>
      <c r="F7" s="19" t="s">
        <v>22</v>
      </c>
      <c r="G7" s="19" t="s">
        <v>28</v>
      </c>
      <c r="H7" s="20">
        <v>12080</v>
      </c>
      <c r="I7" s="21">
        <v>610</v>
      </c>
      <c r="J7" s="20">
        <v>12690</v>
      </c>
      <c r="K7" s="21">
        <v>0</v>
      </c>
      <c r="L7" s="20">
        <v>12690</v>
      </c>
      <c r="M7" s="21">
        <v>635</v>
      </c>
      <c r="N7" s="20">
        <v>152280</v>
      </c>
      <c r="O7" s="20">
        <v>7620</v>
      </c>
      <c r="P7" s="30">
        <f>IF(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&gt;0,IF(B7="คนงาน",IF((10000-J7)&gt;1500,1500,10000-J7),IF(B7="เจ้าหน้าที่รักษาความปลอดภัย",IF((10000-J7)&gt;1500,1500,10000-J7),IF(B7="พนักงานขับรถยนต์",IF((10000-J7)&gt;1500,1500,10000-J7),IF(G7="ปริญญาตรี",IF((15000-J7)&gt;1500,1500,15000-J7),IF((13285-J7)&gt;1500,1500,13285-J7))))),0)</f>
        <v>595</v>
      </c>
      <c r="Q7" s="29">
        <f t="shared" si="0"/>
        <v>25.38</v>
      </c>
    </row>
    <row r="8" spans="1:17" ht="18.75" customHeight="1" x14ac:dyDescent="0.3">
      <c r="A8" s="105" t="s">
        <v>29</v>
      </c>
      <c r="B8" s="106"/>
      <c r="C8" s="7"/>
      <c r="D8" s="7"/>
      <c r="E8" s="7"/>
      <c r="F8" s="8"/>
      <c r="G8" s="8"/>
      <c r="H8" s="9">
        <v>24380</v>
      </c>
      <c r="I8" s="9">
        <v>1220</v>
      </c>
      <c r="J8" s="9">
        <v>25600</v>
      </c>
      <c r="K8" s="10">
        <v>0</v>
      </c>
      <c r="L8" s="9">
        <v>25600</v>
      </c>
      <c r="M8" s="9">
        <v>1281</v>
      </c>
      <c r="N8" s="9">
        <v>307200</v>
      </c>
      <c r="O8" s="9">
        <v>15372</v>
      </c>
      <c r="Q8" s="29" t="str">
        <f t="shared" si="0"/>
        <v/>
      </c>
    </row>
    <row r="9" spans="1:17" s="11" customFormat="1" x14ac:dyDescent="0.3">
      <c r="A9" s="12" t="s">
        <v>30</v>
      </c>
      <c r="B9" s="12" t="s">
        <v>26</v>
      </c>
      <c r="C9" s="12" t="s">
        <v>19</v>
      </c>
      <c r="D9" s="12" t="s">
        <v>31</v>
      </c>
      <c r="E9" s="12" t="s">
        <v>21</v>
      </c>
      <c r="F9" s="13" t="s">
        <v>22</v>
      </c>
      <c r="G9" s="13" t="s">
        <v>28</v>
      </c>
      <c r="H9" s="15">
        <v>12390</v>
      </c>
      <c r="I9" s="16">
        <v>620</v>
      </c>
      <c r="J9" s="15">
        <v>13010</v>
      </c>
      <c r="K9" s="16">
        <v>0</v>
      </c>
      <c r="L9" s="15">
        <v>13010</v>
      </c>
      <c r="M9" s="16">
        <v>651</v>
      </c>
      <c r="N9" s="15">
        <v>156120</v>
      </c>
      <c r="O9" s="15">
        <v>7812</v>
      </c>
      <c r="P9" s="29">
        <f t="shared" ref="P9:P64" si="1">IF(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&gt;0,IF(B9="คนงาน",IF((10000-J9)&gt;1500,1500,10000-J9),IF(B9="เจ้าหน้าที่รักษาความปลอดภัย",IF((10000-J9)&gt;1500,1500,10000-J9),IF(B9="พนักงานขับรถยนต์",IF((10000-J9)&gt;1500,1500,10000-J9),IF(G9="ปริญญาตรี",IF((15000-J9)&gt;1500,1500,15000-J9),IF((13285-J9)&gt;1500,1500,13285-J9))))),0)</f>
        <v>275</v>
      </c>
      <c r="Q9" s="29">
        <f t="shared" si="0"/>
        <v>26.02</v>
      </c>
    </row>
    <row r="10" spans="1:17" s="17" customFormat="1" x14ac:dyDescent="0.3">
      <c r="A10" s="18" t="s">
        <v>32</v>
      </c>
      <c r="B10" s="18" t="s">
        <v>26</v>
      </c>
      <c r="C10" s="18" t="s">
        <v>19</v>
      </c>
      <c r="D10" s="18" t="s">
        <v>33</v>
      </c>
      <c r="E10" s="18" t="s">
        <v>21</v>
      </c>
      <c r="F10" s="19" t="s">
        <v>22</v>
      </c>
      <c r="G10" s="19" t="s">
        <v>28</v>
      </c>
      <c r="H10" s="20">
        <v>11990</v>
      </c>
      <c r="I10" s="21">
        <v>600</v>
      </c>
      <c r="J10" s="20">
        <v>12590</v>
      </c>
      <c r="K10" s="21">
        <v>0</v>
      </c>
      <c r="L10" s="20">
        <v>12590</v>
      </c>
      <c r="M10" s="21">
        <v>630</v>
      </c>
      <c r="N10" s="20">
        <v>151080</v>
      </c>
      <c r="O10" s="20">
        <v>7560</v>
      </c>
      <c r="P10" s="30">
        <f t="shared" si="1"/>
        <v>695</v>
      </c>
      <c r="Q10" s="29">
        <f t="shared" si="0"/>
        <v>25.18</v>
      </c>
    </row>
    <row r="11" spans="1:17" ht="18.75" customHeight="1" x14ac:dyDescent="0.3">
      <c r="A11" s="105" t="s">
        <v>34</v>
      </c>
      <c r="B11" s="106"/>
      <c r="C11" s="7"/>
      <c r="D11" s="7"/>
      <c r="E11" s="7"/>
      <c r="F11" s="8"/>
      <c r="G11" s="8"/>
      <c r="H11" s="9">
        <v>50970</v>
      </c>
      <c r="I11" s="9">
        <v>2560</v>
      </c>
      <c r="J11" s="9">
        <v>53530</v>
      </c>
      <c r="K11" s="10">
        <v>0</v>
      </c>
      <c r="L11" s="9">
        <v>53530</v>
      </c>
      <c r="M11" s="9">
        <v>2678</v>
      </c>
      <c r="N11" s="9">
        <v>642360</v>
      </c>
      <c r="O11" s="9">
        <v>32136</v>
      </c>
      <c r="Q11" s="29" t="str">
        <f t="shared" si="0"/>
        <v/>
      </c>
    </row>
    <row r="12" spans="1:17" s="11" customFormat="1" x14ac:dyDescent="0.3">
      <c r="A12" s="12" t="s">
        <v>35</v>
      </c>
      <c r="B12" s="12" t="s">
        <v>36</v>
      </c>
      <c r="C12" s="12" t="s">
        <v>19</v>
      </c>
      <c r="D12" s="12" t="s">
        <v>37</v>
      </c>
      <c r="E12" s="12" t="s">
        <v>21</v>
      </c>
      <c r="F12" s="13" t="s">
        <v>22</v>
      </c>
      <c r="G12" s="13" t="s">
        <v>38</v>
      </c>
      <c r="H12" s="15">
        <v>9550</v>
      </c>
      <c r="I12" s="16">
        <v>480</v>
      </c>
      <c r="J12" s="15">
        <v>10030</v>
      </c>
      <c r="K12" s="16">
        <v>0</v>
      </c>
      <c r="L12" s="15">
        <v>10030</v>
      </c>
      <c r="M12" s="16">
        <v>502</v>
      </c>
      <c r="N12" s="15">
        <v>120360</v>
      </c>
      <c r="O12" s="15">
        <v>6024</v>
      </c>
      <c r="P12" s="29">
        <f t="shared" si="1"/>
        <v>0</v>
      </c>
      <c r="Q12" s="29">
        <f t="shared" si="0"/>
        <v>20.059999999999999</v>
      </c>
    </row>
    <row r="13" spans="1:17" s="17" customFormat="1" x14ac:dyDescent="0.3">
      <c r="A13" s="18" t="s">
        <v>39</v>
      </c>
      <c r="B13" s="18" t="s">
        <v>36</v>
      </c>
      <c r="C13" s="18" t="s">
        <v>19</v>
      </c>
      <c r="D13" s="18" t="s">
        <v>40</v>
      </c>
      <c r="E13" s="18" t="s">
        <v>21</v>
      </c>
      <c r="F13" s="19" t="s">
        <v>22</v>
      </c>
      <c r="G13" s="19" t="s">
        <v>38</v>
      </c>
      <c r="H13" s="20">
        <v>11000</v>
      </c>
      <c r="I13" s="21">
        <v>550</v>
      </c>
      <c r="J13" s="20">
        <v>11550</v>
      </c>
      <c r="K13" s="21">
        <v>0</v>
      </c>
      <c r="L13" s="20">
        <v>11550</v>
      </c>
      <c r="M13" s="21">
        <v>578</v>
      </c>
      <c r="N13" s="20">
        <v>138600</v>
      </c>
      <c r="O13" s="20">
        <v>6936</v>
      </c>
      <c r="P13" s="30">
        <f t="shared" si="1"/>
        <v>0</v>
      </c>
      <c r="Q13" s="29">
        <f t="shared" si="0"/>
        <v>23.1</v>
      </c>
    </row>
    <row r="14" spans="1:17" s="11" customFormat="1" x14ac:dyDescent="0.3">
      <c r="A14" s="12" t="s">
        <v>41</v>
      </c>
      <c r="B14" s="12" t="s">
        <v>18</v>
      </c>
      <c r="C14" s="12" t="s">
        <v>19</v>
      </c>
      <c r="D14" s="12" t="s">
        <v>42</v>
      </c>
      <c r="E14" s="12" t="s">
        <v>21</v>
      </c>
      <c r="F14" s="13" t="s">
        <v>22</v>
      </c>
      <c r="G14" s="13" t="s">
        <v>23</v>
      </c>
      <c r="H14" s="15">
        <v>15150</v>
      </c>
      <c r="I14" s="16">
        <v>760</v>
      </c>
      <c r="J14" s="15">
        <v>15910</v>
      </c>
      <c r="K14" s="16">
        <v>0</v>
      </c>
      <c r="L14" s="15">
        <v>15910</v>
      </c>
      <c r="M14" s="16">
        <v>796</v>
      </c>
      <c r="N14" s="15">
        <v>190920</v>
      </c>
      <c r="O14" s="15">
        <v>9552</v>
      </c>
      <c r="P14" s="29">
        <f t="shared" si="1"/>
        <v>0</v>
      </c>
      <c r="Q14" s="29">
        <f t="shared" si="0"/>
        <v>31.82</v>
      </c>
    </row>
    <row r="15" spans="1:17" s="17" customFormat="1" x14ac:dyDescent="0.3">
      <c r="A15" s="18" t="s">
        <v>43</v>
      </c>
      <c r="B15" s="18" t="s">
        <v>18</v>
      </c>
      <c r="C15" s="18" t="s">
        <v>19</v>
      </c>
      <c r="D15" s="18" t="s">
        <v>44</v>
      </c>
      <c r="E15" s="18" t="s">
        <v>21</v>
      </c>
      <c r="F15" s="19" t="s">
        <v>22</v>
      </c>
      <c r="G15" s="19" t="s">
        <v>23</v>
      </c>
      <c r="H15" s="20">
        <v>15270</v>
      </c>
      <c r="I15" s="21">
        <v>770</v>
      </c>
      <c r="J15" s="20">
        <v>16040</v>
      </c>
      <c r="K15" s="21">
        <v>0</v>
      </c>
      <c r="L15" s="20">
        <v>16040</v>
      </c>
      <c r="M15" s="21">
        <v>802</v>
      </c>
      <c r="N15" s="20">
        <v>192480</v>
      </c>
      <c r="O15" s="20">
        <v>9624</v>
      </c>
      <c r="P15" s="30">
        <f t="shared" si="1"/>
        <v>0</v>
      </c>
      <c r="Q15" s="29">
        <f t="shared" si="0"/>
        <v>32.08</v>
      </c>
    </row>
    <row r="16" spans="1:17" ht="18.75" customHeight="1" x14ac:dyDescent="0.3">
      <c r="A16" s="105" t="s">
        <v>45</v>
      </c>
      <c r="B16" s="106"/>
      <c r="C16" s="7"/>
      <c r="D16" s="7"/>
      <c r="E16" s="7"/>
      <c r="F16" s="8"/>
      <c r="G16" s="8"/>
      <c r="H16" s="9">
        <v>28670</v>
      </c>
      <c r="I16" s="9">
        <v>1440</v>
      </c>
      <c r="J16" s="9">
        <v>30110</v>
      </c>
      <c r="K16" s="10">
        <v>0</v>
      </c>
      <c r="L16" s="9">
        <v>30110</v>
      </c>
      <c r="M16" s="9">
        <v>1506</v>
      </c>
      <c r="N16" s="9">
        <v>361320</v>
      </c>
      <c r="O16" s="9">
        <v>18072</v>
      </c>
      <c r="Q16" s="29" t="str">
        <f t="shared" si="0"/>
        <v/>
      </c>
    </row>
    <row r="17" spans="1:17" s="11" customFormat="1" x14ac:dyDescent="0.3">
      <c r="A17" s="12" t="s">
        <v>46</v>
      </c>
      <c r="B17" s="12" t="s">
        <v>47</v>
      </c>
      <c r="C17" s="12" t="s">
        <v>19</v>
      </c>
      <c r="D17" s="12" t="s">
        <v>48</v>
      </c>
      <c r="E17" s="12" t="s">
        <v>21</v>
      </c>
      <c r="F17" s="13" t="s">
        <v>22</v>
      </c>
      <c r="G17" s="13" t="s">
        <v>23</v>
      </c>
      <c r="H17" s="15">
        <v>14310</v>
      </c>
      <c r="I17" s="16">
        <v>720</v>
      </c>
      <c r="J17" s="15">
        <v>15030</v>
      </c>
      <c r="K17" s="16">
        <v>0</v>
      </c>
      <c r="L17" s="15">
        <v>15030</v>
      </c>
      <c r="M17" s="16">
        <v>752</v>
      </c>
      <c r="N17" s="15">
        <v>180360</v>
      </c>
      <c r="O17" s="15">
        <v>9024</v>
      </c>
      <c r="P17" s="29">
        <f t="shared" si="1"/>
        <v>0</v>
      </c>
      <c r="Q17" s="29">
        <f t="shared" si="0"/>
        <v>30.060000000000002</v>
      </c>
    </row>
    <row r="18" spans="1:17" s="17" customFormat="1" x14ac:dyDescent="0.3">
      <c r="A18" s="18" t="s">
        <v>49</v>
      </c>
      <c r="B18" s="18" t="s">
        <v>26</v>
      </c>
      <c r="C18" s="18" t="s">
        <v>19</v>
      </c>
      <c r="D18" s="18" t="s">
        <v>50</v>
      </c>
      <c r="E18" s="18" t="s">
        <v>21</v>
      </c>
      <c r="F18" s="19" t="s">
        <v>22</v>
      </c>
      <c r="G18" s="19" t="s">
        <v>28</v>
      </c>
      <c r="H18" s="20">
        <v>14360</v>
      </c>
      <c r="I18" s="21">
        <v>720</v>
      </c>
      <c r="J18" s="20">
        <v>15080</v>
      </c>
      <c r="K18" s="21">
        <v>0</v>
      </c>
      <c r="L18" s="20">
        <v>15080</v>
      </c>
      <c r="M18" s="21">
        <v>754</v>
      </c>
      <c r="N18" s="20">
        <v>180960</v>
      </c>
      <c r="O18" s="20">
        <v>9048</v>
      </c>
      <c r="P18" s="30">
        <f t="shared" si="1"/>
        <v>0</v>
      </c>
      <c r="Q18" s="29">
        <f t="shared" si="0"/>
        <v>30.16</v>
      </c>
    </row>
    <row r="19" spans="1:17" ht="18.75" customHeight="1" x14ac:dyDescent="0.3">
      <c r="A19" s="105" t="s">
        <v>51</v>
      </c>
      <c r="B19" s="106"/>
      <c r="C19" s="7"/>
      <c r="D19" s="7"/>
      <c r="E19" s="7"/>
      <c r="F19" s="8"/>
      <c r="G19" s="8"/>
      <c r="H19" s="9">
        <v>66510</v>
      </c>
      <c r="I19" s="9">
        <v>3340</v>
      </c>
      <c r="J19" s="9">
        <v>69850</v>
      </c>
      <c r="K19" s="10">
        <v>0</v>
      </c>
      <c r="L19" s="9">
        <v>69850</v>
      </c>
      <c r="M19" s="9">
        <v>3494</v>
      </c>
      <c r="N19" s="9">
        <v>838200</v>
      </c>
      <c r="O19" s="9">
        <v>41928</v>
      </c>
      <c r="Q19" s="29" t="str">
        <f t="shared" si="0"/>
        <v/>
      </c>
    </row>
    <row r="20" spans="1:17" s="11" customFormat="1" x14ac:dyDescent="0.3">
      <c r="A20" s="12" t="s">
        <v>52</v>
      </c>
      <c r="B20" s="12" t="s">
        <v>18</v>
      </c>
      <c r="C20" s="12" t="s">
        <v>19</v>
      </c>
      <c r="D20" s="12" t="s">
        <v>53</v>
      </c>
      <c r="E20" s="12" t="s">
        <v>21</v>
      </c>
      <c r="F20" s="13" t="s">
        <v>22</v>
      </c>
      <c r="G20" s="13" t="s">
        <v>23</v>
      </c>
      <c r="H20" s="15">
        <v>14310</v>
      </c>
      <c r="I20" s="16">
        <v>720</v>
      </c>
      <c r="J20" s="15">
        <v>15030</v>
      </c>
      <c r="K20" s="16">
        <v>0</v>
      </c>
      <c r="L20" s="15">
        <v>15030</v>
      </c>
      <c r="M20" s="16">
        <v>752</v>
      </c>
      <c r="N20" s="15">
        <v>180360</v>
      </c>
      <c r="O20" s="15">
        <v>9024</v>
      </c>
      <c r="P20" s="29">
        <f t="shared" si="1"/>
        <v>0</v>
      </c>
      <c r="Q20" s="29">
        <f t="shared" si="0"/>
        <v>30.060000000000002</v>
      </c>
    </row>
    <row r="21" spans="1:17" s="17" customFormat="1" x14ac:dyDescent="0.3">
      <c r="A21" s="18" t="s">
        <v>54</v>
      </c>
      <c r="B21" s="18" t="s">
        <v>55</v>
      </c>
      <c r="C21" s="18" t="s">
        <v>19</v>
      </c>
      <c r="D21" s="18" t="s">
        <v>56</v>
      </c>
      <c r="E21" s="18" t="s">
        <v>21</v>
      </c>
      <c r="F21" s="19" t="s">
        <v>22</v>
      </c>
      <c r="G21" s="19" t="s">
        <v>23</v>
      </c>
      <c r="H21" s="20">
        <v>14200</v>
      </c>
      <c r="I21" s="21">
        <v>710</v>
      </c>
      <c r="J21" s="20">
        <v>14910</v>
      </c>
      <c r="K21" s="21">
        <v>0</v>
      </c>
      <c r="L21" s="20">
        <v>14910</v>
      </c>
      <c r="M21" s="21">
        <v>746</v>
      </c>
      <c r="N21" s="20">
        <v>178920</v>
      </c>
      <c r="O21" s="20">
        <v>8952</v>
      </c>
      <c r="P21" s="30">
        <f t="shared" si="1"/>
        <v>90</v>
      </c>
      <c r="Q21" s="29">
        <f t="shared" si="0"/>
        <v>29.82</v>
      </c>
    </row>
    <row r="22" spans="1:17" s="11" customFormat="1" x14ac:dyDescent="0.3">
      <c r="A22" s="12" t="s">
        <v>57</v>
      </c>
      <c r="B22" s="12" t="s">
        <v>55</v>
      </c>
      <c r="C22" s="12" t="s">
        <v>19</v>
      </c>
      <c r="D22" s="12" t="s">
        <v>58</v>
      </c>
      <c r="E22" s="12" t="s">
        <v>21</v>
      </c>
      <c r="F22" s="13" t="s">
        <v>22</v>
      </c>
      <c r="G22" s="13" t="s">
        <v>23</v>
      </c>
      <c r="H22" s="15">
        <v>15000</v>
      </c>
      <c r="I22" s="16">
        <v>750</v>
      </c>
      <c r="J22" s="15">
        <v>15750</v>
      </c>
      <c r="K22" s="16">
        <v>0</v>
      </c>
      <c r="L22" s="15">
        <v>15750</v>
      </c>
      <c r="M22" s="16">
        <v>788</v>
      </c>
      <c r="N22" s="15">
        <v>189000</v>
      </c>
      <c r="O22" s="15">
        <v>9456</v>
      </c>
      <c r="P22" s="29">
        <f t="shared" si="1"/>
        <v>0</v>
      </c>
      <c r="Q22" s="29">
        <f t="shared" si="0"/>
        <v>31.5</v>
      </c>
    </row>
    <row r="23" spans="1:17" s="17" customFormat="1" x14ac:dyDescent="0.3">
      <c r="A23" s="18" t="s">
        <v>59</v>
      </c>
      <c r="B23" s="18" t="s">
        <v>60</v>
      </c>
      <c r="C23" s="18" t="s">
        <v>19</v>
      </c>
      <c r="D23" s="18" t="s">
        <v>61</v>
      </c>
      <c r="E23" s="18" t="s">
        <v>21</v>
      </c>
      <c r="F23" s="19" t="s">
        <v>22</v>
      </c>
      <c r="G23" s="19" t="s">
        <v>28</v>
      </c>
      <c r="H23" s="20">
        <v>11500</v>
      </c>
      <c r="I23" s="21">
        <v>580</v>
      </c>
      <c r="J23" s="20">
        <v>12080</v>
      </c>
      <c r="K23" s="21">
        <v>0</v>
      </c>
      <c r="L23" s="20">
        <v>12080</v>
      </c>
      <c r="M23" s="21">
        <v>604</v>
      </c>
      <c r="N23" s="20">
        <v>144960</v>
      </c>
      <c r="O23" s="20">
        <v>7248</v>
      </c>
      <c r="P23" s="30">
        <f t="shared" si="1"/>
        <v>1205</v>
      </c>
      <c r="Q23" s="29">
        <f t="shared" si="0"/>
        <v>24.16</v>
      </c>
    </row>
    <row r="24" spans="1:17" s="11" customFormat="1" x14ac:dyDescent="0.3">
      <c r="A24" s="12" t="s">
        <v>62</v>
      </c>
      <c r="B24" s="12" t="s">
        <v>60</v>
      </c>
      <c r="C24" s="12" t="s">
        <v>19</v>
      </c>
      <c r="D24" s="12" t="s">
        <v>63</v>
      </c>
      <c r="E24" s="12" t="s">
        <v>21</v>
      </c>
      <c r="F24" s="13" t="s">
        <v>22</v>
      </c>
      <c r="G24" s="13" t="s">
        <v>28</v>
      </c>
      <c r="H24" s="15">
        <v>11500</v>
      </c>
      <c r="I24" s="16">
        <v>580</v>
      </c>
      <c r="J24" s="15">
        <v>12080</v>
      </c>
      <c r="K24" s="16">
        <v>0</v>
      </c>
      <c r="L24" s="15">
        <v>12080</v>
      </c>
      <c r="M24" s="16">
        <v>604</v>
      </c>
      <c r="N24" s="15">
        <v>144960</v>
      </c>
      <c r="O24" s="15">
        <v>7248</v>
      </c>
      <c r="P24" s="29">
        <f t="shared" si="1"/>
        <v>1205</v>
      </c>
      <c r="Q24" s="29">
        <f t="shared" si="0"/>
        <v>24.16</v>
      </c>
    </row>
    <row r="25" spans="1:17" ht="18.75" customHeight="1" x14ac:dyDescent="0.3">
      <c r="A25" s="105" t="s">
        <v>64</v>
      </c>
      <c r="B25" s="106"/>
      <c r="C25" s="7"/>
      <c r="D25" s="7"/>
      <c r="E25" s="7"/>
      <c r="F25" s="8"/>
      <c r="G25" s="8"/>
      <c r="H25" s="9">
        <v>390160</v>
      </c>
      <c r="I25" s="9">
        <v>19680</v>
      </c>
      <c r="J25" s="9">
        <v>409840</v>
      </c>
      <c r="K25" s="10">
        <v>0</v>
      </c>
      <c r="L25" s="9">
        <v>409840</v>
      </c>
      <c r="M25" s="9">
        <v>20501</v>
      </c>
      <c r="N25" s="9">
        <v>4918080</v>
      </c>
      <c r="O25" s="9">
        <v>246012</v>
      </c>
      <c r="Q25" s="29" t="str">
        <f t="shared" si="0"/>
        <v/>
      </c>
    </row>
    <row r="26" spans="1:17" s="17" customFormat="1" x14ac:dyDescent="0.3">
      <c r="A26" s="18" t="s">
        <v>65</v>
      </c>
      <c r="B26" s="18" t="s">
        <v>36</v>
      </c>
      <c r="C26" s="18" t="s">
        <v>19</v>
      </c>
      <c r="D26" s="18" t="s">
        <v>66</v>
      </c>
      <c r="E26" s="18" t="s">
        <v>21</v>
      </c>
      <c r="F26" s="19" t="s">
        <v>22</v>
      </c>
      <c r="G26" s="19" t="s">
        <v>38</v>
      </c>
      <c r="H26" s="20">
        <v>12030</v>
      </c>
      <c r="I26" s="21">
        <v>610</v>
      </c>
      <c r="J26" s="20">
        <v>12640</v>
      </c>
      <c r="K26" s="21">
        <v>0</v>
      </c>
      <c r="L26" s="20">
        <v>12640</v>
      </c>
      <c r="M26" s="21">
        <v>632</v>
      </c>
      <c r="N26" s="20">
        <v>151680</v>
      </c>
      <c r="O26" s="20">
        <v>7584</v>
      </c>
      <c r="P26" s="30">
        <f t="shared" si="1"/>
        <v>0</v>
      </c>
      <c r="Q26" s="29">
        <f t="shared" si="0"/>
        <v>25.28</v>
      </c>
    </row>
    <row r="27" spans="1:17" s="11" customFormat="1" x14ac:dyDescent="0.3">
      <c r="A27" s="12" t="s">
        <v>67</v>
      </c>
      <c r="B27" s="12" t="s">
        <v>36</v>
      </c>
      <c r="C27" s="12" t="s">
        <v>19</v>
      </c>
      <c r="D27" s="12" t="s">
        <v>68</v>
      </c>
      <c r="E27" s="12" t="s">
        <v>21</v>
      </c>
      <c r="F27" s="13" t="s">
        <v>22</v>
      </c>
      <c r="G27" s="13" t="s">
        <v>69</v>
      </c>
      <c r="H27" s="15">
        <v>12810</v>
      </c>
      <c r="I27" s="16">
        <v>650</v>
      </c>
      <c r="J27" s="15">
        <v>13460</v>
      </c>
      <c r="K27" s="16">
        <v>0</v>
      </c>
      <c r="L27" s="15">
        <v>13460</v>
      </c>
      <c r="M27" s="16">
        <v>673</v>
      </c>
      <c r="N27" s="15">
        <v>161520</v>
      </c>
      <c r="O27" s="15">
        <v>8076</v>
      </c>
      <c r="P27" s="29">
        <f t="shared" si="1"/>
        <v>0</v>
      </c>
      <c r="Q27" s="29">
        <f t="shared" si="0"/>
        <v>26.92</v>
      </c>
    </row>
    <row r="28" spans="1:17" s="17" customFormat="1" x14ac:dyDescent="0.3">
      <c r="A28" s="18" t="s">
        <v>70</v>
      </c>
      <c r="B28" s="18" t="s">
        <v>36</v>
      </c>
      <c r="C28" s="18" t="s">
        <v>19</v>
      </c>
      <c r="D28" s="18" t="s">
        <v>71</v>
      </c>
      <c r="E28" s="18" t="s">
        <v>21</v>
      </c>
      <c r="F28" s="19" t="s">
        <v>22</v>
      </c>
      <c r="G28" s="19" t="s">
        <v>38</v>
      </c>
      <c r="H28" s="20">
        <v>12840</v>
      </c>
      <c r="I28" s="21">
        <v>650</v>
      </c>
      <c r="J28" s="20">
        <v>13490</v>
      </c>
      <c r="K28" s="21">
        <v>0</v>
      </c>
      <c r="L28" s="20">
        <v>13490</v>
      </c>
      <c r="M28" s="21">
        <v>675</v>
      </c>
      <c r="N28" s="20">
        <v>161880</v>
      </c>
      <c r="O28" s="20">
        <v>8100</v>
      </c>
      <c r="P28" s="30">
        <f t="shared" si="1"/>
        <v>0</v>
      </c>
      <c r="Q28" s="29">
        <f t="shared" si="0"/>
        <v>26.98</v>
      </c>
    </row>
    <row r="29" spans="1:17" s="11" customFormat="1" x14ac:dyDescent="0.3">
      <c r="A29" s="12" t="s">
        <v>72</v>
      </c>
      <c r="B29" s="12" t="s">
        <v>36</v>
      </c>
      <c r="C29" s="12" t="s">
        <v>19</v>
      </c>
      <c r="D29" s="12" t="s">
        <v>73</v>
      </c>
      <c r="E29" s="12" t="s">
        <v>21</v>
      </c>
      <c r="F29" s="13" t="s">
        <v>22</v>
      </c>
      <c r="G29" s="13" t="s">
        <v>38</v>
      </c>
      <c r="H29" s="15">
        <v>12180</v>
      </c>
      <c r="I29" s="16">
        <v>610</v>
      </c>
      <c r="J29" s="15">
        <v>12790</v>
      </c>
      <c r="K29" s="16">
        <v>0</v>
      </c>
      <c r="L29" s="15">
        <v>12790</v>
      </c>
      <c r="M29" s="16">
        <v>640</v>
      </c>
      <c r="N29" s="15">
        <v>153480</v>
      </c>
      <c r="O29" s="15">
        <v>7680</v>
      </c>
      <c r="P29" s="29">
        <f t="shared" si="1"/>
        <v>0</v>
      </c>
      <c r="Q29" s="29">
        <f t="shared" si="0"/>
        <v>25.580000000000002</v>
      </c>
    </row>
    <row r="30" spans="1:17" s="17" customFormat="1" x14ac:dyDescent="0.3">
      <c r="A30" s="18" t="s">
        <v>74</v>
      </c>
      <c r="B30" s="18" t="s">
        <v>36</v>
      </c>
      <c r="C30" s="18" t="s">
        <v>19</v>
      </c>
      <c r="D30" s="18" t="s">
        <v>75</v>
      </c>
      <c r="E30" s="18" t="s">
        <v>21</v>
      </c>
      <c r="F30" s="19" t="s">
        <v>22</v>
      </c>
      <c r="G30" s="19" t="s">
        <v>38</v>
      </c>
      <c r="H30" s="20">
        <v>12430</v>
      </c>
      <c r="I30" s="21">
        <v>630</v>
      </c>
      <c r="J30" s="20">
        <v>13060</v>
      </c>
      <c r="K30" s="21">
        <v>0</v>
      </c>
      <c r="L30" s="20">
        <v>13060</v>
      </c>
      <c r="M30" s="21">
        <v>653</v>
      </c>
      <c r="N30" s="20">
        <v>156720</v>
      </c>
      <c r="O30" s="20">
        <v>7836</v>
      </c>
      <c r="P30" s="30">
        <f t="shared" si="1"/>
        <v>0</v>
      </c>
      <c r="Q30" s="29">
        <f t="shared" si="0"/>
        <v>26.12</v>
      </c>
    </row>
    <row r="31" spans="1:17" s="11" customFormat="1" x14ac:dyDescent="0.3">
      <c r="A31" s="12" t="s">
        <v>76</v>
      </c>
      <c r="B31" s="12" t="s">
        <v>36</v>
      </c>
      <c r="C31" s="12" t="s">
        <v>19</v>
      </c>
      <c r="D31" s="12" t="s">
        <v>77</v>
      </c>
      <c r="E31" s="12" t="s">
        <v>21</v>
      </c>
      <c r="F31" s="13" t="s">
        <v>22</v>
      </c>
      <c r="G31" s="13" t="s">
        <v>38</v>
      </c>
      <c r="H31" s="15">
        <v>9370</v>
      </c>
      <c r="I31" s="16">
        <v>470</v>
      </c>
      <c r="J31" s="15">
        <v>9840</v>
      </c>
      <c r="K31" s="16">
        <v>0</v>
      </c>
      <c r="L31" s="15">
        <v>9840</v>
      </c>
      <c r="M31" s="16">
        <v>492</v>
      </c>
      <c r="N31" s="15">
        <v>118080</v>
      </c>
      <c r="O31" s="15">
        <v>5904</v>
      </c>
      <c r="P31" s="29">
        <f t="shared" si="1"/>
        <v>160</v>
      </c>
      <c r="Q31" s="29">
        <f t="shared" si="0"/>
        <v>19.68</v>
      </c>
    </row>
    <row r="32" spans="1:17" s="17" customFormat="1" x14ac:dyDescent="0.3">
      <c r="A32" s="18" t="s">
        <v>78</v>
      </c>
      <c r="B32" s="18" t="s">
        <v>79</v>
      </c>
      <c r="C32" s="18" t="s">
        <v>19</v>
      </c>
      <c r="D32" s="18" t="s">
        <v>80</v>
      </c>
      <c r="E32" s="18" t="s">
        <v>21</v>
      </c>
      <c r="F32" s="19" t="s">
        <v>22</v>
      </c>
      <c r="G32" s="19" t="s">
        <v>28</v>
      </c>
      <c r="H32" s="20">
        <v>13600</v>
      </c>
      <c r="I32" s="21">
        <v>680</v>
      </c>
      <c r="J32" s="20">
        <v>14280</v>
      </c>
      <c r="K32" s="21">
        <v>0</v>
      </c>
      <c r="L32" s="20">
        <v>14280</v>
      </c>
      <c r="M32" s="21">
        <v>714</v>
      </c>
      <c r="N32" s="20">
        <v>171360</v>
      </c>
      <c r="O32" s="20">
        <v>8568</v>
      </c>
      <c r="P32" s="30">
        <f t="shared" si="1"/>
        <v>0</v>
      </c>
      <c r="Q32" s="29">
        <f t="shared" si="0"/>
        <v>28.560000000000002</v>
      </c>
    </row>
    <row r="33" spans="1:17" s="11" customFormat="1" x14ac:dyDescent="0.3">
      <c r="A33" s="12" t="s">
        <v>81</v>
      </c>
      <c r="B33" s="12" t="s">
        <v>36</v>
      </c>
      <c r="C33" s="12" t="s">
        <v>19</v>
      </c>
      <c r="D33" s="12" t="s">
        <v>82</v>
      </c>
      <c r="E33" s="12" t="s">
        <v>21</v>
      </c>
      <c r="F33" s="13" t="s">
        <v>22</v>
      </c>
      <c r="G33" s="13" t="s">
        <v>38</v>
      </c>
      <c r="H33" s="15">
        <v>9270</v>
      </c>
      <c r="I33" s="16">
        <v>470</v>
      </c>
      <c r="J33" s="15">
        <v>9740</v>
      </c>
      <c r="K33" s="16">
        <v>0</v>
      </c>
      <c r="L33" s="15">
        <v>9740</v>
      </c>
      <c r="M33" s="16">
        <v>487</v>
      </c>
      <c r="N33" s="15">
        <v>116880</v>
      </c>
      <c r="O33" s="15">
        <v>5844</v>
      </c>
      <c r="P33" s="29">
        <f t="shared" si="1"/>
        <v>260</v>
      </c>
      <c r="Q33" s="29">
        <f t="shared" si="0"/>
        <v>19.48</v>
      </c>
    </row>
    <row r="34" spans="1:17" s="17" customFormat="1" x14ac:dyDescent="0.3">
      <c r="A34" s="18" t="s">
        <v>83</v>
      </c>
      <c r="B34" s="18" t="s">
        <v>36</v>
      </c>
      <c r="C34" s="18" t="s">
        <v>19</v>
      </c>
      <c r="D34" s="18" t="s">
        <v>84</v>
      </c>
      <c r="E34" s="18" t="s">
        <v>21</v>
      </c>
      <c r="F34" s="19" t="s">
        <v>22</v>
      </c>
      <c r="G34" s="19" t="s">
        <v>85</v>
      </c>
      <c r="H34" s="20">
        <v>13400</v>
      </c>
      <c r="I34" s="21">
        <v>670</v>
      </c>
      <c r="J34" s="20">
        <v>14070</v>
      </c>
      <c r="K34" s="21">
        <v>0</v>
      </c>
      <c r="L34" s="20">
        <v>14070</v>
      </c>
      <c r="M34" s="21">
        <v>704</v>
      </c>
      <c r="N34" s="20">
        <v>168840</v>
      </c>
      <c r="O34" s="20">
        <v>8448</v>
      </c>
      <c r="P34" s="30">
        <f t="shared" si="1"/>
        <v>0</v>
      </c>
      <c r="Q34" s="29">
        <f t="shared" si="0"/>
        <v>28.14</v>
      </c>
    </row>
    <row r="35" spans="1:17" s="11" customFormat="1" x14ac:dyDescent="0.3">
      <c r="A35" s="12" t="s">
        <v>86</v>
      </c>
      <c r="B35" s="12" t="s">
        <v>36</v>
      </c>
      <c r="C35" s="12" t="s">
        <v>19</v>
      </c>
      <c r="D35" s="12" t="s">
        <v>87</v>
      </c>
      <c r="E35" s="12" t="s">
        <v>21</v>
      </c>
      <c r="F35" s="13" t="s">
        <v>22</v>
      </c>
      <c r="G35" s="13" t="s">
        <v>85</v>
      </c>
      <c r="H35" s="15">
        <v>13380</v>
      </c>
      <c r="I35" s="16">
        <v>670</v>
      </c>
      <c r="J35" s="15">
        <v>14050</v>
      </c>
      <c r="K35" s="16">
        <v>0</v>
      </c>
      <c r="L35" s="15">
        <v>14050</v>
      </c>
      <c r="M35" s="16">
        <v>703</v>
      </c>
      <c r="N35" s="15">
        <v>168600</v>
      </c>
      <c r="O35" s="15">
        <v>8436</v>
      </c>
      <c r="P35" s="29">
        <f t="shared" si="1"/>
        <v>0</v>
      </c>
      <c r="Q35" s="29">
        <f t="shared" si="0"/>
        <v>28.1</v>
      </c>
    </row>
    <row r="36" spans="1:17" s="17" customFormat="1" x14ac:dyDescent="0.3">
      <c r="A36" s="18" t="s">
        <v>88</v>
      </c>
      <c r="B36" s="18" t="s">
        <v>36</v>
      </c>
      <c r="C36" s="18" t="s">
        <v>19</v>
      </c>
      <c r="D36" s="18" t="s">
        <v>89</v>
      </c>
      <c r="E36" s="18" t="s">
        <v>21</v>
      </c>
      <c r="F36" s="19" t="s">
        <v>22</v>
      </c>
      <c r="G36" s="19" t="s">
        <v>38</v>
      </c>
      <c r="H36" s="20">
        <v>10840</v>
      </c>
      <c r="I36" s="21">
        <v>550</v>
      </c>
      <c r="J36" s="20">
        <v>11390</v>
      </c>
      <c r="K36" s="21">
        <v>0</v>
      </c>
      <c r="L36" s="20">
        <v>11390</v>
      </c>
      <c r="M36" s="21">
        <v>570</v>
      </c>
      <c r="N36" s="20">
        <v>136680</v>
      </c>
      <c r="O36" s="20">
        <v>6840</v>
      </c>
      <c r="P36" s="30">
        <f t="shared" si="1"/>
        <v>0</v>
      </c>
      <c r="Q36" s="29">
        <f t="shared" si="0"/>
        <v>22.78</v>
      </c>
    </row>
    <row r="37" spans="1:17" s="11" customFormat="1" x14ac:dyDescent="0.3">
      <c r="A37" s="12" t="s">
        <v>90</v>
      </c>
      <c r="B37" s="12" t="s">
        <v>36</v>
      </c>
      <c r="C37" s="12" t="s">
        <v>19</v>
      </c>
      <c r="D37" s="12" t="s">
        <v>91</v>
      </c>
      <c r="E37" s="12" t="s">
        <v>21</v>
      </c>
      <c r="F37" s="13" t="s">
        <v>22</v>
      </c>
      <c r="G37" s="13" t="s">
        <v>38</v>
      </c>
      <c r="H37" s="15">
        <v>9070</v>
      </c>
      <c r="I37" s="16">
        <v>460</v>
      </c>
      <c r="J37" s="15">
        <v>9530</v>
      </c>
      <c r="K37" s="16">
        <v>0</v>
      </c>
      <c r="L37" s="15">
        <v>9530</v>
      </c>
      <c r="M37" s="16">
        <v>477</v>
      </c>
      <c r="N37" s="15">
        <v>114360</v>
      </c>
      <c r="O37" s="15">
        <v>5724</v>
      </c>
      <c r="P37" s="29">
        <f t="shared" si="1"/>
        <v>470</v>
      </c>
      <c r="Q37" s="29">
        <f t="shared" si="0"/>
        <v>19.059999999999999</v>
      </c>
    </row>
    <row r="38" spans="1:17" s="17" customFormat="1" x14ac:dyDescent="0.3">
      <c r="A38" s="18" t="s">
        <v>92</v>
      </c>
      <c r="B38" s="18" t="s">
        <v>36</v>
      </c>
      <c r="C38" s="18" t="s">
        <v>19</v>
      </c>
      <c r="D38" s="18" t="s">
        <v>93</v>
      </c>
      <c r="E38" s="18" t="s">
        <v>21</v>
      </c>
      <c r="F38" s="19" t="s">
        <v>22</v>
      </c>
      <c r="G38" s="19" t="s">
        <v>38</v>
      </c>
      <c r="H38" s="20">
        <v>12780</v>
      </c>
      <c r="I38" s="21">
        <v>640</v>
      </c>
      <c r="J38" s="20">
        <v>13420</v>
      </c>
      <c r="K38" s="21">
        <v>0</v>
      </c>
      <c r="L38" s="20">
        <v>13420</v>
      </c>
      <c r="M38" s="21">
        <v>671</v>
      </c>
      <c r="N38" s="20">
        <v>161040</v>
      </c>
      <c r="O38" s="20">
        <v>8052</v>
      </c>
      <c r="P38" s="30">
        <f t="shared" si="1"/>
        <v>0</v>
      </c>
      <c r="Q38" s="29">
        <f t="shared" si="0"/>
        <v>26.84</v>
      </c>
    </row>
    <row r="39" spans="1:17" s="11" customFormat="1" x14ac:dyDescent="0.3">
      <c r="A39" s="12" t="s">
        <v>94</v>
      </c>
      <c r="B39" s="12" t="s">
        <v>36</v>
      </c>
      <c r="C39" s="12" t="s">
        <v>19</v>
      </c>
      <c r="D39" s="12" t="s">
        <v>95</v>
      </c>
      <c r="E39" s="12" t="s">
        <v>21</v>
      </c>
      <c r="F39" s="13" t="s">
        <v>22</v>
      </c>
      <c r="G39" s="13" t="s">
        <v>38</v>
      </c>
      <c r="H39" s="15">
        <v>12770</v>
      </c>
      <c r="I39" s="16">
        <v>640</v>
      </c>
      <c r="J39" s="15">
        <v>13410</v>
      </c>
      <c r="K39" s="16">
        <v>0</v>
      </c>
      <c r="L39" s="15">
        <v>13410</v>
      </c>
      <c r="M39" s="16">
        <v>671</v>
      </c>
      <c r="N39" s="15">
        <v>160920</v>
      </c>
      <c r="O39" s="15">
        <v>8052</v>
      </c>
      <c r="P39" s="29">
        <f t="shared" si="1"/>
        <v>0</v>
      </c>
      <c r="Q39" s="29">
        <f t="shared" si="0"/>
        <v>26.82</v>
      </c>
    </row>
    <row r="40" spans="1:17" s="17" customFormat="1" x14ac:dyDescent="0.3">
      <c r="A40" s="18" t="s">
        <v>96</v>
      </c>
      <c r="B40" s="18" t="s">
        <v>36</v>
      </c>
      <c r="C40" s="18" t="s">
        <v>19</v>
      </c>
      <c r="D40" s="18" t="s">
        <v>97</v>
      </c>
      <c r="E40" s="18" t="s">
        <v>21</v>
      </c>
      <c r="F40" s="19" t="s">
        <v>22</v>
      </c>
      <c r="G40" s="19" t="s">
        <v>38</v>
      </c>
      <c r="H40" s="20">
        <v>12810</v>
      </c>
      <c r="I40" s="21">
        <v>650</v>
      </c>
      <c r="J40" s="20">
        <v>13460</v>
      </c>
      <c r="K40" s="21">
        <v>0</v>
      </c>
      <c r="L40" s="20">
        <v>13460</v>
      </c>
      <c r="M40" s="21">
        <v>673</v>
      </c>
      <c r="N40" s="20">
        <v>161520</v>
      </c>
      <c r="O40" s="20">
        <v>8076</v>
      </c>
      <c r="P40" s="30">
        <f t="shared" si="1"/>
        <v>0</v>
      </c>
      <c r="Q40" s="29">
        <f t="shared" si="0"/>
        <v>26.92</v>
      </c>
    </row>
    <row r="41" spans="1:17" s="11" customFormat="1" x14ac:dyDescent="0.3">
      <c r="A41" s="12" t="s">
        <v>98</v>
      </c>
      <c r="B41" s="12" t="s">
        <v>36</v>
      </c>
      <c r="C41" s="12" t="s">
        <v>19</v>
      </c>
      <c r="D41" s="12" t="s">
        <v>99</v>
      </c>
      <c r="E41" s="12" t="s">
        <v>21</v>
      </c>
      <c r="F41" s="13" t="s">
        <v>22</v>
      </c>
      <c r="G41" s="13" t="s">
        <v>85</v>
      </c>
      <c r="H41" s="15">
        <v>13930</v>
      </c>
      <c r="I41" s="16">
        <v>700</v>
      </c>
      <c r="J41" s="15">
        <v>14630</v>
      </c>
      <c r="K41" s="16">
        <v>0</v>
      </c>
      <c r="L41" s="15">
        <v>14630</v>
      </c>
      <c r="M41" s="16">
        <v>732</v>
      </c>
      <c r="N41" s="15">
        <v>175560</v>
      </c>
      <c r="O41" s="15">
        <v>8784</v>
      </c>
      <c r="P41" s="29">
        <f t="shared" si="1"/>
        <v>0</v>
      </c>
      <c r="Q41" s="29">
        <f t="shared" si="0"/>
        <v>29.26</v>
      </c>
    </row>
    <row r="42" spans="1:17" s="17" customFormat="1" x14ac:dyDescent="0.3">
      <c r="A42" s="18" t="s">
        <v>100</v>
      </c>
      <c r="B42" s="18" t="s">
        <v>36</v>
      </c>
      <c r="C42" s="18" t="s">
        <v>19</v>
      </c>
      <c r="D42" s="18" t="s">
        <v>101</v>
      </c>
      <c r="E42" s="18" t="s">
        <v>21</v>
      </c>
      <c r="F42" s="19" t="s">
        <v>22</v>
      </c>
      <c r="G42" s="19" t="s">
        <v>38</v>
      </c>
      <c r="H42" s="20">
        <v>10990</v>
      </c>
      <c r="I42" s="21">
        <v>550</v>
      </c>
      <c r="J42" s="20">
        <v>11540</v>
      </c>
      <c r="K42" s="21">
        <v>0</v>
      </c>
      <c r="L42" s="20">
        <v>11540</v>
      </c>
      <c r="M42" s="21">
        <v>577</v>
      </c>
      <c r="N42" s="20">
        <v>138480</v>
      </c>
      <c r="O42" s="20">
        <v>6924</v>
      </c>
      <c r="P42" s="30">
        <f t="shared" si="1"/>
        <v>0</v>
      </c>
      <c r="Q42" s="29">
        <f t="shared" si="0"/>
        <v>23.080000000000002</v>
      </c>
    </row>
    <row r="43" spans="1:17" s="11" customFormat="1" x14ac:dyDescent="0.3">
      <c r="A43" s="12" t="s">
        <v>102</v>
      </c>
      <c r="B43" s="12" t="s">
        <v>36</v>
      </c>
      <c r="C43" s="12" t="s">
        <v>19</v>
      </c>
      <c r="D43" s="12" t="s">
        <v>103</v>
      </c>
      <c r="E43" s="12" t="s">
        <v>21</v>
      </c>
      <c r="F43" s="13" t="s">
        <v>22</v>
      </c>
      <c r="G43" s="13" t="s">
        <v>38</v>
      </c>
      <c r="H43" s="15">
        <v>7830</v>
      </c>
      <c r="I43" s="16">
        <v>400</v>
      </c>
      <c r="J43" s="15">
        <v>8230</v>
      </c>
      <c r="K43" s="16">
        <v>0</v>
      </c>
      <c r="L43" s="15">
        <v>8230</v>
      </c>
      <c r="M43" s="16">
        <v>412</v>
      </c>
      <c r="N43" s="15">
        <v>98760</v>
      </c>
      <c r="O43" s="15">
        <v>4944</v>
      </c>
      <c r="P43" s="29">
        <f t="shared" si="1"/>
        <v>1500</v>
      </c>
      <c r="Q43" s="29">
        <f t="shared" si="0"/>
        <v>16.46</v>
      </c>
    </row>
    <row r="44" spans="1:17" s="17" customFormat="1" x14ac:dyDescent="0.3">
      <c r="A44" s="18" t="s">
        <v>104</v>
      </c>
      <c r="B44" s="18" t="s">
        <v>36</v>
      </c>
      <c r="C44" s="18" t="s">
        <v>19</v>
      </c>
      <c r="D44" s="18" t="s">
        <v>105</v>
      </c>
      <c r="E44" s="18" t="s">
        <v>21</v>
      </c>
      <c r="F44" s="19" t="s">
        <v>22</v>
      </c>
      <c r="G44" s="19" t="s">
        <v>38</v>
      </c>
      <c r="H44" s="20">
        <v>10750</v>
      </c>
      <c r="I44" s="21">
        <v>540</v>
      </c>
      <c r="J44" s="20">
        <v>11290</v>
      </c>
      <c r="K44" s="21">
        <v>0</v>
      </c>
      <c r="L44" s="20">
        <v>11290</v>
      </c>
      <c r="M44" s="21">
        <v>565</v>
      </c>
      <c r="N44" s="20">
        <v>135480</v>
      </c>
      <c r="O44" s="20">
        <v>6780</v>
      </c>
      <c r="P44" s="30">
        <f t="shared" si="1"/>
        <v>0</v>
      </c>
      <c r="Q44" s="29">
        <f t="shared" si="0"/>
        <v>22.580000000000002</v>
      </c>
    </row>
    <row r="45" spans="1:17" s="11" customFormat="1" x14ac:dyDescent="0.3">
      <c r="A45" s="12" t="s">
        <v>106</v>
      </c>
      <c r="B45" s="12" t="s">
        <v>36</v>
      </c>
      <c r="C45" s="12" t="s">
        <v>19</v>
      </c>
      <c r="D45" s="12" t="s">
        <v>107</v>
      </c>
      <c r="E45" s="12" t="s">
        <v>21</v>
      </c>
      <c r="F45" s="13" t="s">
        <v>22</v>
      </c>
      <c r="G45" s="13" t="s">
        <v>38</v>
      </c>
      <c r="H45" s="15">
        <v>7830</v>
      </c>
      <c r="I45" s="16">
        <v>400</v>
      </c>
      <c r="J45" s="15">
        <v>8230</v>
      </c>
      <c r="K45" s="16">
        <v>0</v>
      </c>
      <c r="L45" s="15">
        <v>8230</v>
      </c>
      <c r="M45" s="16">
        <v>412</v>
      </c>
      <c r="N45" s="15">
        <v>98760</v>
      </c>
      <c r="O45" s="15">
        <v>4944</v>
      </c>
      <c r="P45" s="29">
        <f t="shared" si="1"/>
        <v>1500</v>
      </c>
      <c r="Q45" s="29">
        <f t="shared" si="0"/>
        <v>16.46</v>
      </c>
    </row>
    <row r="46" spans="1:17" s="17" customFormat="1" x14ac:dyDescent="0.3">
      <c r="A46" s="18" t="s">
        <v>108</v>
      </c>
      <c r="B46" s="18" t="s">
        <v>36</v>
      </c>
      <c r="C46" s="18" t="s">
        <v>19</v>
      </c>
      <c r="D46" s="18" t="s">
        <v>109</v>
      </c>
      <c r="E46" s="18" t="s">
        <v>21</v>
      </c>
      <c r="F46" s="19" t="s">
        <v>22</v>
      </c>
      <c r="G46" s="19" t="s">
        <v>38</v>
      </c>
      <c r="H46" s="20">
        <v>9960</v>
      </c>
      <c r="I46" s="21">
        <v>500</v>
      </c>
      <c r="J46" s="20">
        <v>10460</v>
      </c>
      <c r="K46" s="21">
        <v>0</v>
      </c>
      <c r="L46" s="20">
        <v>10460</v>
      </c>
      <c r="M46" s="21">
        <v>523</v>
      </c>
      <c r="N46" s="20">
        <v>125520</v>
      </c>
      <c r="O46" s="20">
        <v>6276</v>
      </c>
      <c r="P46" s="30">
        <f t="shared" si="1"/>
        <v>0</v>
      </c>
      <c r="Q46" s="29">
        <f t="shared" si="0"/>
        <v>20.92</v>
      </c>
    </row>
    <row r="47" spans="1:17" s="11" customFormat="1" x14ac:dyDescent="0.3">
      <c r="A47" s="12" t="s">
        <v>110</v>
      </c>
      <c r="B47" s="12" t="s">
        <v>36</v>
      </c>
      <c r="C47" s="12" t="s">
        <v>19</v>
      </c>
      <c r="D47" s="12" t="s">
        <v>111</v>
      </c>
      <c r="E47" s="12" t="s">
        <v>21</v>
      </c>
      <c r="F47" s="13" t="s">
        <v>22</v>
      </c>
      <c r="G47" s="13" t="s">
        <v>38</v>
      </c>
      <c r="H47" s="15">
        <v>9670</v>
      </c>
      <c r="I47" s="16">
        <v>490</v>
      </c>
      <c r="J47" s="15">
        <v>10160</v>
      </c>
      <c r="K47" s="16">
        <v>0</v>
      </c>
      <c r="L47" s="15">
        <v>10160</v>
      </c>
      <c r="M47" s="16">
        <v>508</v>
      </c>
      <c r="N47" s="15">
        <v>121920</v>
      </c>
      <c r="O47" s="15">
        <v>6096</v>
      </c>
      <c r="P47" s="29">
        <f t="shared" si="1"/>
        <v>0</v>
      </c>
      <c r="Q47" s="29">
        <f t="shared" si="0"/>
        <v>20.32</v>
      </c>
    </row>
    <row r="48" spans="1:17" s="17" customFormat="1" x14ac:dyDescent="0.3">
      <c r="A48" s="18" t="s">
        <v>112</v>
      </c>
      <c r="B48" s="18" t="s">
        <v>36</v>
      </c>
      <c r="C48" s="18" t="s">
        <v>19</v>
      </c>
      <c r="D48" s="18" t="s">
        <v>113</v>
      </c>
      <c r="E48" s="18" t="s">
        <v>21</v>
      </c>
      <c r="F48" s="19" t="s">
        <v>22</v>
      </c>
      <c r="G48" s="19" t="s">
        <v>38</v>
      </c>
      <c r="H48" s="20">
        <v>9610</v>
      </c>
      <c r="I48" s="21">
        <v>490</v>
      </c>
      <c r="J48" s="20">
        <v>10100</v>
      </c>
      <c r="K48" s="21">
        <v>0</v>
      </c>
      <c r="L48" s="20">
        <v>10100</v>
      </c>
      <c r="M48" s="21">
        <v>505</v>
      </c>
      <c r="N48" s="20">
        <v>121200</v>
      </c>
      <c r="O48" s="20">
        <v>6060</v>
      </c>
      <c r="P48" s="30">
        <f t="shared" si="1"/>
        <v>0</v>
      </c>
      <c r="Q48" s="29">
        <f t="shared" si="0"/>
        <v>20.2</v>
      </c>
    </row>
    <row r="49" spans="1:17" s="11" customFormat="1" x14ac:dyDescent="0.3">
      <c r="A49" s="12" t="s">
        <v>114</v>
      </c>
      <c r="B49" s="12" t="s">
        <v>36</v>
      </c>
      <c r="C49" s="12" t="s">
        <v>19</v>
      </c>
      <c r="D49" s="12" t="s">
        <v>115</v>
      </c>
      <c r="E49" s="12" t="s">
        <v>21</v>
      </c>
      <c r="F49" s="13" t="s">
        <v>22</v>
      </c>
      <c r="G49" s="13" t="s">
        <v>38</v>
      </c>
      <c r="H49" s="15">
        <v>9770</v>
      </c>
      <c r="I49" s="16">
        <v>490</v>
      </c>
      <c r="J49" s="15">
        <v>10260</v>
      </c>
      <c r="K49" s="16">
        <v>0</v>
      </c>
      <c r="L49" s="15">
        <v>10260</v>
      </c>
      <c r="M49" s="16">
        <v>513</v>
      </c>
      <c r="N49" s="15">
        <v>123120</v>
      </c>
      <c r="O49" s="15">
        <v>6156</v>
      </c>
      <c r="P49" s="29">
        <f t="shared" si="1"/>
        <v>0</v>
      </c>
      <c r="Q49" s="29">
        <f t="shared" si="0"/>
        <v>20.52</v>
      </c>
    </row>
    <row r="50" spans="1:17" s="17" customFormat="1" x14ac:dyDescent="0.3">
      <c r="A50" s="18" t="s">
        <v>116</v>
      </c>
      <c r="B50" s="18" t="s">
        <v>36</v>
      </c>
      <c r="C50" s="18" t="s">
        <v>19</v>
      </c>
      <c r="D50" s="18" t="s">
        <v>117</v>
      </c>
      <c r="E50" s="18" t="s">
        <v>21</v>
      </c>
      <c r="F50" s="19" t="s">
        <v>22</v>
      </c>
      <c r="G50" s="19" t="s">
        <v>38</v>
      </c>
      <c r="H50" s="20">
        <v>9640</v>
      </c>
      <c r="I50" s="21">
        <v>490</v>
      </c>
      <c r="J50" s="20">
        <v>10130</v>
      </c>
      <c r="K50" s="21">
        <v>0</v>
      </c>
      <c r="L50" s="20">
        <v>10130</v>
      </c>
      <c r="M50" s="21">
        <v>507</v>
      </c>
      <c r="N50" s="20">
        <v>121560</v>
      </c>
      <c r="O50" s="20">
        <v>6084</v>
      </c>
      <c r="P50" s="30">
        <f t="shared" si="1"/>
        <v>0</v>
      </c>
      <c r="Q50" s="29">
        <f t="shared" si="0"/>
        <v>20.260000000000002</v>
      </c>
    </row>
    <row r="51" spans="1:17" s="11" customFormat="1" x14ac:dyDescent="0.3">
      <c r="A51" s="12" t="s">
        <v>118</v>
      </c>
      <c r="B51" s="12" t="s">
        <v>36</v>
      </c>
      <c r="C51" s="12" t="s">
        <v>19</v>
      </c>
      <c r="D51" s="12" t="s">
        <v>119</v>
      </c>
      <c r="E51" s="12" t="s">
        <v>21</v>
      </c>
      <c r="F51" s="13" t="s">
        <v>22</v>
      </c>
      <c r="G51" s="13" t="s">
        <v>38</v>
      </c>
      <c r="H51" s="15">
        <v>9510</v>
      </c>
      <c r="I51" s="16">
        <v>480</v>
      </c>
      <c r="J51" s="15">
        <v>9990</v>
      </c>
      <c r="K51" s="16">
        <v>0</v>
      </c>
      <c r="L51" s="15">
        <v>9990</v>
      </c>
      <c r="M51" s="16">
        <v>500</v>
      </c>
      <c r="N51" s="15">
        <v>119880</v>
      </c>
      <c r="O51" s="15">
        <v>6000</v>
      </c>
      <c r="P51" s="29">
        <f t="shared" si="1"/>
        <v>10</v>
      </c>
      <c r="Q51" s="29">
        <f t="shared" si="0"/>
        <v>19.98</v>
      </c>
    </row>
    <row r="52" spans="1:17" s="17" customFormat="1" x14ac:dyDescent="0.3">
      <c r="A52" s="18" t="s">
        <v>120</v>
      </c>
      <c r="B52" s="18" t="s">
        <v>36</v>
      </c>
      <c r="C52" s="18" t="s">
        <v>19</v>
      </c>
      <c r="D52" s="18" t="s">
        <v>121</v>
      </c>
      <c r="E52" s="18" t="s">
        <v>21</v>
      </c>
      <c r="F52" s="19" t="s">
        <v>22</v>
      </c>
      <c r="G52" s="19" t="s">
        <v>38</v>
      </c>
      <c r="H52" s="20">
        <v>9510</v>
      </c>
      <c r="I52" s="21">
        <v>480</v>
      </c>
      <c r="J52" s="20">
        <v>9990</v>
      </c>
      <c r="K52" s="21">
        <v>0</v>
      </c>
      <c r="L52" s="20">
        <v>9990</v>
      </c>
      <c r="M52" s="21">
        <v>500</v>
      </c>
      <c r="N52" s="20">
        <v>119880</v>
      </c>
      <c r="O52" s="20">
        <v>6000</v>
      </c>
      <c r="P52" s="30">
        <f t="shared" si="1"/>
        <v>10</v>
      </c>
      <c r="Q52" s="29">
        <f t="shared" si="0"/>
        <v>19.98</v>
      </c>
    </row>
    <row r="53" spans="1:17" s="11" customFormat="1" x14ac:dyDescent="0.3">
      <c r="A53" s="12" t="s">
        <v>122</v>
      </c>
      <c r="B53" s="12" t="s">
        <v>36</v>
      </c>
      <c r="C53" s="12" t="s">
        <v>19</v>
      </c>
      <c r="D53" s="12" t="s">
        <v>123</v>
      </c>
      <c r="E53" s="12" t="s">
        <v>21</v>
      </c>
      <c r="F53" s="13" t="s">
        <v>22</v>
      </c>
      <c r="G53" s="13" t="s">
        <v>38</v>
      </c>
      <c r="H53" s="15">
        <v>9900</v>
      </c>
      <c r="I53" s="16">
        <v>500</v>
      </c>
      <c r="J53" s="15">
        <v>10400</v>
      </c>
      <c r="K53" s="16">
        <v>0</v>
      </c>
      <c r="L53" s="15">
        <v>10400</v>
      </c>
      <c r="M53" s="16">
        <v>520</v>
      </c>
      <c r="N53" s="15">
        <v>124800</v>
      </c>
      <c r="O53" s="15">
        <v>6240</v>
      </c>
      <c r="P53" s="29">
        <f t="shared" si="1"/>
        <v>0</v>
      </c>
      <c r="Q53" s="29">
        <f t="shared" si="0"/>
        <v>20.8</v>
      </c>
    </row>
    <row r="54" spans="1:17" s="17" customFormat="1" x14ac:dyDescent="0.3">
      <c r="A54" s="18" t="s">
        <v>124</v>
      </c>
      <c r="B54" s="18" t="s">
        <v>36</v>
      </c>
      <c r="C54" s="18" t="s">
        <v>19</v>
      </c>
      <c r="D54" s="18" t="s">
        <v>125</v>
      </c>
      <c r="E54" s="18" t="s">
        <v>21</v>
      </c>
      <c r="F54" s="19" t="s">
        <v>22</v>
      </c>
      <c r="G54" s="19" t="s">
        <v>38</v>
      </c>
      <c r="H54" s="20">
        <v>9490</v>
      </c>
      <c r="I54" s="21">
        <v>480</v>
      </c>
      <c r="J54" s="20">
        <v>9970</v>
      </c>
      <c r="K54" s="21">
        <v>0</v>
      </c>
      <c r="L54" s="20">
        <v>9970</v>
      </c>
      <c r="M54" s="21">
        <v>499</v>
      </c>
      <c r="N54" s="20">
        <v>119640</v>
      </c>
      <c r="O54" s="20">
        <v>5988</v>
      </c>
      <c r="P54" s="30">
        <f t="shared" si="1"/>
        <v>30</v>
      </c>
      <c r="Q54" s="29">
        <f t="shared" si="0"/>
        <v>19.940000000000001</v>
      </c>
    </row>
    <row r="55" spans="1:17" s="11" customFormat="1" x14ac:dyDescent="0.3">
      <c r="A55" s="12" t="s">
        <v>126</v>
      </c>
      <c r="B55" s="12" t="s">
        <v>36</v>
      </c>
      <c r="C55" s="12" t="s">
        <v>19</v>
      </c>
      <c r="D55" s="12" t="s">
        <v>127</v>
      </c>
      <c r="E55" s="12" t="s">
        <v>21</v>
      </c>
      <c r="F55" s="13" t="s">
        <v>22</v>
      </c>
      <c r="G55" s="13" t="s">
        <v>38</v>
      </c>
      <c r="H55" s="15">
        <v>9490</v>
      </c>
      <c r="I55" s="16">
        <v>480</v>
      </c>
      <c r="J55" s="15">
        <v>9970</v>
      </c>
      <c r="K55" s="16">
        <v>0</v>
      </c>
      <c r="L55" s="15">
        <v>9970</v>
      </c>
      <c r="M55" s="16">
        <v>499</v>
      </c>
      <c r="N55" s="15">
        <v>119640</v>
      </c>
      <c r="O55" s="15">
        <v>5988</v>
      </c>
      <c r="P55" s="29">
        <f t="shared" si="1"/>
        <v>30</v>
      </c>
      <c r="Q55" s="29">
        <f t="shared" si="0"/>
        <v>19.940000000000001</v>
      </c>
    </row>
    <row r="56" spans="1:17" s="17" customFormat="1" x14ac:dyDescent="0.3">
      <c r="A56" s="18" t="s">
        <v>128</v>
      </c>
      <c r="B56" s="18" t="s">
        <v>36</v>
      </c>
      <c r="C56" s="18" t="s">
        <v>19</v>
      </c>
      <c r="D56" s="18" t="s">
        <v>129</v>
      </c>
      <c r="E56" s="18" t="s">
        <v>21</v>
      </c>
      <c r="F56" s="19" t="s">
        <v>22</v>
      </c>
      <c r="G56" s="19" t="s">
        <v>38</v>
      </c>
      <c r="H56" s="20">
        <v>9500</v>
      </c>
      <c r="I56" s="21">
        <v>480</v>
      </c>
      <c r="J56" s="20">
        <v>9980</v>
      </c>
      <c r="K56" s="21">
        <v>0</v>
      </c>
      <c r="L56" s="20">
        <v>9980</v>
      </c>
      <c r="M56" s="21">
        <v>499</v>
      </c>
      <c r="N56" s="20">
        <v>119760</v>
      </c>
      <c r="O56" s="20">
        <v>5988</v>
      </c>
      <c r="P56" s="30">
        <f t="shared" si="1"/>
        <v>20</v>
      </c>
      <c r="Q56" s="29">
        <f t="shared" si="0"/>
        <v>19.96</v>
      </c>
    </row>
    <row r="57" spans="1:17" s="11" customFormat="1" x14ac:dyDescent="0.3">
      <c r="A57" s="12" t="s">
        <v>130</v>
      </c>
      <c r="B57" s="12" t="s">
        <v>36</v>
      </c>
      <c r="C57" s="12" t="s">
        <v>19</v>
      </c>
      <c r="D57" s="12" t="s">
        <v>131</v>
      </c>
      <c r="E57" s="12" t="s">
        <v>21</v>
      </c>
      <c r="F57" s="13" t="s">
        <v>22</v>
      </c>
      <c r="G57" s="13" t="s">
        <v>38</v>
      </c>
      <c r="H57" s="15">
        <v>9200</v>
      </c>
      <c r="I57" s="16">
        <v>460</v>
      </c>
      <c r="J57" s="15">
        <v>9660</v>
      </c>
      <c r="K57" s="16">
        <v>0</v>
      </c>
      <c r="L57" s="15">
        <v>9660</v>
      </c>
      <c r="M57" s="16">
        <v>483</v>
      </c>
      <c r="N57" s="15">
        <v>115920</v>
      </c>
      <c r="O57" s="15">
        <v>5796</v>
      </c>
      <c r="P57" s="29">
        <f t="shared" si="1"/>
        <v>340</v>
      </c>
      <c r="Q57" s="29">
        <f t="shared" si="0"/>
        <v>19.32</v>
      </c>
    </row>
    <row r="58" spans="1:17" s="17" customFormat="1" x14ac:dyDescent="0.3">
      <c r="A58" s="18" t="s">
        <v>132</v>
      </c>
      <c r="B58" s="18" t="s">
        <v>36</v>
      </c>
      <c r="C58" s="18" t="s">
        <v>19</v>
      </c>
      <c r="D58" s="18" t="s">
        <v>133</v>
      </c>
      <c r="E58" s="18" t="s">
        <v>21</v>
      </c>
      <c r="F58" s="19" t="s">
        <v>22</v>
      </c>
      <c r="G58" s="19" t="s">
        <v>134</v>
      </c>
      <c r="H58" s="20">
        <v>9390</v>
      </c>
      <c r="I58" s="21">
        <v>470</v>
      </c>
      <c r="J58" s="20">
        <v>9860</v>
      </c>
      <c r="K58" s="21">
        <v>0</v>
      </c>
      <c r="L58" s="20">
        <v>9860</v>
      </c>
      <c r="M58" s="21">
        <v>493</v>
      </c>
      <c r="N58" s="20">
        <v>118320</v>
      </c>
      <c r="O58" s="20">
        <v>5916</v>
      </c>
      <c r="P58" s="30">
        <f t="shared" si="1"/>
        <v>140</v>
      </c>
      <c r="Q58" s="29">
        <f t="shared" si="0"/>
        <v>19.72</v>
      </c>
    </row>
    <row r="59" spans="1:17" s="11" customFormat="1" x14ac:dyDescent="0.3">
      <c r="A59" s="12" t="s">
        <v>135</v>
      </c>
      <c r="B59" s="12" t="s">
        <v>36</v>
      </c>
      <c r="C59" s="12" t="s">
        <v>19</v>
      </c>
      <c r="D59" s="12" t="s">
        <v>136</v>
      </c>
      <c r="E59" s="12" t="s">
        <v>21</v>
      </c>
      <c r="F59" s="13" t="s">
        <v>22</v>
      </c>
      <c r="G59" s="13" t="s">
        <v>38</v>
      </c>
      <c r="H59" s="15">
        <v>8820</v>
      </c>
      <c r="I59" s="16">
        <v>450</v>
      </c>
      <c r="J59" s="15">
        <v>9270</v>
      </c>
      <c r="K59" s="16">
        <v>0</v>
      </c>
      <c r="L59" s="15">
        <v>9270</v>
      </c>
      <c r="M59" s="16">
        <v>464</v>
      </c>
      <c r="N59" s="15">
        <v>111240</v>
      </c>
      <c r="O59" s="15">
        <v>5568</v>
      </c>
      <c r="P59" s="29">
        <f t="shared" si="1"/>
        <v>730</v>
      </c>
      <c r="Q59" s="29">
        <f t="shared" si="0"/>
        <v>18.54</v>
      </c>
    </row>
    <row r="60" spans="1:17" s="17" customFormat="1" x14ac:dyDescent="0.3">
      <c r="A60" s="18" t="s">
        <v>137</v>
      </c>
      <c r="B60" s="18" t="s">
        <v>36</v>
      </c>
      <c r="C60" s="18" t="s">
        <v>19</v>
      </c>
      <c r="D60" s="18" t="s">
        <v>138</v>
      </c>
      <c r="E60" s="18" t="s">
        <v>21</v>
      </c>
      <c r="F60" s="19" t="s">
        <v>22</v>
      </c>
      <c r="G60" s="19" t="s">
        <v>38</v>
      </c>
      <c r="H60" s="20">
        <v>8510</v>
      </c>
      <c r="I60" s="21">
        <v>430</v>
      </c>
      <c r="J60" s="20">
        <v>8940</v>
      </c>
      <c r="K60" s="21">
        <v>0</v>
      </c>
      <c r="L60" s="20">
        <v>8940</v>
      </c>
      <c r="M60" s="21">
        <v>447</v>
      </c>
      <c r="N60" s="20">
        <v>107280</v>
      </c>
      <c r="O60" s="20">
        <v>5364</v>
      </c>
      <c r="P60" s="30">
        <f t="shared" si="1"/>
        <v>1060</v>
      </c>
      <c r="Q60" s="29">
        <f t="shared" si="0"/>
        <v>17.88</v>
      </c>
    </row>
    <row r="61" spans="1:17" s="11" customFormat="1" x14ac:dyDescent="0.3">
      <c r="A61" s="12" t="s">
        <v>139</v>
      </c>
      <c r="B61" s="12" t="s">
        <v>36</v>
      </c>
      <c r="C61" s="12" t="s">
        <v>19</v>
      </c>
      <c r="D61" s="12" t="s">
        <v>140</v>
      </c>
      <c r="E61" s="12" t="s">
        <v>21</v>
      </c>
      <c r="F61" s="13" t="s">
        <v>22</v>
      </c>
      <c r="G61" s="13" t="s">
        <v>38</v>
      </c>
      <c r="H61" s="15">
        <v>9160</v>
      </c>
      <c r="I61" s="16">
        <v>460</v>
      </c>
      <c r="J61" s="15">
        <v>9620</v>
      </c>
      <c r="K61" s="16">
        <v>0</v>
      </c>
      <c r="L61" s="15">
        <v>9620</v>
      </c>
      <c r="M61" s="16">
        <v>481</v>
      </c>
      <c r="N61" s="15">
        <v>115440</v>
      </c>
      <c r="O61" s="15">
        <v>5772</v>
      </c>
      <c r="P61" s="29">
        <f t="shared" si="1"/>
        <v>380</v>
      </c>
      <c r="Q61" s="29">
        <f t="shared" si="0"/>
        <v>19.240000000000002</v>
      </c>
    </row>
    <row r="62" spans="1:17" s="17" customFormat="1" x14ac:dyDescent="0.3">
      <c r="A62" s="18" t="s">
        <v>141</v>
      </c>
      <c r="B62" s="18" t="s">
        <v>36</v>
      </c>
      <c r="C62" s="18" t="s">
        <v>19</v>
      </c>
      <c r="D62" s="18" t="s">
        <v>142</v>
      </c>
      <c r="E62" s="18" t="s">
        <v>21</v>
      </c>
      <c r="F62" s="19" t="s">
        <v>22</v>
      </c>
      <c r="G62" s="19" t="s">
        <v>38</v>
      </c>
      <c r="H62" s="20">
        <v>8120</v>
      </c>
      <c r="I62" s="21">
        <v>410</v>
      </c>
      <c r="J62" s="20">
        <v>8530</v>
      </c>
      <c r="K62" s="21">
        <v>0</v>
      </c>
      <c r="L62" s="20">
        <v>8530</v>
      </c>
      <c r="M62" s="21">
        <v>427</v>
      </c>
      <c r="N62" s="20">
        <v>102360</v>
      </c>
      <c r="O62" s="20">
        <v>5124</v>
      </c>
      <c r="P62" s="30">
        <f t="shared" si="1"/>
        <v>1470</v>
      </c>
      <c r="Q62" s="29">
        <f t="shared" si="0"/>
        <v>17.059999999999999</v>
      </c>
    </row>
    <row r="63" spans="1:17" ht="18.75" customHeight="1" x14ac:dyDescent="0.3">
      <c r="A63" s="105" t="s">
        <v>143</v>
      </c>
      <c r="B63" s="106"/>
      <c r="C63" s="7"/>
      <c r="D63" s="7"/>
      <c r="E63" s="7"/>
      <c r="F63" s="8"/>
      <c r="G63" s="8"/>
      <c r="H63" s="9">
        <v>14030</v>
      </c>
      <c r="I63" s="10">
        <v>710</v>
      </c>
      <c r="J63" s="9">
        <v>14740</v>
      </c>
      <c r="K63" s="10">
        <v>0</v>
      </c>
      <c r="L63" s="9">
        <v>14740</v>
      </c>
      <c r="M63" s="10">
        <v>737</v>
      </c>
      <c r="N63" s="9">
        <v>176880</v>
      </c>
      <c r="O63" s="9">
        <v>8844</v>
      </c>
      <c r="Q63" s="29" t="str">
        <f t="shared" si="0"/>
        <v/>
      </c>
    </row>
    <row r="64" spans="1:17" s="11" customFormat="1" x14ac:dyDescent="0.3">
      <c r="A64" s="12" t="s">
        <v>144</v>
      </c>
      <c r="B64" s="12" t="s">
        <v>36</v>
      </c>
      <c r="C64" s="12" t="s">
        <v>19</v>
      </c>
      <c r="D64" s="12" t="s">
        <v>145</v>
      </c>
      <c r="E64" s="12" t="s">
        <v>21</v>
      </c>
      <c r="F64" s="13" t="s">
        <v>22</v>
      </c>
      <c r="G64" s="13" t="s">
        <v>85</v>
      </c>
      <c r="H64" s="15">
        <v>14030</v>
      </c>
      <c r="I64" s="16">
        <v>710</v>
      </c>
      <c r="J64" s="15">
        <v>14740</v>
      </c>
      <c r="K64" s="16">
        <v>0</v>
      </c>
      <c r="L64" s="15">
        <v>14740</v>
      </c>
      <c r="M64" s="16">
        <v>737</v>
      </c>
      <c r="N64" s="15">
        <v>176880</v>
      </c>
      <c r="O64" s="15">
        <v>8844</v>
      </c>
      <c r="P64" s="29">
        <f t="shared" si="1"/>
        <v>0</v>
      </c>
      <c r="Q64" s="29">
        <f t="shared" si="0"/>
        <v>29.48</v>
      </c>
    </row>
    <row r="65" spans="1:18" ht="18.75" customHeight="1" x14ac:dyDescent="0.3">
      <c r="A65" s="105" t="s">
        <v>146</v>
      </c>
      <c r="B65" s="106"/>
      <c r="C65" s="7"/>
      <c r="D65" s="7"/>
      <c r="E65" s="7"/>
      <c r="F65" s="8"/>
      <c r="G65" s="8"/>
      <c r="H65" s="9">
        <v>242390</v>
      </c>
      <c r="I65" s="9">
        <v>10740</v>
      </c>
      <c r="J65" s="9">
        <v>253130</v>
      </c>
      <c r="K65" s="10">
        <v>0</v>
      </c>
      <c r="L65" s="9">
        <v>253130</v>
      </c>
      <c r="M65" s="9">
        <v>12664</v>
      </c>
      <c r="N65" s="9">
        <v>3037560</v>
      </c>
      <c r="O65" s="9">
        <v>151968</v>
      </c>
      <c r="Q65" s="29" t="str">
        <f t="shared" si="0"/>
        <v/>
      </c>
    </row>
    <row r="66" spans="1:18" s="17" customFormat="1" x14ac:dyDescent="0.3">
      <c r="A66" s="18" t="s">
        <v>147</v>
      </c>
      <c r="B66" s="18" t="s">
        <v>148</v>
      </c>
      <c r="C66" s="18" t="s">
        <v>19</v>
      </c>
      <c r="D66" s="18" t="s">
        <v>149</v>
      </c>
      <c r="E66" s="18"/>
      <c r="F66" s="19" t="s">
        <v>150</v>
      </c>
      <c r="G66" s="19" t="s">
        <v>85</v>
      </c>
      <c r="H66" s="20">
        <v>7830</v>
      </c>
      <c r="I66" s="21">
        <v>0</v>
      </c>
      <c r="J66" s="20">
        <v>7830</v>
      </c>
      <c r="K66" s="21">
        <v>0</v>
      </c>
      <c r="L66" s="20">
        <v>7830</v>
      </c>
      <c r="M66" s="21">
        <v>392</v>
      </c>
      <c r="N66" s="20">
        <v>93960</v>
      </c>
      <c r="O66" s="20">
        <v>4704</v>
      </c>
      <c r="P66" s="30">
        <f>IF(J66&gt;=10000,0,IF(J66+1000&lt;=10000,1000,10000-J66))</f>
        <v>1000</v>
      </c>
      <c r="Q66" s="29">
        <f t="shared" si="0"/>
        <v>15.66</v>
      </c>
    </row>
    <row r="67" spans="1:18" s="11" customFormat="1" x14ac:dyDescent="0.3">
      <c r="A67" s="12" t="s">
        <v>151</v>
      </c>
      <c r="B67" s="12" t="s">
        <v>152</v>
      </c>
      <c r="C67" s="12" t="s">
        <v>19</v>
      </c>
      <c r="D67" s="12" t="s">
        <v>153</v>
      </c>
      <c r="E67" s="12"/>
      <c r="F67" s="13" t="s">
        <v>150</v>
      </c>
      <c r="G67" s="13" t="s">
        <v>23</v>
      </c>
      <c r="H67" s="15">
        <v>13620</v>
      </c>
      <c r="I67" s="16">
        <v>0</v>
      </c>
      <c r="J67" s="15">
        <v>13620</v>
      </c>
      <c r="K67" s="16">
        <v>0</v>
      </c>
      <c r="L67" s="15">
        <v>13620</v>
      </c>
      <c r="M67" s="16">
        <v>681</v>
      </c>
      <c r="N67" s="15">
        <v>163440</v>
      </c>
      <c r="O67" s="15">
        <v>8172</v>
      </c>
      <c r="P67" s="30">
        <f t="shared" ref="P67:P90" si="2">IF(J67&gt;=10000,0,IF(J67+1000&lt;=10000,1000,10000-J67))</f>
        <v>0</v>
      </c>
      <c r="Q67" s="29">
        <f t="shared" si="0"/>
        <v>27.240000000000002</v>
      </c>
    </row>
    <row r="68" spans="1:18" s="17" customFormat="1" x14ac:dyDescent="0.3">
      <c r="A68" s="18" t="s">
        <v>154</v>
      </c>
      <c r="B68" s="18" t="s">
        <v>155</v>
      </c>
      <c r="C68" s="18" t="s">
        <v>19</v>
      </c>
      <c r="D68" s="18" t="s">
        <v>153</v>
      </c>
      <c r="E68" s="18"/>
      <c r="F68" s="19" t="s">
        <v>150</v>
      </c>
      <c r="G68" s="19" t="s">
        <v>69</v>
      </c>
      <c r="H68" s="20">
        <v>7830</v>
      </c>
      <c r="I68" s="21">
        <v>0</v>
      </c>
      <c r="J68" s="20">
        <v>7830</v>
      </c>
      <c r="K68" s="21">
        <v>0</v>
      </c>
      <c r="L68" s="20">
        <v>7830</v>
      </c>
      <c r="M68" s="21">
        <v>392</v>
      </c>
      <c r="N68" s="20">
        <v>93960</v>
      </c>
      <c r="O68" s="20">
        <v>4704</v>
      </c>
      <c r="P68" s="30">
        <f t="shared" si="2"/>
        <v>1000</v>
      </c>
      <c r="Q68" s="29">
        <f t="shared" si="0"/>
        <v>15.66</v>
      </c>
    </row>
    <row r="69" spans="1:18" s="11" customFormat="1" x14ac:dyDescent="0.3">
      <c r="A69" s="12" t="s">
        <v>156</v>
      </c>
      <c r="B69" s="12" t="s">
        <v>157</v>
      </c>
      <c r="C69" s="12" t="s">
        <v>19</v>
      </c>
      <c r="D69" s="12" t="s">
        <v>158</v>
      </c>
      <c r="E69" s="12"/>
      <c r="F69" s="13" t="s">
        <v>150</v>
      </c>
      <c r="G69" s="13" t="s">
        <v>28</v>
      </c>
      <c r="H69" s="15">
        <v>9400</v>
      </c>
      <c r="I69" s="16">
        <v>470</v>
      </c>
      <c r="J69" s="15">
        <v>9870</v>
      </c>
      <c r="K69" s="16">
        <v>0</v>
      </c>
      <c r="L69" s="15">
        <v>9870</v>
      </c>
      <c r="M69" s="16">
        <v>494</v>
      </c>
      <c r="N69" s="15">
        <v>118440</v>
      </c>
      <c r="O69" s="15">
        <v>5928</v>
      </c>
      <c r="P69" s="30">
        <f t="shared" si="2"/>
        <v>130</v>
      </c>
      <c r="Q69" s="29">
        <f t="shared" si="0"/>
        <v>19.740000000000002</v>
      </c>
    </row>
    <row r="70" spans="1:18" s="17" customFormat="1" x14ac:dyDescent="0.3">
      <c r="A70" s="18" t="s">
        <v>159</v>
      </c>
      <c r="B70" s="18" t="s">
        <v>160</v>
      </c>
      <c r="C70" s="18" t="s">
        <v>19</v>
      </c>
      <c r="D70" s="18" t="s">
        <v>161</v>
      </c>
      <c r="E70" s="18"/>
      <c r="F70" s="19" t="s">
        <v>150</v>
      </c>
      <c r="G70" s="19" t="s">
        <v>85</v>
      </c>
      <c r="H70" s="20">
        <v>8940</v>
      </c>
      <c r="I70" s="21">
        <v>450</v>
      </c>
      <c r="J70" s="20">
        <v>9390</v>
      </c>
      <c r="K70" s="21">
        <v>0</v>
      </c>
      <c r="L70" s="20">
        <v>9390</v>
      </c>
      <c r="M70" s="21">
        <v>470</v>
      </c>
      <c r="N70" s="20">
        <v>112680</v>
      </c>
      <c r="O70" s="20">
        <v>5640</v>
      </c>
      <c r="P70" s="30">
        <f t="shared" si="2"/>
        <v>610</v>
      </c>
      <c r="Q70" s="29">
        <f t="shared" ref="Q70:Q133" si="3">IF(P70&lt;&gt;"",J70*0.2%,"")</f>
        <v>18.78</v>
      </c>
    </row>
    <row r="71" spans="1:18" s="11" customFormat="1" x14ac:dyDescent="0.3">
      <c r="A71" s="12" t="s">
        <v>162</v>
      </c>
      <c r="B71" s="12" t="s">
        <v>163</v>
      </c>
      <c r="C71" s="12" t="s">
        <v>19</v>
      </c>
      <c r="D71" s="12" t="s">
        <v>164</v>
      </c>
      <c r="E71" s="12"/>
      <c r="F71" s="13" t="s">
        <v>150</v>
      </c>
      <c r="G71" s="13" t="s">
        <v>85</v>
      </c>
      <c r="H71" s="15">
        <v>11200</v>
      </c>
      <c r="I71" s="16">
        <v>560</v>
      </c>
      <c r="J71" s="15">
        <v>11760</v>
      </c>
      <c r="K71" s="16">
        <v>0</v>
      </c>
      <c r="L71" s="15">
        <v>11760</v>
      </c>
      <c r="M71" s="16">
        <v>588</v>
      </c>
      <c r="N71" s="15">
        <v>141120</v>
      </c>
      <c r="O71" s="15">
        <v>7056</v>
      </c>
      <c r="P71" s="30">
        <f t="shared" si="2"/>
        <v>0</v>
      </c>
      <c r="Q71" s="29">
        <f t="shared" si="3"/>
        <v>23.52</v>
      </c>
    </row>
    <row r="72" spans="1:18" s="17" customFormat="1" x14ac:dyDescent="0.3">
      <c r="A72" s="18" t="s">
        <v>165</v>
      </c>
      <c r="B72" s="18" t="s">
        <v>166</v>
      </c>
      <c r="C72" s="18" t="s">
        <v>19</v>
      </c>
      <c r="D72" s="18" t="s">
        <v>167</v>
      </c>
      <c r="E72" s="18"/>
      <c r="F72" s="19" t="s">
        <v>150</v>
      </c>
      <c r="G72" s="19" t="s">
        <v>85</v>
      </c>
      <c r="H72" s="20">
        <v>10860</v>
      </c>
      <c r="I72" s="21">
        <v>550</v>
      </c>
      <c r="J72" s="20">
        <v>11410</v>
      </c>
      <c r="K72" s="21">
        <v>0</v>
      </c>
      <c r="L72" s="20">
        <v>11410</v>
      </c>
      <c r="M72" s="21">
        <v>571</v>
      </c>
      <c r="N72" s="20">
        <v>136920</v>
      </c>
      <c r="O72" s="20">
        <v>6852</v>
      </c>
      <c r="P72" s="30">
        <f t="shared" si="2"/>
        <v>0</v>
      </c>
      <c r="Q72" s="29">
        <f t="shared" si="3"/>
        <v>22.82</v>
      </c>
    </row>
    <row r="73" spans="1:18" s="11" customFormat="1" x14ac:dyDescent="0.3">
      <c r="A73" s="12" t="s">
        <v>168</v>
      </c>
      <c r="B73" s="12" t="s">
        <v>169</v>
      </c>
      <c r="C73" s="12" t="s">
        <v>19</v>
      </c>
      <c r="D73" s="12" t="s">
        <v>170</v>
      </c>
      <c r="E73" s="12"/>
      <c r="F73" s="13" t="s">
        <v>150</v>
      </c>
      <c r="G73" s="13" t="s">
        <v>85</v>
      </c>
      <c r="H73" s="15">
        <v>12950</v>
      </c>
      <c r="I73" s="16">
        <v>650</v>
      </c>
      <c r="J73" s="15">
        <v>13600</v>
      </c>
      <c r="K73" s="16">
        <v>0</v>
      </c>
      <c r="L73" s="15">
        <v>13600</v>
      </c>
      <c r="M73" s="16">
        <v>680</v>
      </c>
      <c r="N73" s="15">
        <v>163200</v>
      </c>
      <c r="O73" s="15">
        <v>8160</v>
      </c>
      <c r="P73" s="30">
        <f t="shared" si="2"/>
        <v>0</v>
      </c>
      <c r="Q73" s="29">
        <f t="shared" si="3"/>
        <v>27.2</v>
      </c>
    </row>
    <row r="74" spans="1:18" s="17" customFormat="1" x14ac:dyDescent="0.3">
      <c r="A74" s="18" t="s">
        <v>171</v>
      </c>
      <c r="B74" s="18" t="s">
        <v>155</v>
      </c>
      <c r="C74" s="18" t="s">
        <v>19</v>
      </c>
      <c r="D74" s="18" t="s">
        <v>172</v>
      </c>
      <c r="E74" s="18"/>
      <c r="F74" s="19" t="s">
        <v>150</v>
      </c>
      <c r="G74" s="19" t="s">
        <v>85</v>
      </c>
      <c r="H74" s="20">
        <v>9680</v>
      </c>
      <c r="I74" s="21">
        <v>490</v>
      </c>
      <c r="J74" s="20">
        <v>10170</v>
      </c>
      <c r="K74" s="21">
        <v>0</v>
      </c>
      <c r="L74" s="20">
        <v>10170</v>
      </c>
      <c r="M74" s="21">
        <v>509</v>
      </c>
      <c r="N74" s="20">
        <v>122040</v>
      </c>
      <c r="O74" s="20">
        <v>6108</v>
      </c>
      <c r="P74" s="30">
        <f t="shared" si="2"/>
        <v>0</v>
      </c>
      <c r="Q74" s="29">
        <f t="shared" si="3"/>
        <v>20.34</v>
      </c>
    </row>
    <row r="75" spans="1:18" s="11" customFormat="1" x14ac:dyDescent="0.3">
      <c r="A75" s="12" t="s">
        <v>173</v>
      </c>
      <c r="B75" s="12" t="s">
        <v>148</v>
      </c>
      <c r="C75" s="12" t="s">
        <v>19</v>
      </c>
      <c r="D75" s="12" t="s">
        <v>174</v>
      </c>
      <c r="E75" s="12"/>
      <c r="F75" s="13" t="s">
        <v>150</v>
      </c>
      <c r="G75" s="13" t="s">
        <v>85</v>
      </c>
      <c r="H75" s="15">
        <v>8940</v>
      </c>
      <c r="I75" s="16">
        <v>450</v>
      </c>
      <c r="J75" s="15">
        <v>9390</v>
      </c>
      <c r="K75" s="16">
        <v>0</v>
      </c>
      <c r="L75" s="15">
        <v>9390</v>
      </c>
      <c r="M75" s="16">
        <v>470</v>
      </c>
      <c r="N75" s="15">
        <v>112680</v>
      </c>
      <c r="O75" s="15">
        <v>5640</v>
      </c>
      <c r="P75" s="30">
        <f t="shared" si="2"/>
        <v>610</v>
      </c>
      <c r="Q75" s="29">
        <f t="shared" si="3"/>
        <v>18.78</v>
      </c>
      <c r="R75" s="14"/>
    </row>
    <row r="76" spans="1:18" s="17" customFormat="1" x14ac:dyDescent="0.3">
      <c r="A76" s="18" t="s">
        <v>175</v>
      </c>
      <c r="B76" s="18" t="s">
        <v>176</v>
      </c>
      <c r="C76" s="18" t="s">
        <v>19</v>
      </c>
      <c r="D76" s="18" t="s">
        <v>177</v>
      </c>
      <c r="E76" s="18"/>
      <c r="F76" s="19" t="s">
        <v>150</v>
      </c>
      <c r="G76" s="19" t="s">
        <v>85</v>
      </c>
      <c r="H76" s="20">
        <v>8840</v>
      </c>
      <c r="I76" s="21">
        <v>450</v>
      </c>
      <c r="J76" s="20">
        <v>9290</v>
      </c>
      <c r="K76" s="21">
        <v>0</v>
      </c>
      <c r="L76" s="20">
        <v>9290</v>
      </c>
      <c r="M76" s="21">
        <v>465</v>
      </c>
      <c r="N76" s="20">
        <v>111480</v>
      </c>
      <c r="O76" s="20">
        <v>5580</v>
      </c>
      <c r="P76" s="30">
        <f t="shared" si="2"/>
        <v>710</v>
      </c>
      <c r="Q76" s="29">
        <f t="shared" si="3"/>
        <v>18.580000000000002</v>
      </c>
    </row>
    <row r="77" spans="1:18" s="11" customFormat="1" x14ac:dyDescent="0.3">
      <c r="A77" s="12" t="s">
        <v>178</v>
      </c>
      <c r="B77" s="12" t="s">
        <v>179</v>
      </c>
      <c r="C77" s="12" t="s">
        <v>19</v>
      </c>
      <c r="D77" s="12" t="s">
        <v>180</v>
      </c>
      <c r="E77" s="12"/>
      <c r="F77" s="13" t="s">
        <v>150</v>
      </c>
      <c r="G77" s="13" t="s">
        <v>85</v>
      </c>
      <c r="H77" s="15">
        <v>10460</v>
      </c>
      <c r="I77" s="16">
        <v>530</v>
      </c>
      <c r="J77" s="15">
        <v>10990</v>
      </c>
      <c r="K77" s="16">
        <v>0</v>
      </c>
      <c r="L77" s="15">
        <v>10990</v>
      </c>
      <c r="M77" s="16">
        <v>550</v>
      </c>
      <c r="N77" s="15">
        <v>131880</v>
      </c>
      <c r="O77" s="15">
        <v>6600</v>
      </c>
      <c r="P77" s="30">
        <f t="shared" si="2"/>
        <v>0</v>
      </c>
      <c r="Q77" s="29">
        <f t="shared" si="3"/>
        <v>21.98</v>
      </c>
    </row>
    <row r="78" spans="1:18" s="17" customFormat="1" x14ac:dyDescent="0.3">
      <c r="A78" s="18" t="s">
        <v>181</v>
      </c>
      <c r="B78" s="18" t="s">
        <v>179</v>
      </c>
      <c r="C78" s="18" t="s">
        <v>19</v>
      </c>
      <c r="D78" s="18" t="s">
        <v>182</v>
      </c>
      <c r="E78" s="18"/>
      <c r="F78" s="19" t="s">
        <v>150</v>
      </c>
      <c r="G78" s="19" t="s">
        <v>85</v>
      </c>
      <c r="H78" s="20">
        <v>9400</v>
      </c>
      <c r="I78" s="21">
        <v>470</v>
      </c>
      <c r="J78" s="20">
        <v>9870</v>
      </c>
      <c r="K78" s="21">
        <v>0</v>
      </c>
      <c r="L78" s="20">
        <v>9870</v>
      </c>
      <c r="M78" s="21">
        <v>494</v>
      </c>
      <c r="N78" s="20">
        <v>118440</v>
      </c>
      <c r="O78" s="20">
        <v>5928</v>
      </c>
      <c r="P78" s="30">
        <f t="shared" si="2"/>
        <v>130</v>
      </c>
      <c r="Q78" s="29">
        <f t="shared" si="3"/>
        <v>19.740000000000002</v>
      </c>
    </row>
    <row r="79" spans="1:18" s="11" customFormat="1" x14ac:dyDescent="0.3">
      <c r="A79" s="12" t="s">
        <v>183</v>
      </c>
      <c r="B79" s="12" t="s">
        <v>184</v>
      </c>
      <c r="C79" s="12" t="s">
        <v>19</v>
      </c>
      <c r="D79" s="12" t="s">
        <v>185</v>
      </c>
      <c r="E79" s="12"/>
      <c r="F79" s="13" t="s">
        <v>150</v>
      </c>
      <c r="G79" s="13" t="s">
        <v>85</v>
      </c>
      <c r="H79" s="15">
        <v>9980</v>
      </c>
      <c r="I79" s="16">
        <v>500</v>
      </c>
      <c r="J79" s="15">
        <v>10480</v>
      </c>
      <c r="K79" s="16">
        <v>0</v>
      </c>
      <c r="L79" s="15">
        <v>10480</v>
      </c>
      <c r="M79" s="16">
        <v>524</v>
      </c>
      <c r="N79" s="15">
        <v>125760</v>
      </c>
      <c r="O79" s="15">
        <v>6288</v>
      </c>
      <c r="P79" s="30">
        <f t="shared" si="2"/>
        <v>0</v>
      </c>
      <c r="Q79" s="29">
        <f t="shared" si="3"/>
        <v>20.96</v>
      </c>
    </row>
    <row r="80" spans="1:18" s="17" customFormat="1" x14ac:dyDescent="0.3">
      <c r="A80" s="18" t="s">
        <v>186</v>
      </c>
      <c r="B80" s="18" t="s">
        <v>184</v>
      </c>
      <c r="C80" s="18" t="s">
        <v>19</v>
      </c>
      <c r="D80" s="18" t="s">
        <v>187</v>
      </c>
      <c r="E80" s="18"/>
      <c r="F80" s="19" t="s">
        <v>150</v>
      </c>
      <c r="G80" s="19" t="s">
        <v>85</v>
      </c>
      <c r="H80" s="20">
        <v>9220</v>
      </c>
      <c r="I80" s="21">
        <v>470</v>
      </c>
      <c r="J80" s="20">
        <v>9690</v>
      </c>
      <c r="K80" s="21">
        <v>0</v>
      </c>
      <c r="L80" s="20">
        <v>9690</v>
      </c>
      <c r="M80" s="21">
        <v>485</v>
      </c>
      <c r="N80" s="20">
        <v>116280</v>
      </c>
      <c r="O80" s="20">
        <v>5820</v>
      </c>
      <c r="P80" s="30">
        <f t="shared" si="2"/>
        <v>310</v>
      </c>
      <c r="Q80" s="29">
        <f t="shared" si="3"/>
        <v>19.38</v>
      </c>
    </row>
    <row r="81" spans="1:17" s="11" customFormat="1" x14ac:dyDescent="0.3">
      <c r="A81" s="12" t="s">
        <v>188</v>
      </c>
      <c r="B81" s="12" t="s">
        <v>169</v>
      </c>
      <c r="C81" s="12" t="s">
        <v>19</v>
      </c>
      <c r="D81" s="12" t="s">
        <v>189</v>
      </c>
      <c r="E81" s="12"/>
      <c r="F81" s="13" t="s">
        <v>150</v>
      </c>
      <c r="G81" s="13" t="s">
        <v>85</v>
      </c>
      <c r="H81" s="15">
        <v>10710</v>
      </c>
      <c r="I81" s="16">
        <v>540</v>
      </c>
      <c r="J81" s="15">
        <v>11250</v>
      </c>
      <c r="K81" s="16">
        <v>0</v>
      </c>
      <c r="L81" s="15">
        <v>11250</v>
      </c>
      <c r="M81" s="16">
        <v>563</v>
      </c>
      <c r="N81" s="15">
        <v>135000</v>
      </c>
      <c r="O81" s="15">
        <v>6756</v>
      </c>
      <c r="P81" s="30">
        <f t="shared" si="2"/>
        <v>0</v>
      </c>
      <c r="Q81" s="29">
        <f t="shared" si="3"/>
        <v>22.5</v>
      </c>
    </row>
    <row r="82" spans="1:17" s="17" customFormat="1" x14ac:dyDescent="0.3">
      <c r="A82" s="18" t="s">
        <v>190</v>
      </c>
      <c r="B82" s="18" t="s">
        <v>191</v>
      </c>
      <c r="C82" s="18" t="s">
        <v>19</v>
      </c>
      <c r="D82" s="18" t="s">
        <v>192</v>
      </c>
      <c r="E82" s="18"/>
      <c r="F82" s="19" t="s">
        <v>150</v>
      </c>
      <c r="G82" s="19" t="s">
        <v>85</v>
      </c>
      <c r="H82" s="20">
        <v>9240</v>
      </c>
      <c r="I82" s="21">
        <v>470</v>
      </c>
      <c r="J82" s="20">
        <v>9710</v>
      </c>
      <c r="K82" s="21">
        <v>0</v>
      </c>
      <c r="L82" s="20">
        <v>9710</v>
      </c>
      <c r="M82" s="21">
        <v>486</v>
      </c>
      <c r="N82" s="20">
        <v>116520</v>
      </c>
      <c r="O82" s="20">
        <v>5832</v>
      </c>
      <c r="P82" s="30">
        <f t="shared" si="2"/>
        <v>290</v>
      </c>
      <c r="Q82" s="29">
        <f t="shared" si="3"/>
        <v>19.420000000000002</v>
      </c>
    </row>
    <row r="83" spans="1:17" s="11" customFormat="1" x14ac:dyDescent="0.3">
      <c r="A83" s="12" t="s">
        <v>193</v>
      </c>
      <c r="B83" s="12" t="s">
        <v>191</v>
      </c>
      <c r="C83" s="12" t="s">
        <v>19</v>
      </c>
      <c r="D83" s="12" t="s">
        <v>194</v>
      </c>
      <c r="E83" s="12"/>
      <c r="F83" s="13" t="s">
        <v>150</v>
      </c>
      <c r="G83" s="13" t="s">
        <v>85</v>
      </c>
      <c r="H83" s="15">
        <v>11120</v>
      </c>
      <c r="I83" s="16">
        <v>560</v>
      </c>
      <c r="J83" s="15">
        <v>11680</v>
      </c>
      <c r="K83" s="16">
        <v>0</v>
      </c>
      <c r="L83" s="15">
        <v>11680</v>
      </c>
      <c r="M83" s="16">
        <v>584</v>
      </c>
      <c r="N83" s="15">
        <v>140160</v>
      </c>
      <c r="O83" s="15">
        <v>7008</v>
      </c>
      <c r="P83" s="30">
        <f t="shared" si="2"/>
        <v>0</v>
      </c>
      <c r="Q83" s="29">
        <f t="shared" si="3"/>
        <v>23.36</v>
      </c>
    </row>
    <row r="84" spans="1:17" s="17" customFormat="1" x14ac:dyDescent="0.3">
      <c r="A84" s="18" t="s">
        <v>195</v>
      </c>
      <c r="B84" s="18" t="s">
        <v>196</v>
      </c>
      <c r="C84" s="18" t="s">
        <v>19</v>
      </c>
      <c r="D84" s="18" t="s">
        <v>197</v>
      </c>
      <c r="E84" s="18"/>
      <c r="F84" s="19" t="s">
        <v>150</v>
      </c>
      <c r="G84" s="19" t="s">
        <v>85</v>
      </c>
      <c r="H84" s="20">
        <v>8130</v>
      </c>
      <c r="I84" s="21">
        <v>410</v>
      </c>
      <c r="J84" s="20">
        <v>8540</v>
      </c>
      <c r="K84" s="21">
        <v>0</v>
      </c>
      <c r="L84" s="20">
        <v>8540</v>
      </c>
      <c r="M84" s="21">
        <v>427</v>
      </c>
      <c r="N84" s="20">
        <v>102480</v>
      </c>
      <c r="O84" s="20">
        <v>5124</v>
      </c>
      <c r="P84" s="30">
        <f t="shared" si="2"/>
        <v>1000</v>
      </c>
      <c r="Q84" s="29">
        <f t="shared" si="3"/>
        <v>17.080000000000002</v>
      </c>
    </row>
    <row r="85" spans="1:17" s="11" customFormat="1" x14ac:dyDescent="0.3">
      <c r="A85" s="12" t="s">
        <v>198</v>
      </c>
      <c r="B85" s="12" t="s">
        <v>199</v>
      </c>
      <c r="C85" s="12" t="s">
        <v>19</v>
      </c>
      <c r="D85" s="12" t="s">
        <v>200</v>
      </c>
      <c r="E85" s="12"/>
      <c r="F85" s="13" t="s">
        <v>150</v>
      </c>
      <c r="G85" s="13" t="s">
        <v>85</v>
      </c>
      <c r="H85" s="15">
        <v>8910</v>
      </c>
      <c r="I85" s="16">
        <v>450</v>
      </c>
      <c r="J85" s="15">
        <v>9360</v>
      </c>
      <c r="K85" s="16">
        <v>0</v>
      </c>
      <c r="L85" s="15">
        <v>9360</v>
      </c>
      <c r="M85" s="16">
        <v>468</v>
      </c>
      <c r="N85" s="15">
        <v>112320</v>
      </c>
      <c r="O85" s="15">
        <v>5616</v>
      </c>
      <c r="P85" s="30">
        <f t="shared" si="2"/>
        <v>640</v>
      </c>
      <c r="Q85" s="29">
        <f t="shared" si="3"/>
        <v>18.72</v>
      </c>
    </row>
    <row r="86" spans="1:17" s="17" customFormat="1" x14ac:dyDescent="0.3">
      <c r="A86" s="18" t="s">
        <v>201</v>
      </c>
      <c r="B86" s="18" t="s">
        <v>169</v>
      </c>
      <c r="C86" s="18" t="s">
        <v>19</v>
      </c>
      <c r="D86" s="18" t="s">
        <v>202</v>
      </c>
      <c r="E86" s="18"/>
      <c r="F86" s="19" t="s">
        <v>150</v>
      </c>
      <c r="G86" s="19" t="s">
        <v>85</v>
      </c>
      <c r="H86" s="20">
        <v>9280</v>
      </c>
      <c r="I86" s="21">
        <v>470</v>
      </c>
      <c r="J86" s="20">
        <v>9750</v>
      </c>
      <c r="K86" s="21">
        <v>0</v>
      </c>
      <c r="L86" s="20">
        <v>9750</v>
      </c>
      <c r="M86" s="21">
        <v>488</v>
      </c>
      <c r="N86" s="20">
        <v>117000</v>
      </c>
      <c r="O86" s="20">
        <v>5856</v>
      </c>
      <c r="P86" s="30">
        <f t="shared" si="2"/>
        <v>250</v>
      </c>
      <c r="Q86" s="29">
        <f t="shared" si="3"/>
        <v>19.5</v>
      </c>
    </row>
    <row r="87" spans="1:17" s="11" customFormat="1" x14ac:dyDescent="0.3">
      <c r="A87" s="12" t="s">
        <v>203</v>
      </c>
      <c r="B87" s="12" t="s">
        <v>179</v>
      </c>
      <c r="C87" s="12" t="s">
        <v>19</v>
      </c>
      <c r="D87" s="12" t="s">
        <v>204</v>
      </c>
      <c r="E87" s="12"/>
      <c r="F87" s="13" t="s">
        <v>150</v>
      </c>
      <c r="G87" s="13" t="s">
        <v>85</v>
      </c>
      <c r="H87" s="15">
        <v>9200</v>
      </c>
      <c r="I87" s="16">
        <v>460</v>
      </c>
      <c r="J87" s="15">
        <v>9660</v>
      </c>
      <c r="K87" s="16">
        <v>0</v>
      </c>
      <c r="L87" s="15">
        <v>9660</v>
      </c>
      <c r="M87" s="16">
        <v>483</v>
      </c>
      <c r="N87" s="15">
        <v>115920</v>
      </c>
      <c r="O87" s="15">
        <v>5796</v>
      </c>
      <c r="P87" s="30">
        <f t="shared" si="2"/>
        <v>340</v>
      </c>
      <c r="Q87" s="29">
        <f t="shared" si="3"/>
        <v>19.32</v>
      </c>
    </row>
    <row r="88" spans="1:17" s="17" customFormat="1" x14ac:dyDescent="0.3">
      <c r="A88" s="18" t="s">
        <v>205</v>
      </c>
      <c r="B88" s="18" t="s">
        <v>176</v>
      </c>
      <c r="C88" s="18" t="s">
        <v>19</v>
      </c>
      <c r="D88" s="18" t="s">
        <v>206</v>
      </c>
      <c r="E88" s="18"/>
      <c r="F88" s="19" t="s">
        <v>150</v>
      </c>
      <c r="G88" s="19" t="s">
        <v>85</v>
      </c>
      <c r="H88" s="20">
        <v>9380</v>
      </c>
      <c r="I88" s="21">
        <v>470</v>
      </c>
      <c r="J88" s="20">
        <v>9850</v>
      </c>
      <c r="K88" s="21">
        <v>0</v>
      </c>
      <c r="L88" s="20">
        <v>9850</v>
      </c>
      <c r="M88" s="21">
        <v>493</v>
      </c>
      <c r="N88" s="20">
        <v>118200</v>
      </c>
      <c r="O88" s="20">
        <v>5916</v>
      </c>
      <c r="P88" s="30">
        <f t="shared" si="2"/>
        <v>150</v>
      </c>
      <c r="Q88" s="29">
        <f t="shared" si="3"/>
        <v>19.7</v>
      </c>
    </row>
    <row r="89" spans="1:17" s="11" customFormat="1" x14ac:dyDescent="0.3">
      <c r="A89" s="12" t="s">
        <v>207</v>
      </c>
      <c r="B89" s="12" t="s">
        <v>148</v>
      </c>
      <c r="C89" s="12" t="s">
        <v>19</v>
      </c>
      <c r="D89" s="12" t="s">
        <v>208</v>
      </c>
      <c r="E89" s="12"/>
      <c r="F89" s="13" t="s">
        <v>150</v>
      </c>
      <c r="G89" s="13" t="s">
        <v>85</v>
      </c>
      <c r="H89" s="15">
        <v>8070</v>
      </c>
      <c r="I89" s="16">
        <v>410</v>
      </c>
      <c r="J89" s="15">
        <v>8480</v>
      </c>
      <c r="K89" s="16">
        <v>0</v>
      </c>
      <c r="L89" s="15">
        <v>8480</v>
      </c>
      <c r="M89" s="16">
        <v>424</v>
      </c>
      <c r="N89" s="15">
        <v>101760</v>
      </c>
      <c r="O89" s="15">
        <v>5088</v>
      </c>
      <c r="P89" s="30">
        <f t="shared" si="2"/>
        <v>1000</v>
      </c>
      <c r="Q89" s="29">
        <f t="shared" si="3"/>
        <v>16.96</v>
      </c>
    </row>
    <row r="90" spans="1:17" s="17" customFormat="1" x14ac:dyDescent="0.3">
      <c r="A90" s="18" t="s">
        <v>209</v>
      </c>
      <c r="B90" s="18" t="s">
        <v>176</v>
      </c>
      <c r="C90" s="18" t="s">
        <v>19</v>
      </c>
      <c r="D90" s="18" t="s">
        <v>210</v>
      </c>
      <c r="E90" s="18"/>
      <c r="F90" s="19" t="s">
        <v>150</v>
      </c>
      <c r="G90" s="19" t="s">
        <v>85</v>
      </c>
      <c r="H90" s="20">
        <v>9200</v>
      </c>
      <c r="I90" s="21">
        <v>460</v>
      </c>
      <c r="J90" s="20">
        <v>9660</v>
      </c>
      <c r="K90" s="21">
        <v>0</v>
      </c>
      <c r="L90" s="20">
        <v>9660</v>
      </c>
      <c r="M90" s="21">
        <v>483</v>
      </c>
      <c r="N90" s="20">
        <v>115920</v>
      </c>
      <c r="O90" s="20">
        <v>5796</v>
      </c>
      <c r="P90" s="30">
        <f t="shared" si="2"/>
        <v>340</v>
      </c>
      <c r="Q90" s="29">
        <f t="shared" si="3"/>
        <v>19.32</v>
      </c>
    </row>
    <row r="91" spans="1:17" ht="18.75" customHeight="1" x14ac:dyDescent="0.3">
      <c r="A91" s="105" t="s">
        <v>211</v>
      </c>
      <c r="B91" s="106"/>
      <c r="C91" s="7"/>
      <c r="D91" s="7"/>
      <c r="E91" s="7"/>
      <c r="F91" s="8"/>
      <c r="G91" s="8"/>
      <c r="H91" s="9">
        <v>41920</v>
      </c>
      <c r="I91" s="9">
        <v>2130</v>
      </c>
      <c r="J91" s="9">
        <v>44050</v>
      </c>
      <c r="K91" s="10">
        <v>0</v>
      </c>
      <c r="L91" s="9">
        <v>44050</v>
      </c>
      <c r="M91" s="9">
        <v>2204</v>
      </c>
      <c r="N91" s="9">
        <v>528600</v>
      </c>
      <c r="O91" s="9">
        <v>26448</v>
      </c>
      <c r="Q91" s="29" t="str">
        <f t="shared" si="3"/>
        <v/>
      </c>
    </row>
    <row r="92" spans="1:17" s="11" customFormat="1" x14ac:dyDescent="0.3">
      <c r="A92" s="12" t="s">
        <v>212</v>
      </c>
      <c r="B92" s="12" t="s">
        <v>36</v>
      </c>
      <c r="C92" s="12" t="s">
        <v>19</v>
      </c>
      <c r="D92" s="12" t="s">
        <v>213</v>
      </c>
      <c r="E92" s="12" t="s">
        <v>21</v>
      </c>
      <c r="F92" s="13" t="s">
        <v>22</v>
      </c>
      <c r="G92" s="13" t="s">
        <v>38</v>
      </c>
      <c r="H92" s="15">
        <v>9010</v>
      </c>
      <c r="I92" s="16">
        <v>460</v>
      </c>
      <c r="J92" s="15">
        <v>9470</v>
      </c>
      <c r="K92" s="16">
        <v>0</v>
      </c>
      <c r="L92" s="15">
        <v>9470</v>
      </c>
      <c r="M92" s="16">
        <v>474</v>
      </c>
      <c r="N92" s="15">
        <v>113640</v>
      </c>
      <c r="O92" s="15">
        <v>5688</v>
      </c>
      <c r="P92" s="29">
        <f t="shared" ref="P92:P155" si="4">IF(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&gt;0,IF(B92="คนงาน",IF((10000-J92)&gt;1500,1500,10000-J92),IF(B92="เจ้าหน้าที่รักษาความปลอดภัย",IF((10000-J92)&gt;1500,1500,10000-J92),IF(B92="พนักงานขับรถยนต์",IF((10000-J92)&gt;1500,1500,10000-J92),IF(G92="ปริญญาตรี",IF((15000-J92)&gt;1500,1500,15000-J92),IF((13285-J92)&gt;1500,1500,13285-J92))))),0)</f>
        <v>530</v>
      </c>
      <c r="Q92" s="29">
        <f t="shared" si="3"/>
        <v>18.940000000000001</v>
      </c>
    </row>
    <row r="93" spans="1:17" s="17" customFormat="1" x14ac:dyDescent="0.3">
      <c r="A93" s="18" t="s">
        <v>214</v>
      </c>
      <c r="B93" s="18" t="s">
        <v>36</v>
      </c>
      <c r="C93" s="18" t="s">
        <v>19</v>
      </c>
      <c r="D93" s="18" t="s">
        <v>215</v>
      </c>
      <c r="E93" s="18" t="s">
        <v>21</v>
      </c>
      <c r="F93" s="19" t="s">
        <v>22</v>
      </c>
      <c r="G93" s="19" t="s">
        <v>38</v>
      </c>
      <c r="H93" s="20">
        <v>8590</v>
      </c>
      <c r="I93" s="21">
        <v>430</v>
      </c>
      <c r="J93" s="20">
        <v>9020</v>
      </c>
      <c r="K93" s="21">
        <v>0</v>
      </c>
      <c r="L93" s="20">
        <v>9020</v>
      </c>
      <c r="M93" s="21">
        <v>451</v>
      </c>
      <c r="N93" s="20">
        <v>108240</v>
      </c>
      <c r="O93" s="20">
        <v>5412</v>
      </c>
      <c r="P93" s="30">
        <f t="shared" si="4"/>
        <v>980</v>
      </c>
      <c r="Q93" s="29">
        <f t="shared" si="3"/>
        <v>18.04</v>
      </c>
    </row>
    <row r="94" spans="1:17" s="11" customFormat="1" x14ac:dyDescent="0.3">
      <c r="A94" s="12" t="s">
        <v>216</v>
      </c>
      <c r="B94" s="12" t="s">
        <v>36</v>
      </c>
      <c r="C94" s="12" t="s">
        <v>19</v>
      </c>
      <c r="D94" s="12" t="s">
        <v>217</v>
      </c>
      <c r="E94" s="12" t="s">
        <v>21</v>
      </c>
      <c r="F94" s="13" t="s">
        <v>22</v>
      </c>
      <c r="G94" s="13" t="s">
        <v>38</v>
      </c>
      <c r="H94" s="15">
        <v>8630</v>
      </c>
      <c r="I94" s="16">
        <v>440</v>
      </c>
      <c r="J94" s="15">
        <v>9070</v>
      </c>
      <c r="K94" s="16">
        <v>0</v>
      </c>
      <c r="L94" s="15">
        <v>9070</v>
      </c>
      <c r="M94" s="16">
        <v>454</v>
      </c>
      <c r="N94" s="15">
        <v>108840</v>
      </c>
      <c r="O94" s="15">
        <v>5448</v>
      </c>
      <c r="P94" s="29">
        <f t="shared" si="4"/>
        <v>930</v>
      </c>
      <c r="Q94" s="29">
        <f t="shared" si="3"/>
        <v>18.14</v>
      </c>
    </row>
    <row r="95" spans="1:17" s="17" customFormat="1" x14ac:dyDescent="0.3">
      <c r="A95" s="18" t="s">
        <v>218</v>
      </c>
      <c r="B95" s="18" t="s">
        <v>36</v>
      </c>
      <c r="C95" s="18" t="s">
        <v>19</v>
      </c>
      <c r="D95" s="18" t="s">
        <v>219</v>
      </c>
      <c r="E95" s="18" t="s">
        <v>21</v>
      </c>
      <c r="F95" s="19" t="s">
        <v>22</v>
      </c>
      <c r="G95" s="19" t="s">
        <v>38</v>
      </c>
      <c r="H95" s="20">
        <v>7830</v>
      </c>
      <c r="I95" s="21">
        <v>400</v>
      </c>
      <c r="J95" s="20">
        <v>8230</v>
      </c>
      <c r="K95" s="21">
        <v>0</v>
      </c>
      <c r="L95" s="20">
        <v>8230</v>
      </c>
      <c r="M95" s="21">
        <v>412</v>
      </c>
      <c r="N95" s="20">
        <v>98760</v>
      </c>
      <c r="O95" s="20">
        <v>4944</v>
      </c>
      <c r="P95" s="30">
        <f t="shared" si="4"/>
        <v>1500</v>
      </c>
      <c r="Q95" s="29">
        <f t="shared" si="3"/>
        <v>16.46</v>
      </c>
    </row>
    <row r="96" spans="1:17" s="11" customFormat="1" x14ac:dyDescent="0.3">
      <c r="A96" s="12" t="s">
        <v>220</v>
      </c>
      <c r="B96" s="12" t="s">
        <v>36</v>
      </c>
      <c r="C96" s="12" t="s">
        <v>19</v>
      </c>
      <c r="D96" s="12" t="s">
        <v>221</v>
      </c>
      <c r="E96" s="12" t="s">
        <v>21</v>
      </c>
      <c r="F96" s="13" t="s">
        <v>22</v>
      </c>
      <c r="G96" s="13" t="s">
        <v>38</v>
      </c>
      <c r="H96" s="15">
        <v>7860</v>
      </c>
      <c r="I96" s="16">
        <v>400</v>
      </c>
      <c r="J96" s="15">
        <v>8260</v>
      </c>
      <c r="K96" s="16">
        <v>0</v>
      </c>
      <c r="L96" s="15">
        <v>8260</v>
      </c>
      <c r="M96" s="16">
        <v>413</v>
      </c>
      <c r="N96" s="15">
        <v>99120</v>
      </c>
      <c r="O96" s="15">
        <v>4956</v>
      </c>
      <c r="P96" s="29">
        <f t="shared" si="4"/>
        <v>1500</v>
      </c>
      <c r="Q96" s="29">
        <f t="shared" si="3"/>
        <v>16.52</v>
      </c>
    </row>
    <row r="97" spans="1:17" ht="18.75" customHeight="1" x14ac:dyDescent="0.3">
      <c r="A97" s="105" t="s">
        <v>222</v>
      </c>
      <c r="B97" s="106"/>
      <c r="C97" s="7"/>
      <c r="D97" s="7"/>
      <c r="E97" s="7"/>
      <c r="F97" s="8"/>
      <c r="G97" s="8"/>
      <c r="H97" s="9">
        <v>213420</v>
      </c>
      <c r="I97" s="9">
        <v>10750</v>
      </c>
      <c r="J97" s="9">
        <v>224170</v>
      </c>
      <c r="K97" s="10">
        <v>0</v>
      </c>
      <c r="L97" s="9">
        <v>224170</v>
      </c>
      <c r="M97" s="9">
        <v>11213</v>
      </c>
      <c r="N97" s="9">
        <v>2690040</v>
      </c>
      <c r="O97" s="9">
        <v>134556</v>
      </c>
      <c r="Q97" s="29" t="str">
        <f t="shared" si="3"/>
        <v/>
      </c>
    </row>
    <row r="98" spans="1:17" s="17" customFormat="1" x14ac:dyDescent="0.3">
      <c r="A98" s="18" t="s">
        <v>223</v>
      </c>
      <c r="B98" s="18" t="s">
        <v>224</v>
      </c>
      <c r="C98" s="18" t="s">
        <v>19</v>
      </c>
      <c r="D98" s="18" t="s">
        <v>225</v>
      </c>
      <c r="E98" s="18" t="s">
        <v>21</v>
      </c>
      <c r="F98" s="19" t="s">
        <v>22</v>
      </c>
      <c r="G98" s="19" t="s">
        <v>69</v>
      </c>
      <c r="H98" s="20">
        <v>13850</v>
      </c>
      <c r="I98" s="21">
        <v>700</v>
      </c>
      <c r="J98" s="20">
        <v>14550</v>
      </c>
      <c r="K98" s="21">
        <v>0</v>
      </c>
      <c r="L98" s="20">
        <v>14550</v>
      </c>
      <c r="M98" s="21">
        <v>728</v>
      </c>
      <c r="N98" s="20">
        <v>174600</v>
      </c>
      <c r="O98" s="20">
        <v>8736</v>
      </c>
      <c r="P98" s="30">
        <f t="shared" si="4"/>
        <v>0</v>
      </c>
      <c r="Q98" s="29">
        <f t="shared" si="3"/>
        <v>29.1</v>
      </c>
    </row>
    <row r="99" spans="1:17" s="11" customFormat="1" x14ac:dyDescent="0.3">
      <c r="A99" s="12" t="s">
        <v>226</v>
      </c>
      <c r="B99" s="12" t="s">
        <v>224</v>
      </c>
      <c r="C99" s="12" t="s">
        <v>19</v>
      </c>
      <c r="D99" s="12" t="s">
        <v>227</v>
      </c>
      <c r="E99" s="12" t="s">
        <v>21</v>
      </c>
      <c r="F99" s="13" t="s">
        <v>22</v>
      </c>
      <c r="G99" s="13" t="s">
        <v>85</v>
      </c>
      <c r="H99" s="15">
        <v>14080</v>
      </c>
      <c r="I99" s="16">
        <v>710</v>
      </c>
      <c r="J99" s="15">
        <v>14790</v>
      </c>
      <c r="K99" s="16">
        <v>0</v>
      </c>
      <c r="L99" s="15">
        <v>14790</v>
      </c>
      <c r="M99" s="16">
        <v>740</v>
      </c>
      <c r="N99" s="15">
        <v>177480</v>
      </c>
      <c r="O99" s="15">
        <v>8880</v>
      </c>
      <c r="P99" s="29">
        <f t="shared" si="4"/>
        <v>0</v>
      </c>
      <c r="Q99" s="29">
        <f t="shared" si="3"/>
        <v>29.580000000000002</v>
      </c>
    </row>
    <row r="100" spans="1:17" s="17" customFormat="1" x14ac:dyDescent="0.3">
      <c r="A100" s="18" t="s">
        <v>228</v>
      </c>
      <c r="B100" s="18" t="s">
        <v>224</v>
      </c>
      <c r="C100" s="18" t="s">
        <v>19</v>
      </c>
      <c r="D100" s="18" t="s">
        <v>229</v>
      </c>
      <c r="E100" s="18" t="s">
        <v>21</v>
      </c>
      <c r="F100" s="19" t="s">
        <v>22</v>
      </c>
      <c r="G100" s="19" t="s">
        <v>85</v>
      </c>
      <c r="H100" s="20">
        <v>14490</v>
      </c>
      <c r="I100" s="21">
        <v>730</v>
      </c>
      <c r="J100" s="20">
        <v>15220</v>
      </c>
      <c r="K100" s="21">
        <v>0</v>
      </c>
      <c r="L100" s="20">
        <v>15220</v>
      </c>
      <c r="M100" s="21">
        <v>761</v>
      </c>
      <c r="N100" s="20">
        <v>182640</v>
      </c>
      <c r="O100" s="20">
        <v>9132</v>
      </c>
      <c r="P100" s="30">
        <f t="shared" si="4"/>
        <v>0</v>
      </c>
      <c r="Q100" s="29">
        <f t="shared" si="3"/>
        <v>30.44</v>
      </c>
    </row>
    <row r="101" spans="1:17" s="11" customFormat="1" x14ac:dyDescent="0.3">
      <c r="A101" s="12" t="s">
        <v>230</v>
      </c>
      <c r="B101" s="12" t="s">
        <v>224</v>
      </c>
      <c r="C101" s="12" t="s">
        <v>19</v>
      </c>
      <c r="D101" s="12" t="s">
        <v>231</v>
      </c>
      <c r="E101" s="12" t="s">
        <v>21</v>
      </c>
      <c r="F101" s="13" t="s">
        <v>22</v>
      </c>
      <c r="G101" s="13" t="s">
        <v>85</v>
      </c>
      <c r="H101" s="15">
        <v>14620</v>
      </c>
      <c r="I101" s="16">
        <v>740</v>
      </c>
      <c r="J101" s="15">
        <v>15360</v>
      </c>
      <c r="K101" s="16">
        <v>0</v>
      </c>
      <c r="L101" s="15">
        <v>15360</v>
      </c>
      <c r="M101" s="16">
        <v>768</v>
      </c>
      <c r="N101" s="15">
        <v>184320</v>
      </c>
      <c r="O101" s="15">
        <v>9216</v>
      </c>
      <c r="P101" s="29">
        <f t="shared" si="4"/>
        <v>0</v>
      </c>
      <c r="Q101" s="29">
        <f t="shared" si="3"/>
        <v>30.72</v>
      </c>
    </row>
    <row r="102" spans="1:17" s="17" customFormat="1" x14ac:dyDescent="0.3">
      <c r="A102" s="18" t="s">
        <v>232</v>
      </c>
      <c r="B102" s="18" t="s">
        <v>224</v>
      </c>
      <c r="C102" s="18" t="s">
        <v>19</v>
      </c>
      <c r="D102" s="18" t="s">
        <v>233</v>
      </c>
      <c r="E102" s="18" t="s">
        <v>21</v>
      </c>
      <c r="F102" s="19" t="s">
        <v>22</v>
      </c>
      <c r="G102" s="19" t="s">
        <v>28</v>
      </c>
      <c r="H102" s="20">
        <v>13770</v>
      </c>
      <c r="I102" s="21">
        <v>690</v>
      </c>
      <c r="J102" s="20">
        <v>14460</v>
      </c>
      <c r="K102" s="21">
        <v>0</v>
      </c>
      <c r="L102" s="20">
        <v>14460</v>
      </c>
      <c r="M102" s="21">
        <v>723</v>
      </c>
      <c r="N102" s="20">
        <v>173520</v>
      </c>
      <c r="O102" s="20">
        <v>8676</v>
      </c>
      <c r="P102" s="30">
        <f t="shared" si="4"/>
        <v>0</v>
      </c>
      <c r="Q102" s="29">
        <f t="shared" si="3"/>
        <v>28.92</v>
      </c>
    </row>
    <row r="103" spans="1:17" s="11" customFormat="1" x14ac:dyDescent="0.3">
      <c r="A103" s="12" t="s">
        <v>234</v>
      </c>
      <c r="B103" s="12" t="s">
        <v>224</v>
      </c>
      <c r="C103" s="12" t="s">
        <v>19</v>
      </c>
      <c r="D103" s="12" t="s">
        <v>235</v>
      </c>
      <c r="E103" s="12" t="s">
        <v>21</v>
      </c>
      <c r="F103" s="13" t="s">
        <v>22</v>
      </c>
      <c r="G103" s="13" t="s">
        <v>85</v>
      </c>
      <c r="H103" s="15">
        <v>11290</v>
      </c>
      <c r="I103" s="16">
        <v>570</v>
      </c>
      <c r="J103" s="15">
        <v>11860</v>
      </c>
      <c r="K103" s="16">
        <v>0</v>
      </c>
      <c r="L103" s="15">
        <v>11860</v>
      </c>
      <c r="M103" s="16">
        <v>593</v>
      </c>
      <c r="N103" s="15">
        <v>142320</v>
      </c>
      <c r="O103" s="15">
        <v>7116</v>
      </c>
      <c r="P103" s="29">
        <f t="shared" si="4"/>
        <v>0</v>
      </c>
      <c r="Q103" s="29">
        <f t="shared" si="3"/>
        <v>23.72</v>
      </c>
    </row>
    <row r="104" spans="1:17" s="17" customFormat="1" x14ac:dyDescent="0.3">
      <c r="A104" s="18" t="s">
        <v>236</v>
      </c>
      <c r="B104" s="18" t="s">
        <v>224</v>
      </c>
      <c r="C104" s="18" t="s">
        <v>19</v>
      </c>
      <c r="D104" s="18" t="s">
        <v>237</v>
      </c>
      <c r="E104" s="18" t="s">
        <v>21</v>
      </c>
      <c r="F104" s="19" t="s">
        <v>22</v>
      </c>
      <c r="G104" s="19" t="s">
        <v>85</v>
      </c>
      <c r="H104" s="20">
        <v>13310</v>
      </c>
      <c r="I104" s="21">
        <v>670</v>
      </c>
      <c r="J104" s="20">
        <v>13980</v>
      </c>
      <c r="K104" s="21">
        <v>0</v>
      </c>
      <c r="L104" s="20">
        <v>13980</v>
      </c>
      <c r="M104" s="21">
        <v>699</v>
      </c>
      <c r="N104" s="20">
        <v>167760</v>
      </c>
      <c r="O104" s="20">
        <v>8388</v>
      </c>
      <c r="P104" s="30">
        <f t="shared" si="4"/>
        <v>0</v>
      </c>
      <c r="Q104" s="29">
        <f t="shared" si="3"/>
        <v>27.96</v>
      </c>
    </row>
    <row r="105" spans="1:17" s="11" customFormat="1" x14ac:dyDescent="0.3">
      <c r="A105" s="12" t="s">
        <v>238</v>
      </c>
      <c r="B105" s="12" t="s">
        <v>224</v>
      </c>
      <c r="C105" s="12" t="s">
        <v>19</v>
      </c>
      <c r="D105" s="12" t="s">
        <v>239</v>
      </c>
      <c r="E105" s="12" t="s">
        <v>21</v>
      </c>
      <c r="F105" s="13" t="s">
        <v>22</v>
      </c>
      <c r="G105" s="13" t="s">
        <v>85</v>
      </c>
      <c r="H105" s="15">
        <v>12140</v>
      </c>
      <c r="I105" s="16">
        <v>610</v>
      </c>
      <c r="J105" s="15">
        <v>12750</v>
      </c>
      <c r="K105" s="16">
        <v>0</v>
      </c>
      <c r="L105" s="15">
        <v>12750</v>
      </c>
      <c r="M105" s="16">
        <v>638</v>
      </c>
      <c r="N105" s="15">
        <v>153000</v>
      </c>
      <c r="O105" s="15">
        <v>7656</v>
      </c>
      <c r="P105" s="29">
        <f t="shared" si="4"/>
        <v>0</v>
      </c>
      <c r="Q105" s="29">
        <f t="shared" si="3"/>
        <v>25.5</v>
      </c>
    </row>
    <row r="106" spans="1:17" s="17" customFormat="1" x14ac:dyDescent="0.3">
      <c r="A106" s="18" t="s">
        <v>240</v>
      </c>
      <c r="B106" s="18" t="s">
        <v>224</v>
      </c>
      <c r="C106" s="18" t="s">
        <v>19</v>
      </c>
      <c r="D106" s="18" t="s">
        <v>241</v>
      </c>
      <c r="E106" s="18" t="s">
        <v>21</v>
      </c>
      <c r="F106" s="19" t="s">
        <v>22</v>
      </c>
      <c r="G106" s="19" t="s">
        <v>85</v>
      </c>
      <c r="H106" s="20">
        <v>11760</v>
      </c>
      <c r="I106" s="21">
        <v>590</v>
      </c>
      <c r="J106" s="20">
        <v>12350</v>
      </c>
      <c r="K106" s="21">
        <v>0</v>
      </c>
      <c r="L106" s="20">
        <v>12350</v>
      </c>
      <c r="M106" s="21">
        <v>618</v>
      </c>
      <c r="N106" s="20">
        <v>148200</v>
      </c>
      <c r="O106" s="20">
        <v>7416</v>
      </c>
      <c r="P106" s="30">
        <f t="shared" si="4"/>
        <v>0</v>
      </c>
      <c r="Q106" s="29">
        <f t="shared" si="3"/>
        <v>24.7</v>
      </c>
    </row>
    <row r="107" spans="1:17" s="11" customFormat="1" x14ac:dyDescent="0.3">
      <c r="A107" s="12" t="s">
        <v>242</v>
      </c>
      <c r="B107" s="12" t="s">
        <v>224</v>
      </c>
      <c r="C107" s="12" t="s">
        <v>19</v>
      </c>
      <c r="D107" s="12" t="s">
        <v>243</v>
      </c>
      <c r="E107" s="12" t="s">
        <v>21</v>
      </c>
      <c r="F107" s="13" t="s">
        <v>22</v>
      </c>
      <c r="G107" s="13" t="s">
        <v>85</v>
      </c>
      <c r="H107" s="15">
        <v>12160</v>
      </c>
      <c r="I107" s="16">
        <v>610</v>
      </c>
      <c r="J107" s="15">
        <v>12770</v>
      </c>
      <c r="K107" s="16">
        <v>0</v>
      </c>
      <c r="L107" s="15">
        <v>12770</v>
      </c>
      <c r="M107" s="16">
        <v>639</v>
      </c>
      <c r="N107" s="15">
        <v>153240</v>
      </c>
      <c r="O107" s="15">
        <v>7668</v>
      </c>
      <c r="P107" s="29">
        <f t="shared" si="4"/>
        <v>0</v>
      </c>
      <c r="Q107" s="29">
        <f t="shared" si="3"/>
        <v>25.54</v>
      </c>
    </row>
    <row r="108" spans="1:17" s="17" customFormat="1" x14ac:dyDescent="0.3">
      <c r="A108" s="18" t="s">
        <v>244</v>
      </c>
      <c r="B108" s="18" t="s">
        <v>224</v>
      </c>
      <c r="C108" s="18" t="s">
        <v>19</v>
      </c>
      <c r="D108" s="18" t="s">
        <v>245</v>
      </c>
      <c r="E108" s="18" t="s">
        <v>21</v>
      </c>
      <c r="F108" s="19" t="s">
        <v>22</v>
      </c>
      <c r="G108" s="19" t="s">
        <v>69</v>
      </c>
      <c r="H108" s="20">
        <v>8690</v>
      </c>
      <c r="I108" s="21">
        <v>440</v>
      </c>
      <c r="J108" s="20">
        <v>9130</v>
      </c>
      <c r="K108" s="21">
        <v>0</v>
      </c>
      <c r="L108" s="20">
        <v>9130</v>
      </c>
      <c r="M108" s="21">
        <v>457</v>
      </c>
      <c r="N108" s="20">
        <v>109560</v>
      </c>
      <c r="O108" s="20">
        <v>5484</v>
      </c>
      <c r="P108" s="30">
        <f t="shared" si="4"/>
        <v>870</v>
      </c>
      <c r="Q108" s="29">
        <f t="shared" si="3"/>
        <v>18.260000000000002</v>
      </c>
    </row>
    <row r="109" spans="1:17" s="11" customFormat="1" x14ac:dyDescent="0.3">
      <c r="A109" s="12" t="s">
        <v>246</v>
      </c>
      <c r="B109" s="12" t="s">
        <v>224</v>
      </c>
      <c r="C109" s="12" t="s">
        <v>19</v>
      </c>
      <c r="D109" s="12" t="s">
        <v>247</v>
      </c>
      <c r="E109" s="12" t="s">
        <v>21</v>
      </c>
      <c r="F109" s="13" t="s">
        <v>22</v>
      </c>
      <c r="G109" s="13" t="s">
        <v>85</v>
      </c>
      <c r="H109" s="15">
        <v>10660</v>
      </c>
      <c r="I109" s="16">
        <v>540</v>
      </c>
      <c r="J109" s="15">
        <v>11200</v>
      </c>
      <c r="K109" s="16">
        <v>0</v>
      </c>
      <c r="L109" s="15">
        <v>11200</v>
      </c>
      <c r="M109" s="16">
        <v>560</v>
      </c>
      <c r="N109" s="15">
        <v>134400</v>
      </c>
      <c r="O109" s="15">
        <v>6720</v>
      </c>
      <c r="P109" s="29">
        <f t="shared" si="4"/>
        <v>0</v>
      </c>
      <c r="Q109" s="29">
        <f t="shared" si="3"/>
        <v>22.400000000000002</v>
      </c>
    </row>
    <row r="110" spans="1:17" s="17" customFormat="1" x14ac:dyDescent="0.3">
      <c r="A110" s="18" t="s">
        <v>248</v>
      </c>
      <c r="B110" s="18" t="s">
        <v>224</v>
      </c>
      <c r="C110" s="18" t="s">
        <v>19</v>
      </c>
      <c r="D110" s="18" t="s">
        <v>249</v>
      </c>
      <c r="E110" s="18" t="s">
        <v>21</v>
      </c>
      <c r="F110" s="19" t="s">
        <v>22</v>
      </c>
      <c r="G110" s="19" t="s">
        <v>85</v>
      </c>
      <c r="H110" s="20">
        <v>10570</v>
      </c>
      <c r="I110" s="21">
        <v>530</v>
      </c>
      <c r="J110" s="20">
        <v>11100</v>
      </c>
      <c r="K110" s="21">
        <v>0</v>
      </c>
      <c r="L110" s="20">
        <v>11100</v>
      </c>
      <c r="M110" s="21">
        <v>555</v>
      </c>
      <c r="N110" s="20">
        <v>133200</v>
      </c>
      <c r="O110" s="20">
        <v>6660</v>
      </c>
      <c r="P110" s="30">
        <f t="shared" si="4"/>
        <v>0</v>
      </c>
      <c r="Q110" s="29">
        <f t="shared" si="3"/>
        <v>22.2</v>
      </c>
    </row>
    <row r="111" spans="1:17" s="11" customFormat="1" x14ac:dyDescent="0.3">
      <c r="A111" s="12" t="s">
        <v>250</v>
      </c>
      <c r="B111" s="12" t="s">
        <v>224</v>
      </c>
      <c r="C111" s="12" t="s">
        <v>19</v>
      </c>
      <c r="D111" s="12" t="s">
        <v>251</v>
      </c>
      <c r="E111" s="12" t="s">
        <v>21</v>
      </c>
      <c r="F111" s="13" t="s">
        <v>22</v>
      </c>
      <c r="G111" s="13" t="s">
        <v>85</v>
      </c>
      <c r="H111" s="15">
        <v>11290</v>
      </c>
      <c r="I111" s="16">
        <v>570</v>
      </c>
      <c r="J111" s="15">
        <v>11860</v>
      </c>
      <c r="K111" s="16">
        <v>0</v>
      </c>
      <c r="L111" s="15">
        <v>11860</v>
      </c>
      <c r="M111" s="16">
        <v>593</v>
      </c>
      <c r="N111" s="15">
        <v>142320</v>
      </c>
      <c r="O111" s="15">
        <v>7116</v>
      </c>
      <c r="P111" s="29">
        <f t="shared" si="4"/>
        <v>0</v>
      </c>
      <c r="Q111" s="29">
        <f t="shared" si="3"/>
        <v>23.72</v>
      </c>
    </row>
    <row r="112" spans="1:17" s="17" customFormat="1" x14ac:dyDescent="0.3">
      <c r="A112" s="18" t="s">
        <v>252</v>
      </c>
      <c r="B112" s="18" t="s">
        <v>224</v>
      </c>
      <c r="C112" s="18" t="s">
        <v>19</v>
      </c>
      <c r="D112" s="18" t="s">
        <v>253</v>
      </c>
      <c r="E112" s="18" t="s">
        <v>21</v>
      </c>
      <c r="F112" s="19" t="s">
        <v>22</v>
      </c>
      <c r="G112" s="19" t="s">
        <v>85</v>
      </c>
      <c r="H112" s="20">
        <v>10710</v>
      </c>
      <c r="I112" s="21">
        <v>540</v>
      </c>
      <c r="J112" s="20">
        <v>11250</v>
      </c>
      <c r="K112" s="21">
        <v>0</v>
      </c>
      <c r="L112" s="20">
        <v>11250</v>
      </c>
      <c r="M112" s="21">
        <v>563</v>
      </c>
      <c r="N112" s="20">
        <v>135000</v>
      </c>
      <c r="O112" s="20">
        <v>6756</v>
      </c>
      <c r="P112" s="30">
        <f t="shared" si="4"/>
        <v>0</v>
      </c>
      <c r="Q112" s="29">
        <f t="shared" si="3"/>
        <v>22.5</v>
      </c>
    </row>
    <row r="113" spans="1:17" s="11" customFormat="1" x14ac:dyDescent="0.3">
      <c r="A113" s="12" t="s">
        <v>254</v>
      </c>
      <c r="B113" s="12" t="s">
        <v>224</v>
      </c>
      <c r="C113" s="12" t="s">
        <v>19</v>
      </c>
      <c r="D113" s="12" t="s">
        <v>255</v>
      </c>
      <c r="E113" s="12" t="s">
        <v>21</v>
      </c>
      <c r="F113" s="13" t="s">
        <v>22</v>
      </c>
      <c r="G113" s="13" t="s">
        <v>85</v>
      </c>
      <c r="H113" s="15">
        <v>10570</v>
      </c>
      <c r="I113" s="16">
        <v>530</v>
      </c>
      <c r="J113" s="15">
        <v>11100</v>
      </c>
      <c r="K113" s="16">
        <v>0</v>
      </c>
      <c r="L113" s="15">
        <v>11100</v>
      </c>
      <c r="M113" s="16">
        <v>555</v>
      </c>
      <c r="N113" s="15">
        <v>133200</v>
      </c>
      <c r="O113" s="15">
        <v>6660</v>
      </c>
      <c r="P113" s="29">
        <f t="shared" si="4"/>
        <v>0</v>
      </c>
      <c r="Q113" s="29">
        <f t="shared" si="3"/>
        <v>22.2</v>
      </c>
    </row>
    <row r="114" spans="1:17" s="17" customFormat="1" x14ac:dyDescent="0.3">
      <c r="A114" s="18" t="s">
        <v>256</v>
      </c>
      <c r="B114" s="18" t="s">
        <v>224</v>
      </c>
      <c r="C114" s="18" t="s">
        <v>19</v>
      </c>
      <c r="D114" s="18" t="s">
        <v>257</v>
      </c>
      <c r="E114" s="18" t="s">
        <v>21</v>
      </c>
      <c r="F114" s="19" t="s">
        <v>22</v>
      </c>
      <c r="G114" s="19" t="s">
        <v>85</v>
      </c>
      <c r="H114" s="20">
        <v>10120</v>
      </c>
      <c r="I114" s="21">
        <v>510</v>
      </c>
      <c r="J114" s="20">
        <v>10630</v>
      </c>
      <c r="K114" s="21">
        <v>0</v>
      </c>
      <c r="L114" s="20">
        <v>10630</v>
      </c>
      <c r="M114" s="21">
        <v>532</v>
      </c>
      <c r="N114" s="20">
        <v>127560</v>
      </c>
      <c r="O114" s="20">
        <v>6384</v>
      </c>
      <c r="P114" s="30">
        <f t="shared" si="4"/>
        <v>0</v>
      </c>
      <c r="Q114" s="29">
        <f t="shared" si="3"/>
        <v>21.26</v>
      </c>
    </row>
    <row r="115" spans="1:17" s="11" customFormat="1" x14ac:dyDescent="0.3">
      <c r="A115" s="12" t="s">
        <v>258</v>
      </c>
      <c r="B115" s="12" t="s">
        <v>224</v>
      </c>
      <c r="C115" s="12" t="s">
        <v>19</v>
      </c>
      <c r="D115" s="12" t="s">
        <v>140</v>
      </c>
      <c r="E115" s="12" t="s">
        <v>21</v>
      </c>
      <c r="F115" s="13" t="s">
        <v>22</v>
      </c>
      <c r="G115" s="13" t="s">
        <v>85</v>
      </c>
      <c r="H115" s="15">
        <v>9340</v>
      </c>
      <c r="I115" s="16">
        <v>470</v>
      </c>
      <c r="J115" s="15">
        <v>9810</v>
      </c>
      <c r="K115" s="16">
        <v>0</v>
      </c>
      <c r="L115" s="15">
        <v>9810</v>
      </c>
      <c r="M115" s="16">
        <v>491</v>
      </c>
      <c r="N115" s="15">
        <v>117720</v>
      </c>
      <c r="O115" s="15">
        <v>5892</v>
      </c>
      <c r="P115" s="29">
        <f t="shared" si="4"/>
        <v>190</v>
      </c>
      <c r="Q115" s="29">
        <f t="shared" si="3"/>
        <v>19.62</v>
      </c>
    </row>
    <row r="116" spans="1:17" ht="18.75" customHeight="1" x14ac:dyDescent="0.3">
      <c r="A116" s="105" t="s">
        <v>259</v>
      </c>
      <c r="B116" s="106"/>
      <c r="C116" s="7"/>
      <c r="D116" s="7"/>
      <c r="E116" s="7"/>
      <c r="F116" s="8"/>
      <c r="G116" s="8"/>
      <c r="H116" s="9">
        <v>356200</v>
      </c>
      <c r="I116" s="9">
        <v>17970</v>
      </c>
      <c r="J116" s="9">
        <v>374170</v>
      </c>
      <c r="K116" s="10">
        <v>0</v>
      </c>
      <c r="L116" s="9">
        <v>374170</v>
      </c>
      <c r="M116" s="9">
        <v>18717</v>
      </c>
      <c r="N116" s="9">
        <v>4490040</v>
      </c>
      <c r="O116" s="9">
        <v>224604</v>
      </c>
      <c r="Q116" s="29" t="str">
        <f t="shared" si="3"/>
        <v/>
      </c>
    </row>
    <row r="117" spans="1:17" s="17" customFormat="1" x14ac:dyDescent="0.3">
      <c r="A117" s="18" t="s">
        <v>260</v>
      </c>
      <c r="B117" s="18" t="s">
        <v>36</v>
      </c>
      <c r="C117" s="18" t="s">
        <v>19</v>
      </c>
      <c r="D117" s="18" t="s">
        <v>261</v>
      </c>
      <c r="E117" s="18" t="s">
        <v>21</v>
      </c>
      <c r="F117" s="19" t="s">
        <v>22</v>
      </c>
      <c r="G117" s="19" t="s">
        <v>85</v>
      </c>
      <c r="H117" s="20">
        <v>14190</v>
      </c>
      <c r="I117" s="21">
        <v>710</v>
      </c>
      <c r="J117" s="20">
        <v>14900</v>
      </c>
      <c r="K117" s="21">
        <v>0</v>
      </c>
      <c r="L117" s="20">
        <v>14900</v>
      </c>
      <c r="M117" s="21">
        <v>745</v>
      </c>
      <c r="N117" s="20">
        <v>178800</v>
      </c>
      <c r="O117" s="20">
        <v>8940</v>
      </c>
      <c r="P117" s="30">
        <f t="shared" si="4"/>
        <v>0</v>
      </c>
      <c r="Q117" s="29">
        <f t="shared" si="3"/>
        <v>29.8</v>
      </c>
    </row>
    <row r="118" spans="1:17" s="11" customFormat="1" x14ac:dyDescent="0.3">
      <c r="A118" s="12" t="s">
        <v>262</v>
      </c>
      <c r="B118" s="12" t="s">
        <v>36</v>
      </c>
      <c r="C118" s="12" t="s">
        <v>19</v>
      </c>
      <c r="D118" s="12" t="s">
        <v>263</v>
      </c>
      <c r="E118" s="12" t="s">
        <v>21</v>
      </c>
      <c r="F118" s="13" t="s">
        <v>22</v>
      </c>
      <c r="G118" s="13" t="s">
        <v>85</v>
      </c>
      <c r="H118" s="15">
        <v>13580</v>
      </c>
      <c r="I118" s="16">
        <v>680</v>
      </c>
      <c r="J118" s="15">
        <v>14260</v>
      </c>
      <c r="K118" s="16">
        <v>0</v>
      </c>
      <c r="L118" s="15">
        <v>14260</v>
      </c>
      <c r="M118" s="16">
        <v>713</v>
      </c>
      <c r="N118" s="15">
        <v>171120</v>
      </c>
      <c r="O118" s="15">
        <v>8556</v>
      </c>
      <c r="P118" s="29">
        <f t="shared" si="4"/>
        <v>0</v>
      </c>
      <c r="Q118" s="29">
        <f t="shared" si="3"/>
        <v>28.52</v>
      </c>
    </row>
    <row r="119" spans="1:17" s="17" customFormat="1" x14ac:dyDescent="0.3">
      <c r="A119" s="18" t="s">
        <v>264</v>
      </c>
      <c r="B119" s="18" t="s">
        <v>36</v>
      </c>
      <c r="C119" s="18" t="s">
        <v>19</v>
      </c>
      <c r="D119" s="18" t="s">
        <v>265</v>
      </c>
      <c r="E119" s="18" t="s">
        <v>21</v>
      </c>
      <c r="F119" s="19" t="s">
        <v>22</v>
      </c>
      <c r="G119" s="19" t="s">
        <v>38</v>
      </c>
      <c r="H119" s="20">
        <v>12510</v>
      </c>
      <c r="I119" s="21">
        <v>630</v>
      </c>
      <c r="J119" s="20">
        <v>13140</v>
      </c>
      <c r="K119" s="21">
        <v>0</v>
      </c>
      <c r="L119" s="20">
        <v>13140</v>
      </c>
      <c r="M119" s="21">
        <v>657</v>
      </c>
      <c r="N119" s="20">
        <v>157680</v>
      </c>
      <c r="O119" s="20">
        <v>7884</v>
      </c>
      <c r="P119" s="30">
        <f t="shared" si="4"/>
        <v>0</v>
      </c>
      <c r="Q119" s="29">
        <f t="shared" si="3"/>
        <v>26.28</v>
      </c>
    </row>
    <row r="120" spans="1:17" s="11" customFormat="1" x14ac:dyDescent="0.3">
      <c r="A120" s="12" t="s">
        <v>266</v>
      </c>
      <c r="B120" s="12" t="s">
        <v>36</v>
      </c>
      <c r="C120" s="12" t="s">
        <v>19</v>
      </c>
      <c r="D120" s="12" t="s">
        <v>267</v>
      </c>
      <c r="E120" s="12" t="s">
        <v>21</v>
      </c>
      <c r="F120" s="13" t="s">
        <v>22</v>
      </c>
      <c r="G120" s="13" t="s">
        <v>38</v>
      </c>
      <c r="H120" s="15">
        <v>13350</v>
      </c>
      <c r="I120" s="16">
        <v>670</v>
      </c>
      <c r="J120" s="15">
        <v>14020</v>
      </c>
      <c r="K120" s="16">
        <v>0</v>
      </c>
      <c r="L120" s="15">
        <v>14020</v>
      </c>
      <c r="M120" s="16">
        <v>701</v>
      </c>
      <c r="N120" s="15">
        <v>168240</v>
      </c>
      <c r="O120" s="15">
        <v>8412</v>
      </c>
      <c r="P120" s="29">
        <f t="shared" si="4"/>
        <v>0</v>
      </c>
      <c r="Q120" s="29">
        <f t="shared" si="3"/>
        <v>28.04</v>
      </c>
    </row>
    <row r="121" spans="1:17" s="17" customFormat="1" x14ac:dyDescent="0.3">
      <c r="A121" s="18" t="s">
        <v>268</v>
      </c>
      <c r="B121" s="18" t="s">
        <v>36</v>
      </c>
      <c r="C121" s="18" t="s">
        <v>19</v>
      </c>
      <c r="D121" s="18" t="s">
        <v>269</v>
      </c>
      <c r="E121" s="18" t="s">
        <v>21</v>
      </c>
      <c r="F121" s="19" t="s">
        <v>22</v>
      </c>
      <c r="G121" s="19" t="s">
        <v>38</v>
      </c>
      <c r="H121" s="20">
        <v>12610</v>
      </c>
      <c r="I121" s="21">
        <v>640</v>
      </c>
      <c r="J121" s="20">
        <v>13250</v>
      </c>
      <c r="K121" s="21">
        <v>0</v>
      </c>
      <c r="L121" s="20">
        <v>13250</v>
      </c>
      <c r="M121" s="21">
        <v>663</v>
      </c>
      <c r="N121" s="20">
        <v>159000</v>
      </c>
      <c r="O121" s="20">
        <v>7956</v>
      </c>
      <c r="P121" s="30">
        <f t="shared" si="4"/>
        <v>0</v>
      </c>
      <c r="Q121" s="29">
        <f t="shared" si="3"/>
        <v>26.5</v>
      </c>
    </row>
    <row r="122" spans="1:17" s="11" customFormat="1" x14ac:dyDescent="0.3">
      <c r="A122" s="12" t="s">
        <v>270</v>
      </c>
      <c r="B122" s="12" t="s">
        <v>36</v>
      </c>
      <c r="C122" s="12" t="s">
        <v>19</v>
      </c>
      <c r="D122" s="12" t="s">
        <v>271</v>
      </c>
      <c r="E122" s="12" t="s">
        <v>21</v>
      </c>
      <c r="F122" s="13" t="s">
        <v>22</v>
      </c>
      <c r="G122" s="13" t="s">
        <v>85</v>
      </c>
      <c r="H122" s="15">
        <v>14750</v>
      </c>
      <c r="I122" s="16">
        <v>740</v>
      </c>
      <c r="J122" s="15">
        <v>15490</v>
      </c>
      <c r="K122" s="16">
        <v>0</v>
      </c>
      <c r="L122" s="15">
        <v>15490</v>
      </c>
      <c r="M122" s="16">
        <v>775</v>
      </c>
      <c r="N122" s="15">
        <v>185880</v>
      </c>
      <c r="O122" s="15">
        <v>9300</v>
      </c>
      <c r="P122" s="29">
        <f t="shared" si="4"/>
        <v>0</v>
      </c>
      <c r="Q122" s="29">
        <f t="shared" si="3"/>
        <v>30.98</v>
      </c>
    </row>
    <row r="123" spans="1:17" s="17" customFormat="1" x14ac:dyDescent="0.3">
      <c r="A123" s="18" t="s">
        <v>272</v>
      </c>
      <c r="B123" s="18" t="s">
        <v>36</v>
      </c>
      <c r="C123" s="18" t="s">
        <v>19</v>
      </c>
      <c r="D123" s="18" t="s">
        <v>273</v>
      </c>
      <c r="E123" s="18" t="s">
        <v>21</v>
      </c>
      <c r="F123" s="19" t="s">
        <v>22</v>
      </c>
      <c r="G123" s="19" t="s">
        <v>38</v>
      </c>
      <c r="H123" s="20">
        <v>12850</v>
      </c>
      <c r="I123" s="21">
        <v>650</v>
      </c>
      <c r="J123" s="20">
        <v>13500</v>
      </c>
      <c r="K123" s="21">
        <v>0</v>
      </c>
      <c r="L123" s="20">
        <v>13500</v>
      </c>
      <c r="M123" s="21">
        <v>675</v>
      </c>
      <c r="N123" s="20">
        <v>162000</v>
      </c>
      <c r="O123" s="20">
        <v>8100</v>
      </c>
      <c r="P123" s="30">
        <f t="shared" si="4"/>
        <v>0</v>
      </c>
      <c r="Q123" s="29">
        <f t="shared" si="3"/>
        <v>27</v>
      </c>
    </row>
    <row r="124" spans="1:17" s="11" customFormat="1" x14ac:dyDescent="0.3">
      <c r="A124" s="12" t="s">
        <v>274</v>
      </c>
      <c r="B124" s="12" t="s">
        <v>36</v>
      </c>
      <c r="C124" s="12" t="s">
        <v>19</v>
      </c>
      <c r="D124" s="12" t="s">
        <v>275</v>
      </c>
      <c r="E124" s="12" t="s">
        <v>21</v>
      </c>
      <c r="F124" s="13" t="s">
        <v>22</v>
      </c>
      <c r="G124" s="13" t="s">
        <v>38</v>
      </c>
      <c r="H124" s="15">
        <v>12780</v>
      </c>
      <c r="I124" s="16">
        <v>640</v>
      </c>
      <c r="J124" s="15">
        <v>13420</v>
      </c>
      <c r="K124" s="16">
        <v>0</v>
      </c>
      <c r="L124" s="15">
        <v>13420</v>
      </c>
      <c r="M124" s="16">
        <v>671</v>
      </c>
      <c r="N124" s="15">
        <v>161040</v>
      </c>
      <c r="O124" s="15">
        <v>8052</v>
      </c>
      <c r="P124" s="29">
        <f t="shared" si="4"/>
        <v>0</v>
      </c>
      <c r="Q124" s="29">
        <f t="shared" si="3"/>
        <v>26.84</v>
      </c>
    </row>
    <row r="125" spans="1:17" s="17" customFormat="1" x14ac:dyDescent="0.3">
      <c r="A125" s="18" t="s">
        <v>276</v>
      </c>
      <c r="B125" s="18" t="s">
        <v>36</v>
      </c>
      <c r="C125" s="18" t="s">
        <v>19</v>
      </c>
      <c r="D125" s="18" t="s">
        <v>277</v>
      </c>
      <c r="E125" s="18" t="s">
        <v>21</v>
      </c>
      <c r="F125" s="19" t="s">
        <v>22</v>
      </c>
      <c r="G125" s="19" t="s">
        <v>38</v>
      </c>
      <c r="H125" s="20">
        <v>12330</v>
      </c>
      <c r="I125" s="21">
        <v>620</v>
      </c>
      <c r="J125" s="20">
        <v>12950</v>
      </c>
      <c r="K125" s="21">
        <v>0</v>
      </c>
      <c r="L125" s="20">
        <v>12950</v>
      </c>
      <c r="M125" s="21">
        <v>648</v>
      </c>
      <c r="N125" s="20">
        <v>155400</v>
      </c>
      <c r="O125" s="20">
        <v>7776</v>
      </c>
      <c r="P125" s="30">
        <f t="shared" si="4"/>
        <v>0</v>
      </c>
      <c r="Q125" s="29">
        <f t="shared" si="3"/>
        <v>25.900000000000002</v>
      </c>
    </row>
    <row r="126" spans="1:17" s="11" customFormat="1" x14ac:dyDescent="0.3">
      <c r="A126" s="12" t="s">
        <v>278</v>
      </c>
      <c r="B126" s="12" t="s">
        <v>36</v>
      </c>
      <c r="C126" s="12" t="s">
        <v>19</v>
      </c>
      <c r="D126" s="12" t="s">
        <v>279</v>
      </c>
      <c r="E126" s="12" t="s">
        <v>21</v>
      </c>
      <c r="F126" s="13" t="s">
        <v>22</v>
      </c>
      <c r="G126" s="13" t="s">
        <v>38</v>
      </c>
      <c r="H126" s="15">
        <v>9400</v>
      </c>
      <c r="I126" s="16">
        <v>470</v>
      </c>
      <c r="J126" s="15">
        <v>9870</v>
      </c>
      <c r="K126" s="16">
        <v>0</v>
      </c>
      <c r="L126" s="15">
        <v>9870</v>
      </c>
      <c r="M126" s="16">
        <v>494</v>
      </c>
      <c r="N126" s="15">
        <v>118440</v>
      </c>
      <c r="O126" s="15">
        <v>5928</v>
      </c>
      <c r="P126" s="29">
        <f t="shared" si="4"/>
        <v>130</v>
      </c>
      <c r="Q126" s="29">
        <f t="shared" si="3"/>
        <v>19.740000000000002</v>
      </c>
    </row>
    <row r="127" spans="1:17" s="17" customFormat="1" x14ac:dyDescent="0.3">
      <c r="A127" s="18" t="s">
        <v>280</v>
      </c>
      <c r="B127" s="18" t="s">
        <v>36</v>
      </c>
      <c r="C127" s="18" t="s">
        <v>19</v>
      </c>
      <c r="D127" s="18" t="s">
        <v>281</v>
      </c>
      <c r="E127" s="18" t="s">
        <v>21</v>
      </c>
      <c r="F127" s="19" t="s">
        <v>22</v>
      </c>
      <c r="G127" s="19" t="s">
        <v>38</v>
      </c>
      <c r="H127" s="20">
        <v>10490</v>
      </c>
      <c r="I127" s="21">
        <v>530</v>
      </c>
      <c r="J127" s="20">
        <v>11020</v>
      </c>
      <c r="K127" s="21">
        <v>0</v>
      </c>
      <c r="L127" s="20">
        <v>11020</v>
      </c>
      <c r="M127" s="21">
        <v>551</v>
      </c>
      <c r="N127" s="20">
        <v>132240</v>
      </c>
      <c r="O127" s="20">
        <v>6612</v>
      </c>
      <c r="P127" s="30">
        <f t="shared" si="4"/>
        <v>0</v>
      </c>
      <c r="Q127" s="29">
        <f t="shared" si="3"/>
        <v>22.04</v>
      </c>
    </row>
    <row r="128" spans="1:17" s="11" customFormat="1" x14ac:dyDescent="0.3">
      <c r="A128" s="12" t="s">
        <v>282</v>
      </c>
      <c r="B128" s="12" t="s">
        <v>36</v>
      </c>
      <c r="C128" s="12" t="s">
        <v>19</v>
      </c>
      <c r="D128" s="12" t="s">
        <v>283</v>
      </c>
      <c r="E128" s="12" t="s">
        <v>21</v>
      </c>
      <c r="F128" s="13" t="s">
        <v>22</v>
      </c>
      <c r="G128" s="13" t="s">
        <v>38</v>
      </c>
      <c r="H128" s="15">
        <v>11320</v>
      </c>
      <c r="I128" s="16">
        <v>570</v>
      </c>
      <c r="J128" s="15">
        <v>11890</v>
      </c>
      <c r="K128" s="16">
        <v>0</v>
      </c>
      <c r="L128" s="15">
        <v>11890</v>
      </c>
      <c r="M128" s="16">
        <v>595</v>
      </c>
      <c r="N128" s="15">
        <v>142680</v>
      </c>
      <c r="O128" s="15">
        <v>7140</v>
      </c>
      <c r="P128" s="29">
        <f t="shared" si="4"/>
        <v>0</v>
      </c>
      <c r="Q128" s="29">
        <f t="shared" si="3"/>
        <v>23.78</v>
      </c>
    </row>
    <row r="129" spans="1:17" s="17" customFormat="1" x14ac:dyDescent="0.3">
      <c r="A129" s="18" t="s">
        <v>284</v>
      </c>
      <c r="B129" s="18" t="s">
        <v>36</v>
      </c>
      <c r="C129" s="18" t="s">
        <v>19</v>
      </c>
      <c r="D129" s="18" t="s">
        <v>285</v>
      </c>
      <c r="E129" s="18" t="s">
        <v>21</v>
      </c>
      <c r="F129" s="19" t="s">
        <v>22</v>
      </c>
      <c r="G129" s="19" t="s">
        <v>85</v>
      </c>
      <c r="H129" s="20">
        <v>12510</v>
      </c>
      <c r="I129" s="21">
        <v>630</v>
      </c>
      <c r="J129" s="20">
        <v>13140</v>
      </c>
      <c r="K129" s="21">
        <v>0</v>
      </c>
      <c r="L129" s="20">
        <v>13140</v>
      </c>
      <c r="M129" s="21">
        <v>657</v>
      </c>
      <c r="N129" s="20">
        <v>157680</v>
      </c>
      <c r="O129" s="20">
        <v>7884</v>
      </c>
      <c r="P129" s="30">
        <f t="shared" si="4"/>
        <v>0</v>
      </c>
      <c r="Q129" s="29">
        <f t="shared" si="3"/>
        <v>26.28</v>
      </c>
    </row>
    <row r="130" spans="1:17" s="11" customFormat="1" x14ac:dyDescent="0.3">
      <c r="A130" s="12" t="s">
        <v>286</v>
      </c>
      <c r="B130" s="12" t="s">
        <v>36</v>
      </c>
      <c r="C130" s="12" t="s">
        <v>19</v>
      </c>
      <c r="D130" s="12" t="s">
        <v>287</v>
      </c>
      <c r="E130" s="12" t="s">
        <v>21</v>
      </c>
      <c r="F130" s="13" t="s">
        <v>22</v>
      </c>
      <c r="G130" s="13" t="s">
        <v>85</v>
      </c>
      <c r="H130" s="15">
        <v>7830</v>
      </c>
      <c r="I130" s="16">
        <v>400</v>
      </c>
      <c r="J130" s="15">
        <v>8230</v>
      </c>
      <c r="K130" s="16">
        <v>0</v>
      </c>
      <c r="L130" s="15">
        <v>8230</v>
      </c>
      <c r="M130" s="16">
        <v>412</v>
      </c>
      <c r="N130" s="15">
        <v>98760</v>
      </c>
      <c r="O130" s="15">
        <v>4944</v>
      </c>
      <c r="P130" s="29">
        <f t="shared" si="4"/>
        <v>1500</v>
      </c>
      <c r="Q130" s="29">
        <f t="shared" si="3"/>
        <v>16.46</v>
      </c>
    </row>
    <row r="131" spans="1:17" s="17" customFormat="1" x14ac:dyDescent="0.3">
      <c r="A131" s="18" t="s">
        <v>288</v>
      </c>
      <c r="B131" s="18" t="s">
        <v>36</v>
      </c>
      <c r="C131" s="18" t="s">
        <v>19</v>
      </c>
      <c r="D131" s="18" t="s">
        <v>289</v>
      </c>
      <c r="E131" s="18" t="s">
        <v>21</v>
      </c>
      <c r="F131" s="19" t="s">
        <v>22</v>
      </c>
      <c r="G131" s="19" t="s">
        <v>38</v>
      </c>
      <c r="H131" s="20">
        <v>11590</v>
      </c>
      <c r="I131" s="21">
        <v>580</v>
      </c>
      <c r="J131" s="20">
        <v>12170</v>
      </c>
      <c r="K131" s="21">
        <v>0</v>
      </c>
      <c r="L131" s="20">
        <v>12170</v>
      </c>
      <c r="M131" s="21">
        <v>609</v>
      </c>
      <c r="N131" s="20">
        <v>146040</v>
      </c>
      <c r="O131" s="20">
        <v>7308</v>
      </c>
      <c r="P131" s="30">
        <f t="shared" si="4"/>
        <v>0</v>
      </c>
      <c r="Q131" s="29">
        <f t="shared" si="3"/>
        <v>24.34</v>
      </c>
    </row>
    <row r="132" spans="1:17" s="11" customFormat="1" x14ac:dyDescent="0.3">
      <c r="A132" s="12" t="s">
        <v>290</v>
      </c>
      <c r="B132" s="12" t="s">
        <v>36</v>
      </c>
      <c r="C132" s="12" t="s">
        <v>19</v>
      </c>
      <c r="D132" s="12" t="s">
        <v>291</v>
      </c>
      <c r="E132" s="12" t="s">
        <v>21</v>
      </c>
      <c r="F132" s="13" t="s">
        <v>22</v>
      </c>
      <c r="G132" s="13" t="s">
        <v>38</v>
      </c>
      <c r="H132" s="15">
        <v>10630</v>
      </c>
      <c r="I132" s="16">
        <v>540</v>
      </c>
      <c r="J132" s="15">
        <v>11170</v>
      </c>
      <c r="K132" s="16">
        <v>0</v>
      </c>
      <c r="L132" s="15">
        <v>11170</v>
      </c>
      <c r="M132" s="16">
        <v>559</v>
      </c>
      <c r="N132" s="15">
        <v>134040</v>
      </c>
      <c r="O132" s="15">
        <v>6708</v>
      </c>
      <c r="P132" s="29">
        <f t="shared" si="4"/>
        <v>0</v>
      </c>
      <c r="Q132" s="29">
        <f t="shared" si="3"/>
        <v>22.34</v>
      </c>
    </row>
    <row r="133" spans="1:17" s="17" customFormat="1" x14ac:dyDescent="0.3">
      <c r="A133" s="18" t="s">
        <v>292</v>
      </c>
      <c r="B133" s="18" t="s">
        <v>36</v>
      </c>
      <c r="C133" s="18" t="s">
        <v>19</v>
      </c>
      <c r="D133" s="18" t="s">
        <v>293</v>
      </c>
      <c r="E133" s="18" t="s">
        <v>21</v>
      </c>
      <c r="F133" s="19" t="s">
        <v>22</v>
      </c>
      <c r="G133" s="19" t="s">
        <v>38</v>
      </c>
      <c r="H133" s="20">
        <v>10230</v>
      </c>
      <c r="I133" s="21">
        <v>520</v>
      </c>
      <c r="J133" s="20">
        <v>10750</v>
      </c>
      <c r="K133" s="21">
        <v>0</v>
      </c>
      <c r="L133" s="20">
        <v>10750</v>
      </c>
      <c r="M133" s="21">
        <v>538</v>
      </c>
      <c r="N133" s="20">
        <v>129000</v>
      </c>
      <c r="O133" s="20">
        <v>6456</v>
      </c>
      <c r="P133" s="30">
        <f t="shared" si="4"/>
        <v>0</v>
      </c>
      <c r="Q133" s="29">
        <f t="shared" si="3"/>
        <v>21.5</v>
      </c>
    </row>
    <row r="134" spans="1:17" s="11" customFormat="1" x14ac:dyDescent="0.3">
      <c r="A134" s="12" t="s">
        <v>294</v>
      </c>
      <c r="B134" s="12" t="s">
        <v>36</v>
      </c>
      <c r="C134" s="12" t="s">
        <v>19</v>
      </c>
      <c r="D134" s="12" t="s">
        <v>295</v>
      </c>
      <c r="E134" s="12" t="s">
        <v>21</v>
      </c>
      <c r="F134" s="13" t="s">
        <v>22</v>
      </c>
      <c r="G134" s="13" t="s">
        <v>38</v>
      </c>
      <c r="H134" s="15">
        <v>9880</v>
      </c>
      <c r="I134" s="16">
        <v>500</v>
      </c>
      <c r="J134" s="15">
        <v>10380</v>
      </c>
      <c r="K134" s="16">
        <v>0</v>
      </c>
      <c r="L134" s="15">
        <v>10380</v>
      </c>
      <c r="M134" s="16">
        <v>519</v>
      </c>
      <c r="N134" s="15">
        <v>124560</v>
      </c>
      <c r="O134" s="15">
        <v>6228</v>
      </c>
      <c r="P134" s="29">
        <f t="shared" si="4"/>
        <v>0</v>
      </c>
      <c r="Q134" s="29">
        <f t="shared" ref="Q134:Q197" si="5">IF(P134&lt;&gt;"",J134*0.2%,"")</f>
        <v>20.76</v>
      </c>
    </row>
    <row r="135" spans="1:17" s="17" customFormat="1" x14ac:dyDescent="0.3">
      <c r="A135" s="18" t="s">
        <v>296</v>
      </c>
      <c r="B135" s="18" t="s">
        <v>36</v>
      </c>
      <c r="C135" s="18" t="s">
        <v>19</v>
      </c>
      <c r="D135" s="18" t="s">
        <v>297</v>
      </c>
      <c r="E135" s="18" t="s">
        <v>21</v>
      </c>
      <c r="F135" s="19" t="s">
        <v>22</v>
      </c>
      <c r="G135" s="19" t="s">
        <v>38</v>
      </c>
      <c r="H135" s="20">
        <v>9450</v>
      </c>
      <c r="I135" s="21">
        <v>480</v>
      </c>
      <c r="J135" s="20">
        <v>9930</v>
      </c>
      <c r="K135" s="21">
        <v>0</v>
      </c>
      <c r="L135" s="20">
        <v>9930</v>
      </c>
      <c r="M135" s="21">
        <v>497</v>
      </c>
      <c r="N135" s="20">
        <v>119160</v>
      </c>
      <c r="O135" s="20">
        <v>5964</v>
      </c>
      <c r="P135" s="30">
        <f t="shared" si="4"/>
        <v>70</v>
      </c>
      <c r="Q135" s="29">
        <f t="shared" si="5"/>
        <v>19.86</v>
      </c>
    </row>
    <row r="136" spans="1:17" s="11" customFormat="1" x14ac:dyDescent="0.3">
      <c r="A136" s="12" t="s">
        <v>298</v>
      </c>
      <c r="B136" s="12" t="s">
        <v>36</v>
      </c>
      <c r="C136" s="12" t="s">
        <v>19</v>
      </c>
      <c r="D136" s="12" t="s">
        <v>299</v>
      </c>
      <c r="E136" s="12" t="s">
        <v>21</v>
      </c>
      <c r="F136" s="13" t="s">
        <v>22</v>
      </c>
      <c r="G136" s="13" t="s">
        <v>38</v>
      </c>
      <c r="H136" s="15">
        <v>9800</v>
      </c>
      <c r="I136" s="16">
        <v>490</v>
      </c>
      <c r="J136" s="15">
        <v>10290</v>
      </c>
      <c r="K136" s="16">
        <v>0</v>
      </c>
      <c r="L136" s="15">
        <v>10290</v>
      </c>
      <c r="M136" s="16">
        <v>515</v>
      </c>
      <c r="N136" s="15">
        <v>123480</v>
      </c>
      <c r="O136" s="15">
        <v>6180</v>
      </c>
      <c r="P136" s="29">
        <f t="shared" si="4"/>
        <v>0</v>
      </c>
      <c r="Q136" s="29">
        <f t="shared" si="5"/>
        <v>20.580000000000002</v>
      </c>
    </row>
    <row r="137" spans="1:17" s="17" customFormat="1" x14ac:dyDescent="0.3">
      <c r="A137" s="18" t="s">
        <v>300</v>
      </c>
      <c r="B137" s="18" t="s">
        <v>36</v>
      </c>
      <c r="C137" s="18" t="s">
        <v>19</v>
      </c>
      <c r="D137" s="18" t="s">
        <v>301</v>
      </c>
      <c r="E137" s="18" t="s">
        <v>21</v>
      </c>
      <c r="F137" s="19" t="s">
        <v>22</v>
      </c>
      <c r="G137" s="19" t="s">
        <v>38</v>
      </c>
      <c r="H137" s="20">
        <v>9920</v>
      </c>
      <c r="I137" s="21">
        <v>500</v>
      </c>
      <c r="J137" s="20">
        <v>10420</v>
      </c>
      <c r="K137" s="21">
        <v>0</v>
      </c>
      <c r="L137" s="20">
        <v>10420</v>
      </c>
      <c r="M137" s="21">
        <v>521</v>
      </c>
      <c r="N137" s="20">
        <v>125040</v>
      </c>
      <c r="O137" s="20">
        <v>6252</v>
      </c>
      <c r="P137" s="30">
        <f t="shared" si="4"/>
        <v>0</v>
      </c>
      <c r="Q137" s="29">
        <f t="shared" si="5"/>
        <v>20.84</v>
      </c>
    </row>
    <row r="138" spans="1:17" s="11" customFormat="1" x14ac:dyDescent="0.3">
      <c r="A138" s="12" t="s">
        <v>302</v>
      </c>
      <c r="B138" s="12" t="s">
        <v>36</v>
      </c>
      <c r="C138" s="12" t="s">
        <v>19</v>
      </c>
      <c r="D138" s="12" t="s">
        <v>303</v>
      </c>
      <c r="E138" s="12" t="s">
        <v>21</v>
      </c>
      <c r="F138" s="13" t="s">
        <v>22</v>
      </c>
      <c r="G138" s="13" t="s">
        <v>38</v>
      </c>
      <c r="H138" s="15">
        <v>9610</v>
      </c>
      <c r="I138" s="16">
        <v>490</v>
      </c>
      <c r="J138" s="15">
        <v>10100</v>
      </c>
      <c r="K138" s="16">
        <v>0</v>
      </c>
      <c r="L138" s="15">
        <v>10100</v>
      </c>
      <c r="M138" s="16">
        <v>505</v>
      </c>
      <c r="N138" s="15">
        <v>121200</v>
      </c>
      <c r="O138" s="15">
        <v>6060</v>
      </c>
      <c r="P138" s="29">
        <f t="shared" si="4"/>
        <v>0</v>
      </c>
      <c r="Q138" s="29">
        <f t="shared" si="5"/>
        <v>20.2</v>
      </c>
    </row>
    <row r="139" spans="1:17" s="17" customFormat="1" x14ac:dyDescent="0.3">
      <c r="A139" s="18" t="s">
        <v>304</v>
      </c>
      <c r="B139" s="18" t="s">
        <v>36</v>
      </c>
      <c r="C139" s="18" t="s">
        <v>19</v>
      </c>
      <c r="D139" s="18" t="s">
        <v>305</v>
      </c>
      <c r="E139" s="18" t="s">
        <v>21</v>
      </c>
      <c r="F139" s="19" t="s">
        <v>22</v>
      </c>
      <c r="G139" s="19" t="s">
        <v>38</v>
      </c>
      <c r="H139" s="20">
        <v>9450</v>
      </c>
      <c r="I139" s="21">
        <v>480</v>
      </c>
      <c r="J139" s="20">
        <v>9930</v>
      </c>
      <c r="K139" s="21">
        <v>0</v>
      </c>
      <c r="L139" s="20">
        <v>9930</v>
      </c>
      <c r="M139" s="21">
        <v>497</v>
      </c>
      <c r="N139" s="20">
        <v>119160</v>
      </c>
      <c r="O139" s="20">
        <v>5964</v>
      </c>
      <c r="P139" s="30">
        <f t="shared" si="4"/>
        <v>70</v>
      </c>
      <c r="Q139" s="29">
        <f t="shared" si="5"/>
        <v>19.86</v>
      </c>
    </row>
    <row r="140" spans="1:17" s="11" customFormat="1" x14ac:dyDescent="0.3">
      <c r="A140" s="12" t="s">
        <v>306</v>
      </c>
      <c r="B140" s="12" t="s">
        <v>36</v>
      </c>
      <c r="C140" s="12" t="s">
        <v>19</v>
      </c>
      <c r="D140" s="12" t="s">
        <v>307</v>
      </c>
      <c r="E140" s="12" t="s">
        <v>21</v>
      </c>
      <c r="F140" s="13" t="s">
        <v>22</v>
      </c>
      <c r="G140" s="13" t="s">
        <v>38</v>
      </c>
      <c r="H140" s="15">
        <v>9150</v>
      </c>
      <c r="I140" s="16">
        <v>460</v>
      </c>
      <c r="J140" s="15">
        <v>9610</v>
      </c>
      <c r="K140" s="16">
        <v>0</v>
      </c>
      <c r="L140" s="15">
        <v>9610</v>
      </c>
      <c r="M140" s="16">
        <v>481</v>
      </c>
      <c r="N140" s="15">
        <v>115320</v>
      </c>
      <c r="O140" s="15">
        <v>5772</v>
      </c>
      <c r="P140" s="29">
        <f t="shared" si="4"/>
        <v>390</v>
      </c>
      <c r="Q140" s="29">
        <f t="shared" si="5"/>
        <v>19.22</v>
      </c>
    </row>
    <row r="141" spans="1:17" s="17" customFormat="1" x14ac:dyDescent="0.3">
      <c r="A141" s="18" t="s">
        <v>308</v>
      </c>
      <c r="B141" s="18" t="s">
        <v>36</v>
      </c>
      <c r="C141" s="18" t="s">
        <v>19</v>
      </c>
      <c r="D141" s="18" t="s">
        <v>309</v>
      </c>
      <c r="E141" s="18" t="s">
        <v>21</v>
      </c>
      <c r="F141" s="19" t="s">
        <v>22</v>
      </c>
      <c r="G141" s="19" t="s">
        <v>38</v>
      </c>
      <c r="H141" s="20">
        <v>9500</v>
      </c>
      <c r="I141" s="21">
        <v>480</v>
      </c>
      <c r="J141" s="20">
        <v>9980</v>
      </c>
      <c r="K141" s="21">
        <v>0</v>
      </c>
      <c r="L141" s="20">
        <v>9980</v>
      </c>
      <c r="M141" s="21">
        <v>499</v>
      </c>
      <c r="N141" s="20">
        <v>119760</v>
      </c>
      <c r="O141" s="20">
        <v>5988</v>
      </c>
      <c r="P141" s="30">
        <f t="shared" si="4"/>
        <v>20</v>
      </c>
      <c r="Q141" s="29">
        <f t="shared" si="5"/>
        <v>19.96</v>
      </c>
    </row>
    <row r="142" spans="1:17" s="11" customFormat="1" x14ac:dyDescent="0.3">
      <c r="A142" s="12" t="s">
        <v>310</v>
      </c>
      <c r="B142" s="12" t="s">
        <v>36</v>
      </c>
      <c r="C142" s="12" t="s">
        <v>19</v>
      </c>
      <c r="D142" s="12" t="s">
        <v>311</v>
      </c>
      <c r="E142" s="12" t="s">
        <v>21</v>
      </c>
      <c r="F142" s="13" t="s">
        <v>22</v>
      </c>
      <c r="G142" s="13" t="s">
        <v>38</v>
      </c>
      <c r="H142" s="15">
        <v>9290</v>
      </c>
      <c r="I142" s="16">
        <v>470</v>
      </c>
      <c r="J142" s="15">
        <v>9760</v>
      </c>
      <c r="K142" s="16">
        <v>0</v>
      </c>
      <c r="L142" s="15">
        <v>9760</v>
      </c>
      <c r="M142" s="16">
        <v>488</v>
      </c>
      <c r="N142" s="15">
        <v>117120</v>
      </c>
      <c r="O142" s="15">
        <v>5856</v>
      </c>
      <c r="P142" s="29">
        <f t="shared" si="4"/>
        <v>240</v>
      </c>
      <c r="Q142" s="29">
        <f t="shared" si="5"/>
        <v>19.52</v>
      </c>
    </row>
    <row r="143" spans="1:17" s="17" customFormat="1" x14ac:dyDescent="0.3">
      <c r="A143" s="18" t="s">
        <v>312</v>
      </c>
      <c r="B143" s="18" t="s">
        <v>36</v>
      </c>
      <c r="C143" s="18" t="s">
        <v>19</v>
      </c>
      <c r="D143" s="18" t="s">
        <v>313</v>
      </c>
      <c r="E143" s="18" t="s">
        <v>21</v>
      </c>
      <c r="F143" s="19" t="s">
        <v>22</v>
      </c>
      <c r="G143" s="19" t="s">
        <v>38</v>
      </c>
      <c r="H143" s="20">
        <v>9270</v>
      </c>
      <c r="I143" s="21">
        <v>470</v>
      </c>
      <c r="J143" s="20">
        <v>9740</v>
      </c>
      <c r="K143" s="21">
        <v>0</v>
      </c>
      <c r="L143" s="20">
        <v>9740</v>
      </c>
      <c r="M143" s="21">
        <v>487</v>
      </c>
      <c r="N143" s="20">
        <v>116880</v>
      </c>
      <c r="O143" s="20">
        <v>5844</v>
      </c>
      <c r="P143" s="30">
        <f t="shared" si="4"/>
        <v>260</v>
      </c>
      <c r="Q143" s="29">
        <f t="shared" si="5"/>
        <v>19.48</v>
      </c>
    </row>
    <row r="144" spans="1:17" s="11" customFormat="1" x14ac:dyDescent="0.3">
      <c r="A144" s="12" t="s">
        <v>314</v>
      </c>
      <c r="B144" s="12" t="s">
        <v>36</v>
      </c>
      <c r="C144" s="12" t="s">
        <v>19</v>
      </c>
      <c r="D144" s="12" t="s">
        <v>315</v>
      </c>
      <c r="E144" s="12" t="s">
        <v>21</v>
      </c>
      <c r="F144" s="13" t="s">
        <v>22</v>
      </c>
      <c r="G144" s="13" t="s">
        <v>38</v>
      </c>
      <c r="H144" s="15">
        <v>9060</v>
      </c>
      <c r="I144" s="16">
        <v>460</v>
      </c>
      <c r="J144" s="15">
        <v>9520</v>
      </c>
      <c r="K144" s="16">
        <v>0</v>
      </c>
      <c r="L144" s="15">
        <v>9520</v>
      </c>
      <c r="M144" s="16">
        <v>476</v>
      </c>
      <c r="N144" s="15">
        <v>114240</v>
      </c>
      <c r="O144" s="15">
        <v>5712</v>
      </c>
      <c r="P144" s="29">
        <f t="shared" si="4"/>
        <v>480</v>
      </c>
      <c r="Q144" s="29">
        <f t="shared" si="5"/>
        <v>19.04</v>
      </c>
    </row>
    <row r="145" spans="1:17" s="17" customFormat="1" x14ac:dyDescent="0.3">
      <c r="A145" s="18" t="s">
        <v>316</v>
      </c>
      <c r="B145" s="18" t="s">
        <v>18</v>
      </c>
      <c r="C145" s="18" t="s">
        <v>19</v>
      </c>
      <c r="D145" s="18" t="s">
        <v>317</v>
      </c>
      <c r="E145" s="18" t="s">
        <v>21</v>
      </c>
      <c r="F145" s="19" t="s">
        <v>22</v>
      </c>
      <c r="G145" s="19" t="s">
        <v>23</v>
      </c>
      <c r="H145" s="20">
        <v>15210</v>
      </c>
      <c r="I145" s="21">
        <v>770</v>
      </c>
      <c r="J145" s="20">
        <v>15980</v>
      </c>
      <c r="K145" s="21">
        <v>0</v>
      </c>
      <c r="L145" s="20">
        <v>15980</v>
      </c>
      <c r="M145" s="21">
        <v>799</v>
      </c>
      <c r="N145" s="20">
        <v>191760</v>
      </c>
      <c r="O145" s="20">
        <v>9588</v>
      </c>
      <c r="P145" s="30">
        <f t="shared" si="4"/>
        <v>0</v>
      </c>
      <c r="Q145" s="29">
        <f t="shared" si="5"/>
        <v>31.96</v>
      </c>
    </row>
    <row r="146" spans="1:17" s="11" customFormat="1" x14ac:dyDescent="0.3">
      <c r="A146" s="12" t="s">
        <v>318</v>
      </c>
      <c r="B146" s="12" t="s">
        <v>36</v>
      </c>
      <c r="C146" s="12" t="s">
        <v>19</v>
      </c>
      <c r="D146" s="12" t="s">
        <v>319</v>
      </c>
      <c r="E146" s="12" t="s">
        <v>21</v>
      </c>
      <c r="F146" s="13" t="s">
        <v>22</v>
      </c>
      <c r="G146" s="13" t="s">
        <v>38</v>
      </c>
      <c r="H146" s="15">
        <v>8750</v>
      </c>
      <c r="I146" s="16">
        <v>440</v>
      </c>
      <c r="J146" s="15">
        <v>9190</v>
      </c>
      <c r="K146" s="16">
        <v>0</v>
      </c>
      <c r="L146" s="15">
        <v>9190</v>
      </c>
      <c r="M146" s="16">
        <v>460</v>
      </c>
      <c r="N146" s="15">
        <v>110280</v>
      </c>
      <c r="O146" s="15">
        <v>5520</v>
      </c>
      <c r="P146" s="29">
        <f t="shared" si="4"/>
        <v>810</v>
      </c>
      <c r="Q146" s="29">
        <f t="shared" si="5"/>
        <v>18.38</v>
      </c>
    </row>
    <row r="147" spans="1:17" s="17" customFormat="1" x14ac:dyDescent="0.3">
      <c r="A147" s="18" t="s">
        <v>320</v>
      </c>
      <c r="B147" s="18" t="s">
        <v>36</v>
      </c>
      <c r="C147" s="18" t="s">
        <v>19</v>
      </c>
      <c r="D147" s="18" t="s">
        <v>321</v>
      </c>
      <c r="E147" s="18" t="s">
        <v>21</v>
      </c>
      <c r="F147" s="19" t="s">
        <v>22</v>
      </c>
      <c r="G147" s="19" t="s">
        <v>38</v>
      </c>
      <c r="H147" s="20">
        <v>8630</v>
      </c>
      <c r="I147" s="21">
        <v>440</v>
      </c>
      <c r="J147" s="20">
        <v>9070</v>
      </c>
      <c r="K147" s="21">
        <v>0</v>
      </c>
      <c r="L147" s="20">
        <v>9070</v>
      </c>
      <c r="M147" s="21">
        <v>454</v>
      </c>
      <c r="N147" s="20">
        <v>108840</v>
      </c>
      <c r="O147" s="20">
        <v>5448</v>
      </c>
      <c r="P147" s="30">
        <f t="shared" si="4"/>
        <v>930</v>
      </c>
      <c r="Q147" s="29">
        <f t="shared" si="5"/>
        <v>18.14</v>
      </c>
    </row>
    <row r="148" spans="1:17" s="11" customFormat="1" x14ac:dyDescent="0.3">
      <c r="A148" s="12" t="s">
        <v>322</v>
      </c>
      <c r="B148" s="12" t="s">
        <v>36</v>
      </c>
      <c r="C148" s="12" t="s">
        <v>19</v>
      </c>
      <c r="D148" s="12" t="s">
        <v>323</v>
      </c>
      <c r="E148" s="12" t="s">
        <v>21</v>
      </c>
      <c r="F148" s="13" t="s">
        <v>22</v>
      </c>
      <c r="G148" s="13" t="s">
        <v>38</v>
      </c>
      <c r="H148" s="15">
        <v>8120</v>
      </c>
      <c r="I148" s="16">
        <v>410</v>
      </c>
      <c r="J148" s="15">
        <v>8530</v>
      </c>
      <c r="K148" s="16">
        <v>0</v>
      </c>
      <c r="L148" s="15">
        <v>8530</v>
      </c>
      <c r="M148" s="16">
        <v>427</v>
      </c>
      <c r="N148" s="15">
        <v>102360</v>
      </c>
      <c r="O148" s="15">
        <v>5124</v>
      </c>
      <c r="P148" s="29">
        <f t="shared" si="4"/>
        <v>1470</v>
      </c>
      <c r="Q148" s="29">
        <f t="shared" si="5"/>
        <v>17.059999999999999</v>
      </c>
    </row>
    <row r="149" spans="1:17" s="17" customFormat="1" x14ac:dyDescent="0.3">
      <c r="A149" s="18" t="s">
        <v>324</v>
      </c>
      <c r="B149" s="18" t="s">
        <v>36</v>
      </c>
      <c r="C149" s="18" t="s">
        <v>19</v>
      </c>
      <c r="D149" s="18" t="s">
        <v>325</v>
      </c>
      <c r="E149" s="18" t="s">
        <v>21</v>
      </c>
      <c r="F149" s="19" t="s">
        <v>22</v>
      </c>
      <c r="G149" s="19" t="s">
        <v>38</v>
      </c>
      <c r="H149" s="20">
        <v>8160</v>
      </c>
      <c r="I149" s="21">
        <v>410</v>
      </c>
      <c r="J149" s="20">
        <v>8570</v>
      </c>
      <c r="K149" s="21">
        <v>0</v>
      </c>
      <c r="L149" s="20">
        <v>8570</v>
      </c>
      <c r="M149" s="21">
        <v>429</v>
      </c>
      <c r="N149" s="20">
        <v>102840</v>
      </c>
      <c r="O149" s="20">
        <v>5148</v>
      </c>
      <c r="P149" s="30">
        <f t="shared" si="4"/>
        <v>1430</v>
      </c>
      <c r="Q149" s="29">
        <f t="shared" si="5"/>
        <v>17.14</v>
      </c>
    </row>
    <row r="150" spans="1:17" ht="18.75" customHeight="1" x14ac:dyDescent="0.3">
      <c r="A150" s="105" t="s">
        <v>326</v>
      </c>
      <c r="B150" s="106"/>
      <c r="C150" s="7"/>
      <c r="D150" s="7"/>
      <c r="E150" s="7"/>
      <c r="F150" s="8"/>
      <c r="G150" s="8"/>
      <c r="H150" s="9">
        <v>156310</v>
      </c>
      <c r="I150" s="9">
        <v>7880</v>
      </c>
      <c r="J150" s="9">
        <v>164190</v>
      </c>
      <c r="K150" s="10">
        <v>0</v>
      </c>
      <c r="L150" s="9">
        <v>164190</v>
      </c>
      <c r="M150" s="9">
        <v>8214</v>
      </c>
      <c r="N150" s="9">
        <v>1970280</v>
      </c>
      <c r="O150" s="9">
        <v>98568</v>
      </c>
      <c r="Q150" s="29" t="str">
        <f t="shared" si="5"/>
        <v/>
      </c>
    </row>
    <row r="151" spans="1:17" s="11" customFormat="1" x14ac:dyDescent="0.3">
      <c r="A151" s="12" t="s">
        <v>327</v>
      </c>
      <c r="B151" s="12" t="s">
        <v>328</v>
      </c>
      <c r="C151" s="12" t="s">
        <v>19</v>
      </c>
      <c r="D151" s="12" t="s">
        <v>329</v>
      </c>
      <c r="E151" s="12" t="s">
        <v>21</v>
      </c>
      <c r="F151" s="13" t="s">
        <v>22</v>
      </c>
      <c r="G151" s="13" t="s">
        <v>28</v>
      </c>
      <c r="H151" s="15">
        <v>13390</v>
      </c>
      <c r="I151" s="16">
        <v>670</v>
      </c>
      <c r="J151" s="15">
        <v>14060</v>
      </c>
      <c r="K151" s="16">
        <v>0</v>
      </c>
      <c r="L151" s="15">
        <v>14060</v>
      </c>
      <c r="M151" s="16">
        <v>703</v>
      </c>
      <c r="N151" s="15">
        <v>168720</v>
      </c>
      <c r="O151" s="15">
        <v>8436</v>
      </c>
      <c r="P151" s="29">
        <f t="shared" si="4"/>
        <v>0</v>
      </c>
      <c r="Q151" s="29">
        <f t="shared" si="5"/>
        <v>28.12</v>
      </c>
    </row>
    <row r="152" spans="1:17" s="17" customFormat="1" x14ac:dyDescent="0.3">
      <c r="A152" s="18" t="s">
        <v>330</v>
      </c>
      <c r="B152" s="18" t="s">
        <v>328</v>
      </c>
      <c r="C152" s="18" t="s">
        <v>19</v>
      </c>
      <c r="D152" s="18" t="s">
        <v>331</v>
      </c>
      <c r="E152" s="18" t="s">
        <v>21</v>
      </c>
      <c r="F152" s="19" t="s">
        <v>22</v>
      </c>
      <c r="G152" s="19" t="s">
        <v>28</v>
      </c>
      <c r="H152" s="20">
        <v>13710</v>
      </c>
      <c r="I152" s="21">
        <v>690</v>
      </c>
      <c r="J152" s="20">
        <v>14400</v>
      </c>
      <c r="K152" s="21">
        <v>0</v>
      </c>
      <c r="L152" s="20">
        <v>14400</v>
      </c>
      <c r="M152" s="21">
        <v>720</v>
      </c>
      <c r="N152" s="20">
        <v>172800</v>
      </c>
      <c r="O152" s="20">
        <v>8640</v>
      </c>
      <c r="P152" s="30">
        <f t="shared" si="4"/>
        <v>0</v>
      </c>
      <c r="Q152" s="29">
        <f t="shared" si="5"/>
        <v>28.8</v>
      </c>
    </row>
    <row r="153" spans="1:17" s="11" customFormat="1" x14ac:dyDescent="0.3">
      <c r="A153" s="12" t="s">
        <v>332</v>
      </c>
      <c r="B153" s="12" t="s">
        <v>328</v>
      </c>
      <c r="C153" s="12" t="s">
        <v>19</v>
      </c>
      <c r="D153" s="12" t="s">
        <v>333</v>
      </c>
      <c r="E153" s="12" t="s">
        <v>21</v>
      </c>
      <c r="F153" s="13" t="s">
        <v>22</v>
      </c>
      <c r="G153" s="13" t="s">
        <v>28</v>
      </c>
      <c r="H153" s="15">
        <v>14040</v>
      </c>
      <c r="I153" s="16">
        <v>710</v>
      </c>
      <c r="J153" s="15">
        <v>14750</v>
      </c>
      <c r="K153" s="16">
        <v>0</v>
      </c>
      <c r="L153" s="15">
        <v>14750</v>
      </c>
      <c r="M153" s="16">
        <v>738</v>
      </c>
      <c r="N153" s="15">
        <v>177000</v>
      </c>
      <c r="O153" s="15">
        <v>8856</v>
      </c>
      <c r="P153" s="29">
        <f t="shared" si="4"/>
        <v>0</v>
      </c>
      <c r="Q153" s="29">
        <f t="shared" si="5"/>
        <v>29.5</v>
      </c>
    </row>
    <row r="154" spans="1:17" s="17" customFormat="1" x14ac:dyDescent="0.3">
      <c r="A154" s="18" t="s">
        <v>334</v>
      </c>
      <c r="B154" s="18" t="s">
        <v>328</v>
      </c>
      <c r="C154" s="18" t="s">
        <v>19</v>
      </c>
      <c r="D154" s="18" t="s">
        <v>335</v>
      </c>
      <c r="E154" s="18" t="s">
        <v>21</v>
      </c>
      <c r="F154" s="19" t="s">
        <v>22</v>
      </c>
      <c r="G154" s="19" t="s">
        <v>28</v>
      </c>
      <c r="H154" s="20">
        <v>12920</v>
      </c>
      <c r="I154" s="21">
        <v>650</v>
      </c>
      <c r="J154" s="20">
        <v>13570</v>
      </c>
      <c r="K154" s="21">
        <v>0</v>
      </c>
      <c r="L154" s="20">
        <v>13570</v>
      </c>
      <c r="M154" s="21">
        <v>679</v>
      </c>
      <c r="N154" s="20">
        <v>162840</v>
      </c>
      <c r="O154" s="20">
        <v>8148</v>
      </c>
      <c r="P154" s="30">
        <f t="shared" si="4"/>
        <v>0</v>
      </c>
      <c r="Q154" s="29">
        <f t="shared" si="5"/>
        <v>27.14</v>
      </c>
    </row>
    <row r="155" spans="1:17" s="11" customFormat="1" x14ac:dyDescent="0.3">
      <c r="A155" s="12" t="s">
        <v>336</v>
      </c>
      <c r="B155" s="12" t="s">
        <v>328</v>
      </c>
      <c r="C155" s="12" t="s">
        <v>19</v>
      </c>
      <c r="D155" s="12" t="s">
        <v>337</v>
      </c>
      <c r="E155" s="12" t="s">
        <v>21</v>
      </c>
      <c r="F155" s="13" t="s">
        <v>22</v>
      </c>
      <c r="G155" s="13" t="s">
        <v>28</v>
      </c>
      <c r="H155" s="15">
        <v>11510</v>
      </c>
      <c r="I155" s="16">
        <v>580</v>
      </c>
      <c r="J155" s="15">
        <v>12090</v>
      </c>
      <c r="K155" s="16">
        <v>0</v>
      </c>
      <c r="L155" s="15">
        <v>12090</v>
      </c>
      <c r="M155" s="16">
        <v>605</v>
      </c>
      <c r="N155" s="15">
        <v>145080</v>
      </c>
      <c r="O155" s="15">
        <v>7260</v>
      </c>
      <c r="P155" s="29">
        <f t="shared" si="4"/>
        <v>0</v>
      </c>
      <c r="Q155" s="29">
        <f t="shared" si="5"/>
        <v>24.18</v>
      </c>
    </row>
    <row r="156" spans="1:17" s="17" customFormat="1" x14ac:dyDescent="0.3">
      <c r="A156" s="18" t="s">
        <v>338</v>
      </c>
      <c r="B156" s="18" t="s">
        <v>328</v>
      </c>
      <c r="C156" s="18" t="s">
        <v>19</v>
      </c>
      <c r="D156" s="18" t="s">
        <v>339</v>
      </c>
      <c r="E156" s="18" t="s">
        <v>21</v>
      </c>
      <c r="F156" s="19" t="s">
        <v>22</v>
      </c>
      <c r="G156" s="19" t="s">
        <v>28</v>
      </c>
      <c r="H156" s="20">
        <v>11150</v>
      </c>
      <c r="I156" s="21">
        <v>560</v>
      </c>
      <c r="J156" s="20">
        <v>11710</v>
      </c>
      <c r="K156" s="21">
        <v>0</v>
      </c>
      <c r="L156" s="20">
        <v>11710</v>
      </c>
      <c r="M156" s="21">
        <v>586</v>
      </c>
      <c r="N156" s="20">
        <v>140520</v>
      </c>
      <c r="O156" s="20">
        <v>7032</v>
      </c>
      <c r="P156" s="30">
        <f t="shared" ref="P156:P199" si="6">IF(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&gt;0,IF(B156="คนงาน",IF((10000-J156)&gt;1500,1500,10000-J156),IF(B156="เจ้าหน้าที่รักษาความปลอดภัย",IF((10000-J156)&gt;1500,1500,10000-J156),IF(B156="พนักงานขับรถยนต์",IF((10000-J156)&gt;1500,1500,10000-J156),IF(G156="ปริญญาตรี",IF((15000-J156)&gt;1500,1500,15000-J156),IF((13285-J156)&gt;1500,1500,13285-J156))))),0)</f>
        <v>0</v>
      </c>
      <c r="Q156" s="29">
        <f t="shared" si="5"/>
        <v>23.42</v>
      </c>
    </row>
    <row r="157" spans="1:17" s="11" customFormat="1" x14ac:dyDescent="0.3">
      <c r="A157" s="12" t="s">
        <v>340</v>
      </c>
      <c r="B157" s="12" t="s">
        <v>328</v>
      </c>
      <c r="C157" s="12" t="s">
        <v>19</v>
      </c>
      <c r="D157" s="12" t="s">
        <v>341</v>
      </c>
      <c r="E157" s="12" t="s">
        <v>21</v>
      </c>
      <c r="F157" s="13" t="s">
        <v>22</v>
      </c>
      <c r="G157" s="13" t="s">
        <v>28</v>
      </c>
      <c r="H157" s="15">
        <v>11130</v>
      </c>
      <c r="I157" s="16">
        <v>560</v>
      </c>
      <c r="J157" s="15">
        <v>11690</v>
      </c>
      <c r="K157" s="16">
        <v>0</v>
      </c>
      <c r="L157" s="15">
        <v>11690</v>
      </c>
      <c r="M157" s="16">
        <v>585</v>
      </c>
      <c r="N157" s="15">
        <v>140280</v>
      </c>
      <c r="O157" s="15">
        <v>7020</v>
      </c>
      <c r="P157" s="29">
        <f t="shared" si="6"/>
        <v>0</v>
      </c>
      <c r="Q157" s="29">
        <f t="shared" si="5"/>
        <v>23.38</v>
      </c>
    </row>
    <row r="158" spans="1:17" s="17" customFormat="1" x14ac:dyDescent="0.3">
      <c r="A158" s="18" t="s">
        <v>342</v>
      </c>
      <c r="B158" s="18" t="s">
        <v>328</v>
      </c>
      <c r="C158" s="18" t="s">
        <v>19</v>
      </c>
      <c r="D158" s="18" t="s">
        <v>343</v>
      </c>
      <c r="E158" s="18" t="s">
        <v>21</v>
      </c>
      <c r="F158" s="19" t="s">
        <v>22</v>
      </c>
      <c r="G158" s="19" t="s">
        <v>28</v>
      </c>
      <c r="H158" s="20">
        <v>10630</v>
      </c>
      <c r="I158" s="21">
        <v>540</v>
      </c>
      <c r="J158" s="20">
        <v>11170</v>
      </c>
      <c r="K158" s="21">
        <v>0</v>
      </c>
      <c r="L158" s="20">
        <v>11170</v>
      </c>
      <c r="M158" s="21">
        <v>559</v>
      </c>
      <c r="N158" s="20">
        <v>134040</v>
      </c>
      <c r="O158" s="20">
        <v>6708</v>
      </c>
      <c r="P158" s="30">
        <f t="shared" si="6"/>
        <v>0</v>
      </c>
      <c r="Q158" s="29">
        <f t="shared" si="5"/>
        <v>22.34</v>
      </c>
    </row>
    <row r="159" spans="1:17" s="11" customFormat="1" x14ac:dyDescent="0.3">
      <c r="A159" s="12" t="s">
        <v>344</v>
      </c>
      <c r="B159" s="12" t="s">
        <v>328</v>
      </c>
      <c r="C159" s="12" t="s">
        <v>19</v>
      </c>
      <c r="D159" s="12" t="s">
        <v>345</v>
      </c>
      <c r="E159" s="12" t="s">
        <v>21</v>
      </c>
      <c r="F159" s="13" t="s">
        <v>22</v>
      </c>
      <c r="G159" s="13" t="s">
        <v>28</v>
      </c>
      <c r="H159" s="15">
        <v>10790</v>
      </c>
      <c r="I159" s="16">
        <v>540</v>
      </c>
      <c r="J159" s="15">
        <v>11330</v>
      </c>
      <c r="K159" s="16">
        <v>0</v>
      </c>
      <c r="L159" s="15">
        <v>11330</v>
      </c>
      <c r="M159" s="16">
        <v>567</v>
      </c>
      <c r="N159" s="15">
        <v>135960</v>
      </c>
      <c r="O159" s="15">
        <v>6804</v>
      </c>
      <c r="P159" s="29">
        <f t="shared" si="6"/>
        <v>0</v>
      </c>
      <c r="Q159" s="29">
        <f t="shared" si="5"/>
        <v>22.66</v>
      </c>
    </row>
    <row r="160" spans="1:17" s="17" customFormat="1" x14ac:dyDescent="0.3">
      <c r="A160" s="18" t="s">
        <v>346</v>
      </c>
      <c r="B160" s="18" t="s">
        <v>328</v>
      </c>
      <c r="C160" s="18" t="s">
        <v>19</v>
      </c>
      <c r="D160" s="18" t="s">
        <v>347</v>
      </c>
      <c r="E160" s="18" t="s">
        <v>21</v>
      </c>
      <c r="F160" s="19" t="s">
        <v>22</v>
      </c>
      <c r="G160" s="19" t="s">
        <v>85</v>
      </c>
      <c r="H160" s="20">
        <v>9500</v>
      </c>
      <c r="I160" s="21">
        <v>480</v>
      </c>
      <c r="J160" s="20">
        <v>9980</v>
      </c>
      <c r="K160" s="21">
        <v>0</v>
      </c>
      <c r="L160" s="20">
        <v>9980</v>
      </c>
      <c r="M160" s="21">
        <v>499</v>
      </c>
      <c r="N160" s="20">
        <v>119760</v>
      </c>
      <c r="O160" s="20">
        <v>5988</v>
      </c>
      <c r="P160" s="30">
        <f t="shared" si="6"/>
        <v>20</v>
      </c>
      <c r="Q160" s="29">
        <f t="shared" si="5"/>
        <v>19.96</v>
      </c>
    </row>
    <row r="161" spans="1:17" s="11" customFormat="1" x14ac:dyDescent="0.3">
      <c r="A161" s="12" t="s">
        <v>348</v>
      </c>
      <c r="B161" s="12" t="s">
        <v>328</v>
      </c>
      <c r="C161" s="12" t="s">
        <v>19</v>
      </c>
      <c r="D161" s="12" t="s">
        <v>349</v>
      </c>
      <c r="E161" s="12" t="s">
        <v>21</v>
      </c>
      <c r="F161" s="13" t="s">
        <v>22</v>
      </c>
      <c r="G161" s="13" t="s">
        <v>85</v>
      </c>
      <c r="H161" s="15">
        <v>9630</v>
      </c>
      <c r="I161" s="16">
        <v>490</v>
      </c>
      <c r="J161" s="15">
        <v>10120</v>
      </c>
      <c r="K161" s="16">
        <v>0</v>
      </c>
      <c r="L161" s="15">
        <v>10120</v>
      </c>
      <c r="M161" s="16">
        <v>506</v>
      </c>
      <c r="N161" s="15">
        <v>121440</v>
      </c>
      <c r="O161" s="15">
        <v>6072</v>
      </c>
      <c r="P161" s="29">
        <f t="shared" si="6"/>
        <v>0</v>
      </c>
      <c r="Q161" s="29">
        <f t="shared" si="5"/>
        <v>20.240000000000002</v>
      </c>
    </row>
    <row r="162" spans="1:17" s="17" customFormat="1" x14ac:dyDescent="0.3">
      <c r="A162" s="18" t="s">
        <v>350</v>
      </c>
      <c r="B162" s="18" t="s">
        <v>328</v>
      </c>
      <c r="C162" s="18" t="s">
        <v>19</v>
      </c>
      <c r="D162" s="18" t="s">
        <v>351</v>
      </c>
      <c r="E162" s="18" t="s">
        <v>21</v>
      </c>
      <c r="F162" s="19" t="s">
        <v>22</v>
      </c>
      <c r="G162" s="19" t="s">
        <v>85</v>
      </c>
      <c r="H162" s="20">
        <v>9560</v>
      </c>
      <c r="I162" s="21">
        <v>480</v>
      </c>
      <c r="J162" s="20">
        <v>10040</v>
      </c>
      <c r="K162" s="21">
        <v>0</v>
      </c>
      <c r="L162" s="20">
        <v>10040</v>
      </c>
      <c r="M162" s="21">
        <v>502</v>
      </c>
      <c r="N162" s="20">
        <v>120480</v>
      </c>
      <c r="O162" s="20">
        <v>6024</v>
      </c>
      <c r="P162" s="30">
        <f t="shared" si="6"/>
        <v>0</v>
      </c>
      <c r="Q162" s="29">
        <f t="shared" si="5"/>
        <v>20.080000000000002</v>
      </c>
    </row>
    <row r="163" spans="1:17" s="11" customFormat="1" x14ac:dyDescent="0.3">
      <c r="A163" s="12" t="s">
        <v>352</v>
      </c>
      <c r="B163" s="12" t="s">
        <v>328</v>
      </c>
      <c r="C163" s="12" t="s">
        <v>19</v>
      </c>
      <c r="D163" s="12" t="s">
        <v>353</v>
      </c>
      <c r="E163" s="12" t="s">
        <v>21</v>
      </c>
      <c r="F163" s="13" t="s">
        <v>22</v>
      </c>
      <c r="G163" s="13" t="s">
        <v>85</v>
      </c>
      <c r="H163" s="15">
        <v>9340</v>
      </c>
      <c r="I163" s="16">
        <v>470</v>
      </c>
      <c r="J163" s="15">
        <v>9810</v>
      </c>
      <c r="K163" s="16">
        <v>0</v>
      </c>
      <c r="L163" s="15">
        <v>9810</v>
      </c>
      <c r="M163" s="16">
        <v>491</v>
      </c>
      <c r="N163" s="15">
        <v>117720</v>
      </c>
      <c r="O163" s="15">
        <v>5892</v>
      </c>
      <c r="P163" s="29">
        <f t="shared" si="6"/>
        <v>190</v>
      </c>
      <c r="Q163" s="29">
        <f t="shared" si="5"/>
        <v>19.62</v>
      </c>
    </row>
    <row r="164" spans="1:17" s="17" customFormat="1" x14ac:dyDescent="0.3">
      <c r="A164" s="18" t="s">
        <v>354</v>
      </c>
      <c r="B164" s="18" t="s">
        <v>328</v>
      </c>
      <c r="C164" s="18" t="s">
        <v>19</v>
      </c>
      <c r="D164" s="18" t="s">
        <v>355</v>
      </c>
      <c r="E164" s="18" t="s">
        <v>21</v>
      </c>
      <c r="F164" s="19" t="s">
        <v>22</v>
      </c>
      <c r="G164" s="19" t="s">
        <v>85</v>
      </c>
      <c r="H164" s="20">
        <v>9010</v>
      </c>
      <c r="I164" s="21">
        <v>460</v>
      </c>
      <c r="J164" s="20">
        <v>9470</v>
      </c>
      <c r="K164" s="21">
        <v>0</v>
      </c>
      <c r="L164" s="20">
        <v>9470</v>
      </c>
      <c r="M164" s="21">
        <v>474</v>
      </c>
      <c r="N164" s="20">
        <v>113640</v>
      </c>
      <c r="O164" s="20">
        <v>5688</v>
      </c>
      <c r="P164" s="30">
        <f t="shared" si="6"/>
        <v>530</v>
      </c>
      <c r="Q164" s="29">
        <f t="shared" si="5"/>
        <v>18.940000000000001</v>
      </c>
    </row>
    <row r="165" spans="1:17" ht="18.75" customHeight="1" x14ac:dyDescent="0.3">
      <c r="A165" s="105" t="s">
        <v>356</v>
      </c>
      <c r="B165" s="106"/>
      <c r="C165" s="7"/>
      <c r="D165" s="7"/>
      <c r="E165" s="7"/>
      <c r="F165" s="8"/>
      <c r="G165" s="8"/>
      <c r="H165" s="9">
        <v>74150</v>
      </c>
      <c r="I165" s="9">
        <v>3730</v>
      </c>
      <c r="J165" s="9">
        <v>77880</v>
      </c>
      <c r="K165" s="10">
        <v>0</v>
      </c>
      <c r="L165" s="9">
        <v>77880</v>
      </c>
      <c r="M165" s="9">
        <v>3895</v>
      </c>
      <c r="N165" s="9">
        <v>934560</v>
      </c>
      <c r="O165" s="9">
        <v>46740</v>
      </c>
      <c r="Q165" s="29" t="str">
        <f t="shared" si="5"/>
        <v/>
      </c>
    </row>
    <row r="166" spans="1:17" s="11" customFormat="1" x14ac:dyDescent="0.3">
      <c r="A166" s="12" t="s">
        <v>357</v>
      </c>
      <c r="B166" s="12" t="s">
        <v>358</v>
      </c>
      <c r="C166" s="12" t="s">
        <v>19</v>
      </c>
      <c r="D166" s="12" t="s">
        <v>359</v>
      </c>
      <c r="E166" s="12" t="s">
        <v>21</v>
      </c>
      <c r="F166" s="13" t="s">
        <v>22</v>
      </c>
      <c r="G166" s="13" t="s">
        <v>23</v>
      </c>
      <c r="H166" s="15">
        <v>14740</v>
      </c>
      <c r="I166" s="16">
        <v>740</v>
      </c>
      <c r="J166" s="15">
        <v>15480</v>
      </c>
      <c r="K166" s="16">
        <v>0</v>
      </c>
      <c r="L166" s="15">
        <v>15480</v>
      </c>
      <c r="M166" s="16">
        <v>774</v>
      </c>
      <c r="N166" s="15">
        <v>185760</v>
      </c>
      <c r="O166" s="15">
        <v>9288</v>
      </c>
      <c r="P166" s="29">
        <f t="shared" si="6"/>
        <v>0</v>
      </c>
      <c r="Q166" s="29">
        <f t="shared" si="5"/>
        <v>30.96</v>
      </c>
    </row>
    <row r="167" spans="1:17" s="17" customFormat="1" x14ac:dyDescent="0.3">
      <c r="A167" s="18" t="s">
        <v>360</v>
      </c>
      <c r="B167" s="18" t="s">
        <v>18</v>
      </c>
      <c r="C167" s="18" t="s">
        <v>19</v>
      </c>
      <c r="D167" s="18" t="s">
        <v>361</v>
      </c>
      <c r="E167" s="18" t="s">
        <v>21</v>
      </c>
      <c r="F167" s="19" t="s">
        <v>22</v>
      </c>
      <c r="G167" s="19" t="s">
        <v>23</v>
      </c>
      <c r="H167" s="20">
        <v>14940</v>
      </c>
      <c r="I167" s="21">
        <v>750</v>
      </c>
      <c r="J167" s="20">
        <v>15690</v>
      </c>
      <c r="K167" s="21">
        <v>0</v>
      </c>
      <c r="L167" s="20">
        <v>15690</v>
      </c>
      <c r="M167" s="21">
        <v>785</v>
      </c>
      <c r="N167" s="20">
        <v>188280</v>
      </c>
      <c r="O167" s="20">
        <v>9420</v>
      </c>
      <c r="P167" s="30">
        <f t="shared" si="6"/>
        <v>0</v>
      </c>
      <c r="Q167" s="29">
        <f t="shared" si="5"/>
        <v>31.38</v>
      </c>
    </row>
    <row r="168" spans="1:17" s="11" customFormat="1" x14ac:dyDescent="0.3">
      <c r="A168" s="12" t="s">
        <v>362</v>
      </c>
      <c r="B168" s="12" t="s">
        <v>18</v>
      </c>
      <c r="C168" s="12" t="s">
        <v>19</v>
      </c>
      <c r="D168" s="12" t="s">
        <v>363</v>
      </c>
      <c r="E168" s="12" t="s">
        <v>21</v>
      </c>
      <c r="F168" s="13" t="s">
        <v>22</v>
      </c>
      <c r="G168" s="13" t="s">
        <v>23</v>
      </c>
      <c r="H168" s="15">
        <v>14890</v>
      </c>
      <c r="I168" s="16">
        <v>750</v>
      </c>
      <c r="J168" s="15">
        <v>15640</v>
      </c>
      <c r="K168" s="16">
        <v>0</v>
      </c>
      <c r="L168" s="15">
        <v>15640</v>
      </c>
      <c r="M168" s="16">
        <v>782</v>
      </c>
      <c r="N168" s="15">
        <v>187680</v>
      </c>
      <c r="O168" s="15">
        <v>9384</v>
      </c>
      <c r="P168" s="29">
        <f t="shared" si="6"/>
        <v>0</v>
      </c>
      <c r="Q168" s="29">
        <f t="shared" si="5"/>
        <v>31.28</v>
      </c>
    </row>
    <row r="169" spans="1:17" s="17" customFormat="1" x14ac:dyDescent="0.3">
      <c r="A169" s="18" t="s">
        <v>364</v>
      </c>
      <c r="B169" s="18" t="s">
        <v>358</v>
      </c>
      <c r="C169" s="18" t="s">
        <v>19</v>
      </c>
      <c r="D169" s="18" t="s">
        <v>365</v>
      </c>
      <c r="E169" s="18" t="s">
        <v>21</v>
      </c>
      <c r="F169" s="19" t="s">
        <v>22</v>
      </c>
      <c r="G169" s="19" t="s">
        <v>23</v>
      </c>
      <c r="H169" s="20">
        <v>14920</v>
      </c>
      <c r="I169" s="21">
        <v>750</v>
      </c>
      <c r="J169" s="20">
        <v>15670</v>
      </c>
      <c r="K169" s="21">
        <v>0</v>
      </c>
      <c r="L169" s="20">
        <v>15670</v>
      </c>
      <c r="M169" s="21">
        <v>784</v>
      </c>
      <c r="N169" s="20">
        <v>188040</v>
      </c>
      <c r="O169" s="20">
        <v>9408</v>
      </c>
      <c r="P169" s="30">
        <f t="shared" si="6"/>
        <v>0</v>
      </c>
      <c r="Q169" s="29">
        <f t="shared" si="5"/>
        <v>31.34</v>
      </c>
    </row>
    <row r="170" spans="1:17" s="11" customFormat="1" x14ac:dyDescent="0.3">
      <c r="A170" s="12" t="s">
        <v>366</v>
      </c>
      <c r="B170" s="12" t="s">
        <v>358</v>
      </c>
      <c r="C170" s="12" t="s">
        <v>19</v>
      </c>
      <c r="D170" s="12" t="s">
        <v>367</v>
      </c>
      <c r="E170" s="12" t="s">
        <v>21</v>
      </c>
      <c r="F170" s="13" t="s">
        <v>22</v>
      </c>
      <c r="G170" s="13" t="s">
        <v>23</v>
      </c>
      <c r="H170" s="15">
        <v>14660</v>
      </c>
      <c r="I170" s="16">
        <v>740</v>
      </c>
      <c r="J170" s="15">
        <v>15400</v>
      </c>
      <c r="K170" s="16">
        <v>0</v>
      </c>
      <c r="L170" s="15">
        <v>15400</v>
      </c>
      <c r="M170" s="16">
        <v>770</v>
      </c>
      <c r="N170" s="15">
        <v>184800</v>
      </c>
      <c r="O170" s="15">
        <v>9240</v>
      </c>
      <c r="P170" s="29">
        <f t="shared" si="6"/>
        <v>0</v>
      </c>
      <c r="Q170" s="29">
        <f t="shared" si="5"/>
        <v>30.8</v>
      </c>
    </row>
    <row r="171" spans="1:17" ht="18.75" customHeight="1" x14ac:dyDescent="0.3">
      <c r="A171" s="105" t="s">
        <v>368</v>
      </c>
      <c r="B171" s="106"/>
      <c r="C171" s="7"/>
      <c r="D171" s="7"/>
      <c r="E171" s="7"/>
      <c r="F171" s="8"/>
      <c r="G171" s="8"/>
      <c r="H171" s="9">
        <v>33610</v>
      </c>
      <c r="I171" s="9">
        <v>1690</v>
      </c>
      <c r="J171" s="9">
        <v>35300</v>
      </c>
      <c r="K171" s="10">
        <v>0</v>
      </c>
      <c r="L171" s="9">
        <v>35300</v>
      </c>
      <c r="M171" s="9">
        <v>1766</v>
      </c>
      <c r="N171" s="9">
        <v>423600</v>
      </c>
      <c r="O171" s="9">
        <v>21192</v>
      </c>
      <c r="Q171" s="29" t="str">
        <f t="shared" si="5"/>
        <v/>
      </c>
    </row>
    <row r="172" spans="1:17" s="17" customFormat="1" x14ac:dyDescent="0.3">
      <c r="A172" s="18" t="s">
        <v>369</v>
      </c>
      <c r="B172" s="18" t="s">
        <v>36</v>
      </c>
      <c r="C172" s="18" t="s">
        <v>19</v>
      </c>
      <c r="D172" s="18" t="s">
        <v>370</v>
      </c>
      <c r="E172" s="18" t="s">
        <v>21</v>
      </c>
      <c r="F172" s="19" t="s">
        <v>22</v>
      </c>
      <c r="G172" s="19" t="s">
        <v>28</v>
      </c>
      <c r="H172" s="20">
        <v>11990</v>
      </c>
      <c r="I172" s="21">
        <v>600</v>
      </c>
      <c r="J172" s="20">
        <v>12590</v>
      </c>
      <c r="K172" s="21">
        <v>0</v>
      </c>
      <c r="L172" s="20">
        <v>12590</v>
      </c>
      <c r="M172" s="21">
        <v>630</v>
      </c>
      <c r="N172" s="20">
        <v>151080</v>
      </c>
      <c r="O172" s="20">
        <v>7560</v>
      </c>
      <c r="P172" s="30">
        <f t="shared" si="6"/>
        <v>0</v>
      </c>
      <c r="Q172" s="29">
        <f t="shared" si="5"/>
        <v>25.18</v>
      </c>
    </row>
    <row r="173" spans="1:17" s="11" customFormat="1" x14ac:dyDescent="0.3">
      <c r="A173" s="12" t="s">
        <v>371</v>
      </c>
      <c r="B173" s="12" t="s">
        <v>36</v>
      </c>
      <c r="C173" s="12" t="s">
        <v>19</v>
      </c>
      <c r="D173" s="12" t="s">
        <v>372</v>
      </c>
      <c r="E173" s="12" t="s">
        <v>21</v>
      </c>
      <c r="F173" s="13" t="s">
        <v>22</v>
      </c>
      <c r="G173" s="13" t="s">
        <v>38</v>
      </c>
      <c r="H173" s="15">
        <v>9700</v>
      </c>
      <c r="I173" s="16">
        <v>490</v>
      </c>
      <c r="J173" s="15">
        <v>10190</v>
      </c>
      <c r="K173" s="16">
        <v>0</v>
      </c>
      <c r="L173" s="15">
        <v>10190</v>
      </c>
      <c r="M173" s="16">
        <v>510</v>
      </c>
      <c r="N173" s="15">
        <v>122280</v>
      </c>
      <c r="O173" s="15">
        <v>6120</v>
      </c>
      <c r="P173" s="29">
        <f t="shared" si="6"/>
        <v>0</v>
      </c>
      <c r="Q173" s="29">
        <f t="shared" si="5"/>
        <v>20.38</v>
      </c>
    </row>
    <row r="174" spans="1:17" s="17" customFormat="1" x14ac:dyDescent="0.3">
      <c r="A174" s="18" t="s">
        <v>373</v>
      </c>
      <c r="B174" s="18" t="s">
        <v>374</v>
      </c>
      <c r="C174" s="18" t="s">
        <v>19</v>
      </c>
      <c r="D174" s="18" t="s">
        <v>375</v>
      </c>
      <c r="E174" s="18" t="s">
        <v>21</v>
      </c>
      <c r="F174" s="19" t="s">
        <v>22</v>
      </c>
      <c r="G174" s="19" t="s">
        <v>28</v>
      </c>
      <c r="H174" s="20">
        <v>11920</v>
      </c>
      <c r="I174" s="21">
        <v>600</v>
      </c>
      <c r="J174" s="20">
        <v>12520</v>
      </c>
      <c r="K174" s="21">
        <v>0</v>
      </c>
      <c r="L174" s="20">
        <v>12520</v>
      </c>
      <c r="M174" s="21">
        <v>626</v>
      </c>
      <c r="N174" s="20">
        <v>150240</v>
      </c>
      <c r="O174" s="20">
        <v>7512</v>
      </c>
      <c r="P174" s="30">
        <f t="shared" si="6"/>
        <v>765</v>
      </c>
      <c r="Q174" s="29">
        <f t="shared" si="5"/>
        <v>25.04</v>
      </c>
    </row>
    <row r="175" spans="1:17" ht="18.75" customHeight="1" x14ac:dyDescent="0.3">
      <c r="A175" s="110" t="s">
        <v>376</v>
      </c>
      <c r="B175" s="111"/>
      <c r="C175" s="111"/>
      <c r="D175" s="112"/>
      <c r="E175" s="3"/>
      <c r="F175" s="4"/>
      <c r="G175" s="4"/>
      <c r="H175" s="5">
        <v>172660</v>
      </c>
      <c r="I175" s="5">
        <v>8710</v>
      </c>
      <c r="J175" s="5">
        <v>181370</v>
      </c>
      <c r="K175" s="6">
        <v>0</v>
      </c>
      <c r="L175" s="5">
        <v>181370</v>
      </c>
      <c r="M175" s="5">
        <v>9074</v>
      </c>
      <c r="N175" s="5">
        <v>2090580</v>
      </c>
      <c r="O175" s="5">
        <v>104592</v>
      </c>
      <c r="Q175" s="29" t="str">
        <f t="shared" si="5"/>
        <v/>
      </c>
    </row>
    <row r="176" spans="1:17" ht="18.75" customHeight="1" x14ac:dyDescent="0.3">
      <c r="A176" s="105" t="s">
        <v>16</v>
      </c>
      <c r="B176" s="106"/>
      <c r="C176" s="7"/>
      <c r="D176" s="7"/>
      <c r="E176" s="7"/>
      <c r="F176" s="8"/>
      <c r="G176" s="8"/>
      <c r="H176" s="9">
        <v>30230</v>
      </c>
      <c r="I176" s="9">
        <v>1530</v>
      </c>
      <c r="J176" s="9">
        <v>31760</v>
      </c>
      <c r="K176" s="10">
        <v>0</v>
      </c>
      <c r="L176" s="9">
        <v>31760</v>
      </c>
      <c r="M176" s="9">
        <v>1589</v>
      </c>
      <c r="N176" s="9">
        <v>381120</v>
      </c>
      <c r="O176" s="9">
        <v>19068</v>
      </c>
      <c r="Q176" s="29" t="str">
        <f t="shared" si="5"/>
        <v/>
      </c>
    </row>
    <row r="177" spans="1:17" s="11" customFormat="1" x14ac:dyDescent="0.3">
      <c r="A177" s="12" t="s">
        <v>377</v>
      </c>
      <c r="B177" s="12" t="s">
        <v>36</v>
      </c>
      <c r="C177" s="12" t="s">
        <v>19</v>
      </c>
      <c r="D177" s="12" t="s">
        <v>378</v>
      </c>
      <c r="E177" s="12" t="s">
        <v>21</v>
      </c>
      <c r="F177" s="13" t="s">
        <v>22</v>
      </c>
      <c r="G177" s="13" t="s">
        <v>379</v>
      </c>
      <c r="H177" s="15">
        <v>12260</v>
      </c>
      <c r="I177" s="16">
        <v>620</v>
      </c>
      <c r="J177" s="15">
        <v>12880</v>
      </c>
      <c r="K177" s="16">
        <v>0</v>
      </c>
      <c r="L177" s="15">
        <v>12880</v>
      </c>
      <c r="M177" s="16">
        <v>644</v>
      </c>
      <c r="N177" s="15">
        <v>154560</v>
      </c>
      <c r="O177" s="15">
        <v>7728</v>
      </c>
      <c r="P177" s="29">
        <f t="shared" si="6"/>
        <v>0</v>
      </c>
      <c r="Q177" s="29">
        <f t="shared" si="5"/>
        <v>25.76</v>
      </c>
    </row>
    <row r="178" spans="1:17" s="17" customFormat="1" x14ac:dyDescent="0.3">
      <c r="A178" s="18" t="s">
        <v>380</v>
      </c>
      <c r="B178" s="18" t="s">
        <v>36</v>
      </c>
      <c r="C178" s="18" t="s">
        <v>19</v>
      </c>
      <c r="D178" s="18" t="s">
        <v>381</v>
      </c>
      <c r="E178" s="18" t="s">
        <v>21</v>
      </c>
      <c r="F178" s="19" t="s">
        <v>22</v>
      </c>
      <c r="G178" s="19" t="s">
        <v>85</v>
      </c>
      <c r="H178" s="20">
        <v>7830</v>
      </c>
      <c r="I178" s="21">
        <v>400</v>
      </c>
      <c r="J178" s="20">
        <v>8230</v>
      </c>
      <c r="K178" s="21">
        <v>0</v>
      </c>
      <c r="L178" s="20">
        <v>8230</v>
      </c>
      <c r="M178" s="21">
        <v>412</v>
      </c>
      <c r="N178" s="20">
        <v>98760</v>
      </c>
      <c r="O178" s="20">
        <v>4944</v>
      </c>
      <c r="P178" s="30">
        <f t="shared" si="6"/>
        <v>1500</v>
      </c>
      <c r="Q178" s="29">
        <f t="shared" si="5"/>
        <v>16.46</v>
      </c>
    </row>
    <row r="179" spans="1:17" s="11" customFormat="1" x14ac:dyDescent="0.3">
      <c r="A179" s="12" t="s">
        <v>382</v>
      </c>
      <c r="B179" s="12" t="s">
        <v>36</v>
      </c>
      <c r="C179" s="12" t="s">
        <v>19</v>
      </c>
      <c r="D179" s="12" t="s">
        <v>383</v>
      </c>
      <c r="E179" s="12" t="s">
        <v>21</v>
      </c>
      <c r="F179" s="13" t="s">
        <v>22</v>
      </c>
      <c r="G179" s="13" t="s">
        <v>38</v>
      </c>
      <c r="H179" s="15">
        <v>10140</v>
      </c>
      <c r="I179" s="16">
        <v>510</v>
      </c>
      <c r="J179" s="15">
        <v>10650</v>
      </c>
      <c r="K179" s="16">
        <v>0</v>
      </c>
      <c r="L179" s="15">
        <v>10650</v>
      </c>
      <c r="M179" s="16">
        <v>533</v>
      </c>
      <c r="N179" s="15">
        <v>127800</v>
      </c>
      <c r="O179" s="15">
        <v>6396</v>
      </c>
      <c r="P179" s="29">
        <f t="shared" si="6"/>
        <v>0</v>
      </c>
      <c r="Q179" s="29">
        <f t="shared" si="5"/>
        <v>21.3</v>
      </c>
    </row>
    <row r="180" spans="1:17" ht="18.75" customHeight="1" x14ac:dyDescent="0.3">
      <c r="A180" s="105" t="s">
        <v>384</v>
      </c>
      <c r="B180" s="106"/>
      <c r="C180" s="7"/>
      <c r="D180" s="7"/>
      <c r="E180" s="7"/>
      <c r="F180" s="8"/>
      <c r="G180" s="8"/>
      <c r="H180" s="9">
        <v>42210</v>
      </c>
      <c r="I180" s="9">
        <v>2130</v>
      </c>
      <c r="J180" s="9">
        <v>44340</v>
      </c>
      <c r="K180" s="10">
        <v>0</v>
      </c>
      <c r="L180" s="9">
        <v>44340</v>
      </c>
      <c r="M180" s="9">
        <v>2218</v>
      </c>
      <c r="N180" s="9">
        <v>532080</v>
      </c>
      <c r="O180" s="9">
        <v>26616</v>
      </c>
      <c r="Q180" s="29" t="str">
        <f t="shared" si="5"/>
        <v/>
      </c>
    </row>
    <row r="181" spans="1:17" s="17" customFormat="1" x14ac:dyDescent="0.3">
      <c r="A181" s="18" t="s">
        <v>385</v>
      </c>
      <c r="B181" s="18" t="s">
        <v>358</v>
      </c>
      <c r="C181" s="18" t="s">
        <v>19</v>
      </c>
      <c r="D181" s="18" t="s">
        <v>386</v>
      </c>
      <c r="E181" s="18" t="s">
        <v>21</v>
      </c>
      <c r="F181" s="19" t="s">
        <v>22</v>
      </c>
      <c r="G181" s="19" t="s">
        <v>23</v>
      </c>
      <c r="H181" s="20">
        <v>14280</v>
      </c>
      <c r="I181" s="21">
        <v>720</v>
      </c>
      <c r="J181" s="20">
        <v>15000</v>
      </c>
      <c r="K181" s="21">
        <v>0</v>
      </c>
      <c r="L181" s="20">
        <v>15000</v>
      </c>
      <c r="M181" s="21">
        <v>750</v>
      </c>
      <c r="N181" s="20">
        <v>180000</v>
      </c>
      <c r="O181" s="20">
        <v>9000</v>
      </c>
      <c r="P181" s="30">
        <f t="shared" si="6"/>
        <v>0</v>
      </c>
      <c r="Q181" s="29">
        <f t="shared" si="5"/>
        <v>30</v>
      </c>
    </row>
    <row r="182" spans="1:17" s="11" customFormat="1" x14ac:dyDescent="0.3">
      <c r="A182" s="12" t="s">
        <v>387</v>
      </c>
      <c r="B182" s="12" t="s">
        <v>18</v>
      </c>
      <c r="C182" s="12" t="s">
        <v>19</v>
      </c>
      <c r="D182" s="12" t="s">
        <v>388</v>
      </c>
      <c r="E182" s="12" t="s">
        <v>21</v>
      </c>
      <c r="F182" s="13" t="s">
        <v>22</v>
      </c>
      <c r="G182" s="13" t="s">
        <v>23</v>
      </c>
      <c r="H182" s="15">
        <v>14310</v>
      </c>
      <c r="I182" s="16">
        <v>720</v>
      </c>
      <c r="J182" s="15">
        <v>15030</v>
      </c>
      <c r="K182" s="16">
        <v>0</v>
      </c>
      <c r="L182" s="15">
        <v>15030</v>
      </c>
      <c r="M182" s="16">
        <v>752</v>
      </c>
      <c r="N182" s="15">
        <v>180360</v>
      </c>
      <c r="O182" s="15">
        <v>9024</v>
      </c>
      <c r="P182" s="29">
        <f t="shared" si="6"/>
        <v>0</v>
      </c>
      <c r="Q182" s="29">
        <f t="shared" si="5"/>
        <v>30.060000000000002</v>
      </c>
    </row>
    <row r="183" spans="1:17" s="17" customFormat="1" x14ac:dyDescent="0.3">
      <c r="A183" s="18" t="s">
        <v>389</v>
      </c>
      <c r="B183" s="18" t="s">
        <v>358</v>
      </c>
      <c r="C183" s="18" t="s">
        <v>19</v>
      </c>
      <c r="D183" s="18" t="s">
        <v>390</v>
      </c>
      <c r="E183" s="18" t="s">
        <v>21</v>
      </c>
      <c r="F183" s="19" t="s">
        <v>22</v>
      </c>
      <c r="G183" s="19" t="s">
        <v>23</v>
      </c>
      <c r="H183" s="20">
        <v>13620</v>
      </c>
      <c r="I183" s="21">
        <v>690</v>
      </c>
      <c r="J183" s="20">
        <v>14310</v>
      </c>
      <c r="K183" s="21">
        <v>0</v>
      </c>
      <c r="L183" s="20">
        <v>14310</v>
      </c>
      <c r="M183" s="21">
        <v>716</v>
      </c>
      <c r="N183" s="20">
        <v>171720</v>
      </c>
      <c r="O183" s="20">
        <v>8592</v>
      </c>
      <c r="P183" s="30">
        <f t="shared" si="6"/>
        <v>690</v>
      </c>
      <c r="Q183" s="29">
        <f t="shared" si="5"/>
        <v>28.62</v>
      </c>
    </row>
    <row r="184" spans="1:17" ht="18.75" customHeight="1" x14ac:dyDescent="0.3">
      <c r="A184" s="105" t="s">
        <v>391</v>
      </c>
      <c r="B184" s="106"/>
      <c r="C184" s="7"/>
      <c r="D184" s="7"/>
      <c r="E184" s="7"/>
      <c r="F184" s="8"/>
      <c r="G184" s="8"/>
      <c r="H184" s="9">
        <v>14310</v>
      </c>
      <c r="I184" s="10">
        <v>720</v>
      </c>
      <c r="J184" s="9">
        <v>15030</v>
      </c>
      <c r="K184" s="10">
        <v>0</v>
      </c>
      <c r="L184" s="9">
        <v>15030</v>
      </c>
      <c r="M184" s="10">
        <v>752</v>
      </c>
      <c r="N184" s="9">
        <v>180360</v>
      </c>
      <c r="O184" s="9">
        <v>9024</v>
      </c>
      <c r="Q184" s="29" t="str">
        <f t="shared" si="5"/>
        <v/>
      </c>
    </row>
    <row r="185" spans="1:17" s="11" customFormat="1" x14ac:dyDescent="0.3">
      <c r="A185" s="12" t="s">
        <v>392</v>
      </c>
      <c r="B185" s="12" t="s">
        <v>358</v>
      </c>
      <c r="C185" s="12" t="s">
        <v>19</v>
      </c>
      <c r="D185" s="12" t="s">
        <v>393</v>
      </c>
      <c r="E185" s="12" t="s">
        <v>21</v>
      </c>
      <c r="F185" s="13" t="s">
        <v>22</v>
      </c>
      <c r="G185" s="13" t="s">
        <v>23</v>
      </c>
      <c r="H185" s="15">
        <v>14310</v>
      </c>
      <c r="I185" s="16">
        <v>720</v>
      </c>
      <c r="J185" s="15">
        <v>15030</v>
      </c>
      <c r="K185" s="16">
        <v>0</v>
      </c>
      <c r="L185" s="15">
        <v>15030</v>
      </c>
      <c r="M185" s="16">
        <v>752</v>
      </c>
      <c r="N185" s="15">
        <v>180360</v>
      </c>
      <c r="O185" s="15">
        <v>9024</v>
      </c>
      <c r="P185" s="29">
        <f t="shared" si="6"/>
        <v>0</v>
      </c>
      <c r="Q185" s="29">
        <f t="shared" si="5"/>
        <v>30.060000000000002</v>
      </c>
    </row>
    <row r="186" spans="1:17" ht="18.75" customHeight="1" x14ac:dyDescent="0.3">
      <c r="A186" s="105" t="s">
        <v>394</v>
      </c>
      <c r="B186" s="106"/>
      <c r="C186" s="7"/>
      <c r="D186" s="7"/>
      <c r="E186" s="7"/>
      <c r="F186" s="8"/>
      <c r="G186" s="8"/>
      <c r="H186" s="9">
        <v>13620</v>
      </c>
      <c r="I186" s="10">
        <v>690</v>
      </c>
      <c r="J186" s="9">
        <v>14310</v>
      </c>
      <c r="K186" s="10">
        <v>0</v>
      </c>
      <c r="L186" s="9">
        <v>14310</v>
      </c>
      <c r="M186" s="10">
        <v>716</v>
      </c>
      <c r="N186" s="9">
        <v>171720</v>
      </c>
      <c r="O186" s="9">
        <v>8592</v>
      </c>
      <c r="Q186" s="29" t="str">
        <f t="shared" si="5"/>
        <v/>
      </c>
    </row>
    <row r="187" spans="1:17" s="17" customFormat="1" x14ac:dyDescent="0.3">
      <c r="A187" s="18" t="s">
        <v>395</v>
      </c>
      <c r="B187" s="18" t="s">
        <v>396</v>
      </c>
      <c r="C187" s="18" t="s">
        <v>19</v>
      </c>
      <c r="D187" s="18" t="s">
        <v>397</v>
      </c>
      <c r="E187" s="18" t="s">
        <v>21</v>
      </c>
      <c r="F187" s="19" t="s">
        <v>22</v>
      </c>
      <c r="G187" s="19" t="s">
        <v>23</v>
      </c>
      <c r="H187" s="20">
        <v>13620</v>
      </c>
      <c r="I187" s="21">
        <v>690</v>
      </c>
      <c r="J187" s="20">
        <v>14310</v>
      </c>
      <c r="K187" s="21">
        <v>0</v>
      </c>
      <c r="L187" s="20">
        <v>14310</v>
      </c>
      <c r="M187" s="21">
        <v>716</v>
      </c>
      <c r="N187" s="20">
        <v>171720</v>
      </c>
      <c r="O187" s="20">
        <v>8592</v>
      </c>
      <c r="P187" s="30">
        <f t="shared" si="6"/>
        <v>690</v>
      </c>
      <c r="Q187" s="29">
        <f t="shared" si="5"/>
        <v>28.62</v>
      </c>
    </row>
    <row r="188" spans="1:17" ht="18.75" customHeight="1" x14ac:dyDescent="0.3">
      <c r="A188" s="105" t="s">
        <v>398</v>
      </c>
      <c r="B188" s="106"/>
      <c r="C188" s="7"/>
      <c r="D188" s="7"/>
      <c r="E188" s="7"/>
      <c r="F188" s="8"/>
      <c r="G188" s="8"/>
      <c r="H188" s="9">
        <v>72290</v>
      </c>
      <c r="I188" s="9">
        <v>3640</v>
      </c>
      <c r="J188" s="9">
        <v>75930</v>
      </c>
      <c r="K188" s="10">
        <v>0</v>
      </c>
      <c r="L188" s="9">
        <v>75930</v>
      </c>
      <c r="M188" s="9">
        <v>3799</v>
      </c>
      <c r="N188" s="9">
        <v>825300</v>
      </c>
      <c r="O188" s="9">
        <v>41292</v>
      </c>
      <c r="Q188" s="29" t="str">
        <f t="shared" si="5"/>
        <v/>
      </c>
    </row>
    <row r="189" spans="1:17" s="11" customFormat="1" x14ac:dyDescent="0.3">
      <c r="A189" s="12" t="s">
        <v>399</v>
      </c>
      <c r="B189" s="12" t="s">
        <v>400</v>
      </c>
      <c r="C189" s="12" t="s">
        <v>19</v>
      </c>
      <c r="D189" s="12" t="s">
        <v>401</v>
      </c>
      <c r="E189" s="12" t="s">
        <v>21</v>
      </c>
      <c r="F189" s="13" t="s">
        <v>22</v>
      </c>
      <c r="G189" s="13" t="s">
        <v>23</v>
      </c>
      <c r="H189" s="15">
        <v>13620</v>
      </c>
      <c r="I189" s="16">
        <v>690</v>
      </c>
      <c r="J189" s="15">
        <v>14310</v>
      </c>
      <c r="K189" s="16">
        <v>0</v>
      </c>
      <c r="L189" s="15">
        <v>14310</v>
      </c>
      <c r="M189" s="16">
        <v>716</v>
      </c>
      <c r="N189" s="15">
        <v>171720</v>
      </c>
      <c r="O189" s="15">
        <v>8592</v>
      </c>
      <c r="P189" s="29">
        <f t="shared" si="6"/>
        <v>690</v>
      </c>
      <c r="Q189" s="29">
        <f t="shared" si="5"/>
        <v>28.62</v>
      </c>
    </row>
    <row r="190" spans="1:17" s="17" customFormat="1" x14ac:dyDescent="0.3">
      <c r="A190" s="18" t="s">
        <v>402</v>
      </c>
      <c r="B190" s="18" t="s">
        <v>403</v>
      </c>
      <c r="C190" s="18" t="s">
        <v>19</v>
      </c>
      <c r="D190" s="18" t="s">
        <v>404</v>
      </c>
      <c r="E190" s="18" t="s">
        <v>21</v>
      </c>
      <c r="F190" s="19" t="s">
        <v>22</v>
      </c>
      <c r="G190" s="19" t="s">
        <v>23</v>
      </c>
      <c r="H190" s="20">
        <v>14940</v>
      </c>
      <c r="I190" s="21">
        <v>750</v>
      </c>
      <c r="J190" s="20">
        <v>15690</v>
      </c>
      <c r="K190" s="21">
        <v>0</v>
      </c>
      <c r="L190" s="20">
        <v>15690</v>
      </c>
      <c r="M190" s="21">
        <v>785</v>
      </c>
      <c r="N190" s="20">
        <v>188280</v>
      </c>
      <c r="O190" s="20">
        <v>9420</v>
      </c>
      <c r="P190" s="30">
        <f t="shared" si="6"/>
        <v>0</v>
      </c>
      <c r="Q190" s="29">
        <f t="shared" si="5"/>
        <v>31.38</v>
      </c>
    </row>
    <row r="191" spans="1:17" s="11" customFormat="1" x14ac:dyDescent="0.3">
      <c r="A191" s="12" t="s">
        <v>405</v>
      </c>
      <c r="B191" s="12" t="s">
        <v>406</v>
      </c>
      <c r="C191" s="12" t="s">
        <v>19</v>
      </c>
      <c r="D191" s="12" t="s">
        <v>407</v>
      </c>
      <c r="E191" s="12" t="s">
        <v>21</v>
      </c>
      <c r="F191" s="13" t="s">
        <v>22</v>
      </c>
      <c r="G191" s="13" t="s">
        <v>23</v>
      </c>
      <c r="H191" s="15">
        <v>15800</v>
      </c>
      <c r="I191" s="16">
        <v>790</v>
      </c>
      <c r="J191" s="15">
        <v>16590</v>
      </c>
      <c r="K191" s="16">
        <v>0</v>
      </c>
      <c r="L191" s="15">
        <v>16590</v>
      </c>
      <c r="M191" s="16">
        <v>830</v>
      </c>
      <c r="N191" s="15">
        <v>199080</v>
      </c>
      <c r="O191" s="15">
        <v>9960</v>
      </c>
      <c r="P191" s="29">
        <f t="shared" si="6"/>
        <v>0</v>
      </c>
      <c r="Q191" s="29">
        <f t="shared" si="5"/>
        <v>33.18</v>
      </c>
    </row>
    <row r="192" spans="1:17" s="17" customFormat="1" x14ac:dyDescent="0.3">
      <c r="A192" s="18" t="s">
        <v>408</v>
      </c>
      <c r="B192" s="18" t="s">
        <v>403</v>
      </c>
      <c r="C192" s="18" t="s">
        <v>19</v>
      </c>
      <c r="D192" s="18" t="s">
        <v>409</v>
      </c>
      <c r="E192" s="18" t="s">
        <v>21</v>
      </c>
      <c r="F192" s="19" t="s">
        <v>22</v>
      </c>
      <c r="G192" s="19" t="s">
        <v>23</v>
      </c>
      <c r="H192" s="20">
        <v>14310</v>
      </c>
      <c r="I192" s="21">
        <v>720</v>
      </c>
      <c r="J192" s="20">
        <v>15030</v>
      </c>
      <c r="K192" s="21">
        <v>0</v>
      </c>
      <c r="L192" s="20">
        <v>15030</v>
      </c>
      <c r="M192" s="21">
        <v>752</v>
      </c>
      <c r="N192" s="20">
        <v>180360</v>
      </c>
      <c r="O192" s="20">
        <v>9024</v>
      </c>
      <c r="P192" s="30">
        <f t="shared" si="6"/>
        <v>0</v>
      </c>
      <c r="Q192" s="29">
        <f t="shared" si="5"/>
        <v>30.060000000000002</v>
      </c>
    </row>
    <row r="193" spans="1:17" s="11" customFormat="1" x14ac:dyDescent="0.3">
      <c r="A193" s="12" t="s">
        <v>410</v>
      </c>
      <c r="B193" s="12" t="s">
        <v>411</v>
      </c>
      <c r="C193" s="12" t="s">
        <v>19</v>
      </c>
      <c r="D193" s="12" t="s">
        <v>412</v>
      </c>
      <c r="E193" s="12" t="s">
        <v>21</v>
      </c>
      <c r="F193" s="13" t="s">
        <v>22</v>
      </c>
      <c r="G193" s="13" t="s">
        <v>23</v>
      </c>
      <c r="H193" s="15">
        <v>13620</v>
      </c>
      <c r="I193" s="16">
        <v>690</v>
      </c>
      <c r="J193" s="15">
        <v>14310</v>
      </c>
      <c r="K193" s="16">
        <v>0</v>
      </c>
      <c r="L193" s="15">
        <v>14310</v>
      </c>
      <c r="M193" s="16">
        <v>716</v>
      </c>
      <c r="N193" s="15">
        <v>85860</v>
      </c>
      <c r="O193" s="15">
        <v>4296</v>
      </c>
      <c r="P193" s="29">
        <f t="shared" si="6"/>
        <v>690</v>
      </c>
      <c r="Q193" s="29">
        <f t="shared" si="5"/>
        <v>28.62</v>
      </c>
    </row>
    <row r="194" spans="1:17" ht="18.75" customHeight="1" x14ac:dyDescent="0.3">
      <c r="A194" s="110" t="s">
        <v>413</v>
      </c>
      <c r="B194" s="111"/>
      <c r="C194" s="111"/>
      <c r="D194" s="112"/>
      <c r="E194" s="3"/>
      <c r="F194" s="4"/>
      <c r="G194" s="4"/>
      <c r="H194" s="5">
        <v>12780</v>
      </c>
      <c r="I194" s="6">
        <v>640</v>
      </c>
      <c r="J194" s="5">
        <v>13420</v>
      </c>
      <c r="K194" s="6">
        <v>0</v>
      </c>
      <c r="L194" s="5">
        <v>13420</v>
      </c>
      <c r="M194" s="6">
        <v>671</v>
      </c>
      <c r="N194" s="5">
        <v>161040</v>
      </c>
      <c r="O194" s="5">
        <v>8052</v>
      </c>
      <c r="Q194" s="29" t="str">
        <f t="shared" si="5"/>
        <v/>
      </c>
    </row>
    <row r="195" spans="1:17" ht="18.75" customHeight="1" x14ac:dyDescent="0.3">
      <c r="A195" s="105" t="s">
        <v>16</v>
      </c>
      <c r="B195" s="106"/>
      <c r="C195" s="7"/>
      <c r="D195" s="7"/>
      <c r="E195" s="7"/>
      <c r="F195" s="8"/>
      <c r="G195" s="8"/>
      <c r="H195" s="9">
        <v>12780</v>
      </c>
      <c r="I195" s="10">
        <v>640</v>
      </c>
      <c r="J195" s="9">
        <v>13420</v>
      </c>
      <c r="K195" s="10">
        <v>0</v>
      </c>
      <c r="L195" s="9">
        <v>13420</v>
      </c>
      <c r="M195" s="10">
        <v>671</v>
      </c>
      <c r="N195" s="9">
        <v>161040</v>
      </c>
      <c r="O195" s="9">
        <v>8052</v>
      </c>
      <c r="Q195" s="29" t="str">
        <f t="shared" si="5"/>
        <v/>
      </c>
    </row>
    <row r="196" spans="1:17" s="17" customFormat="1" x14ac:dyDescent="0.3">
      <c r="A196" s="18" t="s">
        <v>414</v>
      </c>
      <c r="B196" s="18" t="s">
        <v>26</v>
      </c>
      <c r="C196" s="18" t="s">
        <v>19</v>
      </c>
      <c r="D196" s="18" t="s">
        <v>415</v>
      </c>
      <c r="E196" s="18" t="s">
        <v>21</v>
      </c>
      <c r="F196" s="19" t="s">
        <v>22</v>
      </c>
      <c r="G196" s="19" t="s">
        <v>28</v>
      </c>
      <c r="H196" s="20">
        <v>12780</v>
      </c>
      <c r="I196" s="21">
        <v>640</v>
      </c>
      <c r="J196" s="20">
        <v>13420</v>
      </c>
      <c r="K196" s="21">
        <v>0</v>
      </c>
      <c r="L196" s="20">
        <v>13420</v>
      </c>
      <c r="M196" s="21">
        <v>671</v>
      </c>
      <c r="N196" s="20">
        <v>161040</v>
      </c>
      <c r="O196" s="20">
        <v>8052</v>
      </c>
      <c r="P196" s="30">
        <f t="shared" si="6"/>
        <v>0</v>
      </c>
      <c r="Q196" s="29">
        <f t="shared" si="5"/>
        <v>26.84</v>
      </c>
    </row>
    <row r="197" spans="1:17" ht="18.75" customHeight="1" x14ac:dyDescent="0.3">
      <c r="A197" s="110" t="s">
        <v>416</v>
      </c>
      <c r="B197" s="111"/>
      <c r="C197" s="111"/>
      <c r="D197" s="112"/>
      <c r="E197" s="3"/>
      <c r="F197" s="4"/>
      <c r="G197" s="4"/>
      <c r="H197" s="5">
        <v>51750</v>
      </c>
      <c r="I197" s="5">
        <v>2610</v>
      </c>
      <c r="J197" s="5">
        <v>54360</v>
      </c>
      <c r="K197" s="6">
        <v>0</v>
      </c>
      <c r="L197" s="5">
        <v>54360</v>
      </c>
      <c r="M197" s="5">
        <v>2718</v>
      </c>
      <c r="N197" s="5">
        <v>652320</v>
      </c>
      <c r="O197" s="5">
        <v>32616</v>
      </c>
      <c r="Q197" s="29" t="str">
        <f t="shared" si="5"/>
        <v/>
      </c>
    </row>
    <row r="198" spans="1:17" ht="18.75" customHeight="1" x14ac:dyDescent="0.3">
      <c r="A198" s="105" t="s">
        <v>417</v>
      </c>
      <c r="B198" s="106"/>
      <c r="C198" s="7"/>
      <c r="D198" s="7"/>
      <c r="E198" s="7"/>
      <c r="F198" s="8"/>
      <c r="G198" s="8"/>
      <c r="H198" s="9">
        <v>12720</v>
      </c>
      <c r="I198" s="10">
        <v>640</v>
      </c>
      <c r="J198" s="9">
        <v>13360</v>
      </c>
      <c r="K198" s="10">
        <v>0</v>
      </c>
      <c r="L198" s="9">
        <v>13360</v>
      </c>
      <c r="M198" s="10">
        <v>668</v>
      </c>
      <c r="N198" s="9">
        <v>160320</v>
      </c>
      <c r="O198" s="9">
        <v>8016</v>
      </c>
      <c r="Q198" s="29" t="str">
        <f t="shared" ref="Q198:Q261" si="7">IF(P198&lt;&gt;"",J198*0.2%,"")</f>
        <v/>
      </c>
    </row>
    <row r="199" spans="1:17" s="11" customFormat="1" x14ac:dyDescent="0.3">
      <c r="A199" s="12" t="s">
        <v>418</v>
      </c>
      <c r="B199" s="12" t="s">
        <v>26</v>
      </c>
      <c r="C199" s="12" t="s">
        <v>19</v>
      </c>
      <c r="D199" s="12" t="s">
        <v>419</v>
      </c>
      <c r="E199" s="12" t="s">
        <v>21</v>
      </c>
      <c r="F199" s="13" t="s">
        <v>22</v>
      </c>
      <c r="G199" s="13" t="s">
        <v>28</v>
      </c>
      <c r="H199" s="15">
        <v>12720</v>
      </c>
      <c r="I199" s="16">
        <v>640</v>
      </c>
      <c r="J199" s="15">
        <v>13360</v>
      </c>
      <c r="K199" s="16">
        <v>0</v>
      </c>
      <c r="L199" s="15">
        <v>13360</v>
      </c>
      <c r="M199" s="16">
        <v>668</v>
      </c>
      <c r="N199" s="15">
        <v>160320</v>
      </c>
      <c r="O199" s="15">
        <v>8016</v>
      </c>
      <c r="P199" s="29">
        <f t="shared" si="6"/>
        <v>0</v>
      </c>
      <c r="Q199" s="29">
        <f t="shared" si="7"/>
        <v>26.72</v>
      </c>
    </row>
    <row r="200" spans="1:17" ht="18.75" customHeight="1" x14ac:dyDescent="0.3">
      <c r="A200" s="105" t="s">
        <v>420</v>
      </c>
      <c r="B200" s="106"/>
      <c r="C200" s="7"/>
      <c r="D200" s="7"/>
      <c r="E200" s="7"/>
      <c r="F200" s="8"/>
      <c r="G200" s="8"/>
      <c r="H200" s="9">
        <v>12010</v>
      </c>
      <c r="I200" s="10">
        <v>610</v>
      </c>
      <c r="J200" s="9">
        <v>12620</v>
      </c>
      <c r="K200" s="10">
        <v>0</v>
      </c>
      <c r="L200" s="9">
        <v>12620</v>
      </c>
      <c r="M200" s="10">
        <v>631</v>
      </c>
      <c r="N200" s="9">
        <v>151440</v>
      </c>
      <c r="O200" s="9">
        <v>7572</v>
      </c>
      <c r="Q200" s="29" t="str">
        <f t="shared" si="7"/>
        <v/>
      </c>
    </row>
    <row r="201" spans="1:17" s="17" customFormat="1" x14ac:dyDescent="0.3">
      <c r="A201" s="18" t="s">
        <v>421</v>
      </c>
      <c r="B201" s="18" t="s">
        <v>26</v>
      </c>
      <c r="C201" s="18" t="s">
        <v>19</v>
      </c>
      <c r="D201" s="18" t="s">
        <v>422</v>
      </c>
      <c r="E201" s="18" t="s">
        <v>21</v>
      </c>
      <c r="F201" s="19" t="s">
        <v>22</v>
      </c>
      <c r="G201" s="19" t="s">
        <v>28</v>
      </c>
      <c r="H201" s="20">
        <v>12010</v>
      </c>
      <c r="I201" s="21">
        <v>610</v>
      </c>
      <c r="J201" s="20">
        <v>12620</v>
      </c>
      <c r="K201" s="21">
        <v>0</v>
      </c>
      <c r="L201" s="20">
        <v>12620</v>
      </c>
      <c r="M201" s="21">
        <v>631</v>
      </c>
      <c r="N201" s="20">
        <v>151440</v>
      </c>
      <c r="O201" s="20">
        <v>7572</v>
      </c>
      <c r="P201" s="30">
        <f t="shared" ref="P201:P262" si="8">IF(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&gt;0,IF(B201="คนงาน",IF((10000-J201)&gt;1500,1500,10000-J201),IF(B201="เจ้าหน้าที่รักษาความปลอดภัย",IF((10000-J201)&gt;1500,1500,10000-J201),IF(B201="พนักงานขับรถยนต์",IF((10000-J201)&gt;1500,1500,10000-J201),IF(G201="ปริญญาตรี",IF((15000-J201)&gt;1500,1500,15000-J201),IF((13285-J201)&gt;1500,1500,13285-J201))))),0)</f>
        <v>665</v>
      </c>
      <c r="Q201" s="29">
        <f t="shared" si="7"/>
        <v>25.240000000000002</v>
      </c>
    </row>
    <row r="202" spans="1:17" ht="18.75" customHeight="1" x14ac:dyDescent="0.3">
      <c r="A202" s="105" t="s">
        <v>423</v>
      </c>
      <c r="B202" s="106"/>
      <c r="C202" s="7"/>
      <c r="D202" s="7"/>
      <c r="E202" s="7"/>
      <c r="F202" s="8"/>
      <c r="G202" s="8"/>
      <c r="H202" s="9">
        <v>12340</v>
      </c>
      <c r="I202" s="10">
        <v>620</v>
      </c>
      <c r="J202" s="9">
        <v>12960</v>
      </c>
      <c r="K202" s="10">
        <v>0</v>
      </c>
      <c r="L202" s="9">
        <v>12960</v>
      </c>
      <c r="M202" s="10">
        <v>648</v>
      </c>
      <c r="N202" s="9">
        <v>155520</v>
      </c>
      <c r="O202" s="9">
        <v>7776</v>
      </c>
      <c r="Q202" s="29" t="str">
        <f t="shared" si="7"/>
        <v/>
      </c>
    </row>
    <row r="203" spans="1:17" s="11" customFormat="1" x14ac:dyDescent="0.3">
      <c r="A203" s="12" t="s">
        <v>424</v>
      </c>
      <c r="B203" s="12" t="s">
        <v>26</v>
      </c>
      <c r="C203" s="12" t="s">
        <v>19</v>
      </c>
      <c r="D203" s="12" t="s">
        <v>425</v>
      </c>
      <c r="E203" s="12" t="s">
        <v>21</v>
      </c>
      <c r="F203" s="13" t="s">
        <v>22</v>
      </c>
      <c r="G203" s="13" t="s">
        <v>28</v>
      </c>
      <c r="H203" s="15">
        <v>12340</v>
      </c>
      <c r="I203" s="16">
        <v>620</v>
      </c>
      <c r="J203" s="15">
        <v>12960</v>
      </c>
      <c r="K203" s="16">
        <v>0</v>
      </c>
      <c r="L203" s="15">
        <v>12960</v>
      </c>
      <c r="M203" s="16">
        <v>648</v>
      </c>
      <c r="N203" s="15">
        <v>155520</v>
      </c>
      <c r="O203" s="15">
        <v>7776</v>
      </c>
      <c r="P203" s="29">
        <f t="shared" si="8"/>
        <v>325</v>
      </c>
      <c r="Q203" s="29">
        <f t="shared" si="7"/>
        <v>25.92</v>
      </c>
    </row>
    <row r="204" spans="1:17" ht="18.75" customHeight="1" x14ac:dyDescent="0.3">
      <c r="A204" s="105" t="s">
        <v>426</v>
      </c>
      <c r="B204" s="106"/>
      <c r="C204" s="7"/>
      <c r="D204" s="7"/>
      <c r="E204" s="7"/>
      <c r="F204" s="8"/>
      <c r="G204" s="8"/>
      <c r="H204" s="9">
        <v>14680</v>
      </c>
      <c r="I204" s="10">
        <v>740</v>
      </c>
      <c r="J204" s="9">
        <v>15420</v>
      </c>
      <c r="K204" s="10">
        <v>0</v>
      </c>
      <c r="L204" s="9">
        <v>15420</v>
      </c>
      <c r="M204" s="10">
        <v>771</v>
      </c>
      <c r="N204" s="9">
        <v>185040</v>
      </c>
      <c r="O204" s="9">
        <v>9252</v>
      </c>
      <c r="Q204" s="29" t="str">
        <f t="shared" si="7"/>
        <v/>
      </c>
    </row>
    <row r="205" spans="1:17" s="17" customFormat="1" x14ac:dyDescent="0.3">
      <c r="A205" s="18" t="s">
        <v>427</v>
      </c>
      <c r="B205" s="18" t="s">
        <v>428</v>
      </c>
      <c r="C205" s="18" t="s">
        <v>19</v>
      </c>
      <c r="D205" s="18" t="s">
        <v>429</v>
      </c>
      <c r="E205" s="18" t="s">
        <v>21</v>
      </c>
      <c r="F205" s="19" t="s">
        <v>22</v>
      </c>
      <c r="G205" s="19" t="s">
        <v>23</v>
      </c>
      <c r="H205" s="20">
        <v>14680</v>
      </c>
      <c r="I205" s="21">
        <v>740</v>
      </c>
      <c r="J205" s="20">
        <v>15420</v>
      </c>
      <c r="K205" s="21">
        <v>0</v>
      </c>
      <c r="L205" s="20">
        <v>15420</v>
      </c>
      <c r="M205" s="21">
        <v>771</v>
      </c>
      <c r="N205" s="20">
        <v>185040</v>
      </c>
      <c r="O205" s="20">
        <v>9252</v>
      </c>
      <c r="P205" s="30">
        <f t="shared" si="8"/>
        <v>0</v>
      </c>
      <c r="Q205" s="29">
        <f t="shared" si="7"/>
        <v>30.84</v>
      </c>
    </row>
    <row r="206" spans="1:17" ht="18.75" customHeight="1" x14ac:dyDescent="0.3">
      <c r="A206" s="110" t="s">
        <v>430</v>
      </c>
      <c r="B206" s="111"/>
      <c r="C206" s="111"/>
      <c r="D206" s="112"/>
      <c r="E206" s="3"/>
      <c r="F206" s="4"/>
      <c r="G206" s="4"/>
      <c r="H206" s="5">
        <v>10200</v>
      </c>
      <c r="I206" s="6">
        <v>510</v>
      </c>
      <c r="J206" s="5">
        <v>10710</v>
      </c>
      <c r="K206" s="6">
        <v>0</v>
      </c>
      <c r="L206" s="5">
        <v>10710</v>
      </c>
      <c r="M206" s="6">
        <v>536</v>
      </c>
      <c r="N206" s="5">
        <v>128520</v>
      </c>
      <c r="O206" s="5">
        <v>6432</v>
      </c>
      <c r="Q206" s="29" t="str">
        <f t="shared" si="7"/>
        <v/>
      </c>
    </row>
    <row r="207" spans="1:17" ht="18.75" customHeight="1" x14ac:dyDescent="0.3">
      <c r="A207" s="105" t="s">
        <v>16</v>
      </c>
      <c r="B207" s="106"/>
      <c r="C207" s="7"/>
      <c r="D207" s="7"/>
      <c r="E207" s="7"/>
      <c r="F207" s="8"/>
      <c r="G207" s="8"/>
      <c r="H207" s="9">
        <v>10200</v>
      </c>
      <c r="I207" s="10">
        <v>510</v>
      </c>
      <c r="J207" s="9">
        <v>10710</v>
      </c>
      <c r="K207" s="10">
        <v>0</v>
      </c>
      <c r="L207" s="9">
        <v>10710</v>
      </c>
      <c r="M207" s="10">
        <v>536</v>
      </c>
      <c r="N207" s="9">
        <v>128520</v>
      </c>
      <c r="O207" s="9">
        <v>6432</v>
      </c>
      <c r="Q207" s="29" t="str">
        <f t="shared" si="7"/>
        <v/>
      </c>
    </row>
    <row r="208" spans="1:17" s="11" customFormat="1" x14ac:dyDescent="0.3">
      <c r="A208" s="12" t="s">
        <v>431</v>
      </c>
      <c r="B208" s="12" t="s">
        <v>36</v>
      </c>
      <c r="C208" s="12" t="s">
        <v>19</v>
      </c>
      <c r="D208" s="12" t="s">
        <v>432</v>
      </c>
      <c r="E208" s="12" t="s">
        <v>21</v>
      </c>
      <c r="F208" s="13" t="s">
        <v>22</v>
      </c>
      <c r="G208" s="13" t="s">
        <v>38</v>
      </c>
      <c r="H208" s="15">
        <v>10200</v>
      </c>
      <c r="I208" s="16">
        <v>510</v>
      </c>
      <c r="J208" s="15">
        <v>10710</v>
      </c>
      <c r="K208" s="16">
        <v>0</v>
      </c>
      <c r="L208" s="15">
        <v>10710</v>
      </c>
      <c r="M208" s="16">
        <v>536</v>
      </c>
      <c r="N208" s="15">
        <v>128520</v>
      </c>
      <c r="O208" s="15">
        <v>6432</v>
      </c>
      <c r="P208" s="29">
        <f t="shared" si="8"/>
        <v>0</v>
      </c>
      <c r="Q208" s="29">
        <f t="shared" si="7"/>
        <v>21.42</v>
      </c>
    </row>
    <row r="209" spans="1:17" ht="18.75" customHeight="1" x14ac:dyDescent="0.3">
      <c r="A209" s="110" t="s">
        <v>433</v>
      </c>
      <c r="B209" s="111"/>
      <c r="C209" s="111"/>
      <c r="D209" s="112"/>
      <c r="E209" s="3"/>
      <c r="F209" s="4"/>
      <c r="G209" s="4"/>
      <c r="H209" s="5">
        <v>226370</v>
      </c>
      <c r="I209" s="5">
        <v>4970</v>
      </c>
      <c r="J209" s="5">
        <v>231340</v>
      </c>
      <c r="K209" s="6">
        <v>0</v>
      </c>
      <c r="L209" s="5">
        <v>231340</v>
      </c>
      <c r="M209" s="5">
        <v>5194</v>
      </c>
      <c r="N209" s="5">
        <v>2633880</v>
      </c>
      <c r="O209" s="5">
        <v>55218</v>
      </c>
      <c r="Q209" s="29" t="str">
        <f t="shared" si="7"/>
        <v/>
      </c>
    </row>
    <row r="210" spans="1:17" ht="18.75" customHeight="1" x14ac:dyDescent="0.3">
      <c r="A210" s="105" t="s">
        <v>16</v>
      </c>
      <c r="B210" s="106"/>
      <c r="C210" s="7"/>
      <c r="D210" s="7"/>
      <c r="E210" s="7"/>
      <c r="F210" s="8"/>
      <c r="G210" s="8"/>
      <c r="H210" s="9">
        <v>19650</v>
      </c>
      <c r="I210" s="10">
        <v>990</v>
      </c>
      <c r="J210" s="9">
        <v>20640</v>
      </c>
      <c r="K210" s="10">
        <v>0</v>
      </c>
      <c r="L210" s="9">
        <v>20640</v>
      </c>
      <c r="M210" s="9">
        <v>1033</v>
      </c>
      <c r="N210" s="9">
        <v>247680</v>
      </c>
      <c r="O210" s="9">
        <v>12396</v>
      </c>
      <c r="Q210" s="29" t="str">
        <f t="shared" si="7"/>
        <v/>
      </c>
    </row>
    <row r="211" spans="1:17" s="17" customFormat="1" x14ac:dyDescent="0.3">
      <c r="A211" s="18" t="s">
        <v>434</v>
      </c>
      <c r="B211" s="18" t="s">
        <v>36</v>
      </c>
      <c r="C211" s="18" t="s">
        <v>19</v>
      </c>
      <c r="D211" s="18" t="s">
        <v>435</v>
      </c>
      <c r="E211" s="18" t="s">
        <v>21</v>
      </c>
      <c r="F211" s="19" t="s">
        <v>436</v>
      </c>
      <c r="G211" s="19" t="s">
        <v>85</v>
      </c>
      <c r="H211" s="20">
        <v>12920</v>
      </c>
      <c r="I211" s="21">
        <v>650</v>
      </c>
      <c r="J211" s="20">
        <v>13570</v>
      </c>
      <c r="K211" s="21">
        <v>0</v>
      </c>
      <c r="L211" s="20">
        <v>13570</v>
      </c>
      <c r="M211" s="21">
        <v>679</v>
      </c>
      <c r="N211" s="20">
        <v>162840</v>
      </c>
      <c r="O211" s="20">
        <v>8148</v>
      </c>
      <c r="P211" s="30">
        <f t="shared" si="8"/>
        <v>0</v>
      </c>
      <c r="Q211" s="29">
        <f t="shared" si="7"/>
        <v>27.14</v>
      </c>
    </row>
    <row r="212" spans="1:17" s="11" customFormat="1" x14ac:dyDescent="0.3">
      <c r="A212" s="12" t="s">
        <v>437</v>
      </c>
      <c r="B212" s="12" t="s">
        <v>36</v>
      </c>
      <c r="C212" s="12" t="s">
        <v>19</v>
      </c>
      <c r="D212" s="12" t="s">
        <v>438</v>
      </c>
      <c r="E212" s="12" t="s">
        <v>21</v>
      </c>
      <c r="F212" s="13" t="s">
        <v>436</v>
      </c>
      <c r="G212" s="13" t="s">
        <v>38</v>
      </c>
      <c r="H212" s="15">
        <v>6730</v>
      </c>
      <c r="I212" s="16">
        <v>340</v>
      </c>
      <c r="J212" s="15">
        <v>7070</v>
      </c>
      <c r="K212" s="16">
        <v>0</v>
      </c>
      <c r="L212" s="15">
        <v>7070</v>
      </c>
      <c r="M212" s="16">
        <v>354</v>
      </c>
      <c r="N212" s="15">
        <v>84840</v>
      </c>
      <c r="O212" s="15">
        <v>4248</v>
      </c>
      <c r="P212" s="29">
        <f t="shared" si="8"/>
        <v>1500</v>
      </c>
      <c r="Q212" s="29">
        <f t="shared" si="7"/>
        <v>14.14</v>
      </c>
    </row>
    <row r="213" spans="1:17" ht="18.75" customHeight="1" x14ac:dyDescent="0.3">
      <c r="A213" s="105" t="s">
        <v>439</v>
      </c>
      <c r="B213" s="106"/>
      <c r="C213" s="7"/>
      <c r="D213" s="7"/>
      <c r="E213" s="7"/>
      <c r="F213" s="8"/>
      <c r="G213" s="8"/>
      <c r="H213" s="9">
        <v>53790</v>
      </c>
      <c r="I213" s="10">
        <v>820</v>
      </c>
      <c r="J213" s="9">
        <v>54610</v>
      </c>
      <c r="K213" s="10">
        <v>0</v>
      </c>
      <c r="L213" s="9">
        <v>54610</v>
      </c>
      <c r="M213" s="10">
        <v>856</v>
      </c>
      <c r="N213" s="9">
        <v>655320</v>
      </c>
      <c r="O213" s="9">
        <v>10272</v>
      </c>
      <c r="Q213" s="29" t="str">
        <f t="shared" si="7"/>
        <v/>
      </c>
    </row>
    <row r="214" spans="1:17" s="17" customFormat="1" x14ac:dyDescent="0.3">
      <c r="A214" s="18" t="s">
        <v>440</v>
      </c>
      <c r="B214" s="18" t="s">
        <v>441</v>
      </c>
      <c r="C214" s="18" t="s">
        <v>19</v>
      </c>
      <c r="D214" s="18" t="s">
        <v>442</v>
      </c>
      <c r="E214" s="18"/>
      <c r="F214" s="19" t="s">
        <v>436</v>
      </c>
      <c r="G214" s="19" t="s">
        <v>443</v>
      </c>
      <c r="H214" s="20">
        <v>12500</v>
      </c>
      <c r="I214" s="21">
        <v>0</v>
      </c>
      <c r="J214" s="20">
        <v>12500</v>
      </c>
      <c r="K214" s="21">
        <v>0</v>
      </c>
      <c r="L214" s="20">
        <v>12500</v>
      </c>
      <c r="M214" s="21">
        <v>0</v>
      </c>
      <c r="N214" s="20">
        <v>150000</v>
      </c>
      <c r="O214" s="21">
        <v>0</v>
      </c>
      <c r="P214" s="30">
        <f t="shared" si="8"/>
        <v>785</v>
      </c>
      <c r="Q214" s="29">
        <f t="shared" si="7"/>
        <v>25</v>
      </c>
    </row>
    <row r="215" spans="1:17" s="11" customFormat="1" x14ac:dyDescent="0.3">
      <c r="A215" s="12" t="s">
        <v>444</v>
      </c>
      <c r="B215" s="12" t="s">
        <v>441</v>
      </c>
      <c r="C215" s="12" t="s">
        <v>19</v>
      </c>
      <c r="D215" s="12" t="s">
        <v>442</v>
      </c>
      <c r="E215" s="12"/>
      <c r="F215" s="13" t="s">
        <v>436</v>
      </c>
      <c r="G215" s="13" t="s">
        <v>443</v>
      </c>
      <c r="H215" s="15">
        <v>25000</v>
      </c>
      <c r="I215" s="16">
        <v>0</v>
      </c>
      <c r="J215" s="15">
        <v>25000</v>
      </c>
      <c r="K215" s="16">
        <v>0</v>
      </c>
      <c r="L215" s="15">
        <v>25000</v>
      </c>
      <c r="M215" s="16">
        <v>0</v>
      </c>
      <c r="N215" s="15">
        <v>300000</v>
      </c>
      <c r="O215" s="16">
        <v>0</v>
      </c>
      <c r="P215" s="29">
        <f t="shared" si="8"/>
        <v>0</v>
      </c>
      <c r="Q215" s="29">
        <f t="shared" si="7"/>
        <v>50</v>
      </c>
    </row>
    <row r="216" spans="1:17" s="17" customFormat="1" x14ac:dyDescent="0.3">
      <c r="A216" s="18" t="s">
        <v>445</v>
      </c>
      <c r="B216" s="18" t="s">
        <v>358</v>
      </c>
      <c r="C216" s="18" t="s">
        <v>19</v>
      </c>
      <c r="D216" s="18" t="s">
        <v>446</v>
      </c>
      <c r="E216" s="18" t="s">
        <v>21</v>
      </c>
      <c r="F216" s="19" t="s">
        <v>436</v>
      </c>
      <c r="G216" s="19" t="s">
        <v>23</v>
      </c>
      <c r="H216" s="20">
        <v>16290</v>
      </c>
      <c r="I216" s="21">
        <v>820</v>
      </c>
      <c r="J216" s="20">
        <v>17110</v>
      </c>
      <c r="K216" s="21">
        <v>0</v>
      </c>
      <c r="L216" s="20">
        <v>17110</v>
      </c>
      <c r="M216" s="21">
        <v>856</v>
      </c>
      <c r="N216" s="20">
        <v>205320</v>
      </c>
      <c r="O216" s="20">
        <v>10272</v>
      </c>
      <c r="P216" s="30">
        <f t="shared" si="8"/>
        <v>0</v>
      </c>
      <c r="Q216" s="29">
        <f t="shared" si="7"/>
        <v>34.22</v>
      </c>
    </row>
    <row r="217" spans="1:17" ht="18.75" customHeight="1" x14ac:dyDescent="0.3">
      <c r="A217" s="105" t="s">
        <v>447</v>
      </c>
      <c r="B217" s="106"/>
      <c r="C217" s="7"/>
      <c r="D217" s="7"/>
      <c r="E217" s="7"/>
      <c r="F217" s="8"/>
      <c r="G217" s="8"/>
      <c r="H217" s="9">
        <v>78290</v>
      </c>
      <c r="I217" s="10">
        <v>790</v>
      </c>
      <c r="J217" s="9">
        <v>79080</v>
      </c>
      <c r="K217" s="10">
        <v>0</v>
      </c>
      <c r="L217" s="9">
        <v>79080</v>
      </c>
      <c r="M217" s="10">
        <v>829</v>
      </c>
      <c r="N217" s="9">
        <v>948960</v>
      </c>
      <c r="O217" s="9">
        <v>9948</v>
      </c>
      <c r="Q217" s="29" t="str">
        <f t="shared" si="7"/>
        <v/>
      </c>
    </row>
    <row r="218" spans="1:17" s="11" customFormat="1" x14ac:dyDescent="0.3">
      <c r="A218" s="12" t="s">
        <v>448</v>
      </c>
      <c r="B218" s="12" t="s">
        <v>441</v>
      </c>
      <c r="C218" s="12" t="s">
        <v>19</v>
      </c>
      <c r="D218" s="12" t="s">
        <v>442</v>
      </c>
      <c r="E218" s="12"/>
      <c r="F218" s="13" t="s">
        <v>436</v>
      </c>
      <c r="G218" s="13" t="s">
        <v>443</v>
      </c>
      <c r="H218" s="15">
        <v>25000</v>
      </c>
      <c r="I218" s="16">
        <v>0</v>
      </c>
      <c r="J218" s="15">
        <v>25000</v>
      </c>
      <c r="K218" s="16">
        <v>0</v>
      </c>
      <c r="L218" s="15">
        <v>25000</v>
      </c>
      <c r="M218" s="16">
        <v>0</v>
      </c>
      <c r="N218" s="15">
        <v>300000</v>
      </c>
      <c r="O218" s="16">
        <v>0</v>
      </c>
      <c r="P218" s="29">
        <f t="shared" si="8"/>
        <v>0</v>
      </c>
      <c r="Q218" s="29">
        <f t="shared" si="7"/>
        <v>50</v>
      </c>
    </row>
    <row r="219" spans="1:17" s="17" customFormat="1" x14ac:dyDescent="0.3">
      <c r="A219" s="18" t="s">
        <v>449</v>
      </c>
      <c r="B219" s="18" t="s">
        <v>441</v>
      </c>
      <c r="C219" s="18" t="s">
        <v>19</v>
      </c>
      <c r="D219" s="18" t="s">
        <v>442</v>
      </c>
      <c r="E219" s="18"/>
      <c r="F219" s="19" t="s">
        <v>436</v>
      </c>
      <c r="G219" s="19" t="s">
        <v>443</v>
      </c>
      <c r="H219" s="20">
        <v>25000</v>
      </c>
      <c r="I219" s="21">
        <v>0</v>
      </c>
      <c r="J219" s="20">
        <v>25000</v>
      </c>
      <c r="K219" s="21">
        <v>0</v>
      </c>
      <c r="L219" s="20">
        <v>25000</v>
      </c>
      <c r="M219" s="21">
        <v>0</v>
      </c>
      <c r="N219" s="20">
        <v>300000</v>
      </c>
      <c r="O219" s="21">
        <v>0</v>
      </c>
      <c r="P219" s="30">
        <f t="shared" si="8"/>
        <v>0</v>
      </c>
      <c r="Q219" s="29">
        <f t="shared" si="7"/>
        <v>50</v>
      </c>
    </row>
    <row r="220" spans="1:17" s="11" customFormat="1" x14ac:dyDescent="0.3">
      <c r="A220" s="12" t="s">
        <v>450</v>
      </c>
      <c r="B220" s="12" t="s">
        <v>441</v>
      </c>
      <c r="C220" s="12" t="s">
        <v>19</v>
      </c>
      <c r="D220" s="12" t="s">
        <v>442</v>
      </c>
      <c r="E220" s="12"/>
      <c r="F220" s="13" t="s">
        <v>436</v>
      </c>
      <c r="G220" s="13" t="s">
        <v>443</v>
      </c>
      <c r="H220" s="15">
        <v>12500</v>
      </c>
      <c r="I220" s="16">
        <v>0</v>
      </c>
      <c r="J220" s="15">
        <v>12500</v>
      </c>
      <c r="K220" s="16">
        <v>0</v>
      </c>
      <c r="L220" s="15">
        <v>12500</v>
      </c>
      <c r="M220" s="16">
        <v>0</v>
      </c>
      <c r="N220" s="15">
        <v>150000</v>
      </c>
      <c r="O220" s="16">
        <v>0</v>
      </c>
      <c r="P220" s="29">
        <f t="shared" si="8"/>
        <v>785</v>
      </c>
      <c r="Q220" s="29">
        <f t="shared" si="7"/>
        <v>25</v>
      </c>
    </row>
    <row r="221" spans="1:17" s="17" customFormat="1" x14ac:dyDescent="0.3">
      <c r="A221" s="18" t="s">
        <v>451</v>
      </c>
      <c r="B221" s="18" t="s">
        <v>358</v>
      </c>
      <c r="C221" s="18" t="s">
        <v>19</v>
      </c>
      <c r="D221" s="18" t="s">
        <v>452</v>
      </c>
      <c r="E221" s="18" t="s">
        <v>21</v>
      </c>
      <c r="F221" s="19" t="s">
        <v>436</v>
      </c>
      <c r="G221" s="19" t="s">
        <v>23</v>
      </c>
      <c r="H221" s="20">
        <v>15790</v>
      </c>
      <c r="I221" s="21">
        <v>790</v>
      </c>
      <c r="J221" s="20">
        <v>16580</v>
      </c>
      <c r="K221" s="21">
        <v>0</v>
      </c>
      <c r="L221" s="20">
        <v>16580</v>
      </c>
      <c r="M221" s="21">
        <v>829</v>
      </c>
      <c r="N221" s="20">
        <v>198960</v>
      </c>
      <c r="O221" s="20">
        <v>9948</v>
      </c>
      <c r="P221" s="30">
        <f t="shared" si="8"/>
        <v>0</v>
      </c>
      <c r="Q221" s="29">
        <f t="shared" si="7"/>
        <v>33.160000000000004</v>
      </c>
    </row>
    <row r="222" spans="1:17" ht="18.75" customHeight="1" x14ac:dyDescent="0.3">
      <c r="A222" s="105" t="s">
        <v>453</v>
      </c>
      <c r="B222" s="106"/>
      <c r="C222" s="7"/>
      <c r="D222" s="7"/>
      <c r="E222" s="7"/>
      <c r="F222" s="8"/>
      <c r="G222" s="8"/>
      <c r="H222" s="9">
        <v>16580</v>
      </c>
      <c r="I222" s="10">
        <v>830</v>
      </c>
      <c r="J222" s="9">
        <v>17410</v>
      </c>
      <c r="K222" s="10">
        <v>0</v>
      </c>
      <c r="L222" s="9">
        <v>17410</v>
      </c>
      <c r="M222" s="10">
        <v>871</v>
      </c>
      <c r="N222" s="9">
        <v>208920</v>
      </c>
      <c r="O222" s="9">
        <v>10452</v>
      </c>
      <c r="Q222" s="29" t="str">
        <f t="shared" si="7"/>
        <v/>
      </c>
    </row>
    <row r="223" spans="1:17" s="11" customFormat="1" x14ac:dyDescent="0.3">
      <c r="A223" s="12" t="s">
        <v>454</v>
      </c>
      <c r="B223" s="12" t="s">
        <v>18</v>
      </c>
      <c r="C223" s="12" t="s">
        <v>19</v>
      </c>
      <c r="D223" s="12" t="s">
        <v>455</v>
      </c>
      <c r="E223" s="12" t="s">
        <v>21</v>
      </c>
      <c r="F223" s="13" t="s">
        <v>436</v>
      </c>
      <c r="G223" s="13" t="s">
        <v>23</v>
      </c>
      <c r="H223" s="15">
        <v>16580</v>
      </c>
      <c r="I223" s="16">
        <v>830</v>
      </c>
      <c r="J223" s="15">
        <v>17410</v>
      </c>
      <c r="K223" s="16">
        <v>0</v>
      </c>
      <c r="L223" s="15">
        <v>17410</v>
      </c>
      <c r="M223" s="16">
        <v>871</v>
      </c>
      <c r="N223" s="15">
        <v>208920</v>
      </c>
      <c r="O223" s="15">
        <v>10452</v>
      </c>
      <c r="P223" s="29">
        <f t="shared" si="8"/>
        <v>0</v>
      </c>
      <c r="Q223" s="29">
        <f t="shared" si="7"/>
        <v>34.82</v>
      </c>
    </row>
    <row r="224" spans="1:17" ht="18.75" customHeight="1" x14ac:dyDescent="0.3">
      <c r="A224" s="105" t="s">
        <v>456</v>
      </c>
      <c r="B224" s="106"/>
      <c r="C224" s="7"/>
      <c r="D224" s="7"/>
      <c r="E224" s="7"/>
      <c r="F224" s="8"/>
      <c r="G224" s="8"/>
      <c r="H224" s="9">
        <v>20520</v>
      </c>
      <c r="I224" s="10">
        <v>780</v>
      </c>
      <c r="J224" s="9">
        <v>21300</v>
      </c>
      <c r="K224" s="10">
        <v>0</v>
      </c>
      <c r="L224" s="9">
        <v>21300</v>
      </c>
      <c r="M224" s="10">
        <v>815</v>
      </c>
      <c r="N224" s="9">
        <v>255600</v>
      </c>
      <c r="O224" s="9">
        <v>9780</v>
      </c>
      <c r="Q224" s="29" t="str">
        <f t="shared" si="7"/>
        <v/>
      </c>
    </row>
    <row r="225" spans="1:17" s="17" customFormat="1" x14ac:dyDescent="0.3">
      <c r="A225" s="18" t="s">
        <v>457</v>
      </c>
      <c r="B225" s="18" t="s">
        <v>441</v>
      </c>
      <c r="C225" s="18" t="s">
        <v>19</v>
      </c>
      <c r="D225" s="18" t="s">
        <v>442</v>
      </c>
      <c r="E225" s="18"/>
      <c r="F225" s="19" t="s">
        <v>436</v>
      </c>
      <c r="G225" s="19" t="s">
        <v>443</v>
      </c>
      <c r="H225" s="20">
        <v>5000</v>
      </c>
      <c r="I225" s="21">
        <v>0</v>
      </c>
      <c r="J225" s="20">
        <v>5000</v>
      </c>
      <c r="K225" s="21">
        <v>0</v>
      </c>
      <c r="L225" s="20">
        <v>5000</v>
      </c>
      <c r="M225" s="21">
        <v>0</v>
      </c>
      <c r="N225" s="20">
        <v>60000</v>
      </c>
      <c r="O225" s="21">
        <v>0</v>
      </c>
      <c r="P225" s="30">
        <f t="shared" si="8"/>
        <v>1500</v>
      </c>
      <c r="Q225" s="29">
        <f t="shared" si="7"/>
        <v>10</v>
      </c>
    </row>
    <row r="226" spans="1:17" s="11" customFormat="1" x14ac:dyDescent="0.3">
      <c r="A226" s="12" t="s">
        <v>458</v>
      </c>
      <c r="B226" s="12" t="s">
        <v>358</v>
      </c>
      <c r="C226" s="12" t="s">
        <v>19</v>
      </c>
      <c r="D226" s="12" t="s">
        <v>459</v>
      </c>
      <c r="E226" s="12" t="s">
        <v>21</v>
      </c>
      <c r="F226" s="13" t="s">
        <v>436</v>
      </c>
      <c r="G226" s="13" t="s">
        <v>23</v>
      </c>
      <c r="H226" s="15">
        <v>15520</v>
      </c>
      <c r="I226" s="16">
        <v>780</v>
      </c>
      <c r="J226" s="15">
        <v>16300</v>
      </c>
      <c r="K226" s="16">
        <v>0</v>
      </c>
      <c r="L226" s="15">
        <v>16300</v>
      </c>
      <c r="M226" s="16">
        <v>815</v>
      </c>
      <c r="N226" s="15">
        <v>195600</v>
      </c>
      <c r="O226" s="15">
        <v>9780</v>
      </c>
      <c r="P226" s="29">
        <f t="shared" si="8"/>
        <v>0</v>
      </c>
      <c r="Q226" s="29">
        <f t="shared" si="7"/>
        <v>32.6</v>
      </c>
    </row>
    <row r="227" spans="1:17" ht="18.75" customHeight="1" x14ac:dyDescent="0.3">
      <c r="A227" s="105" t="s">
        <v>460</v>
      </c>
      <c r="B227" s="106"/>
      <c r="C227" s="7"/>
      <c r="D227" s="7"/>
      <c r="E227" s="7"/>
      <c r="F227" s="8"/>
      <c r="G227" s="8"/>
      <c r="H227" s="9">
        <v>15040</v>
      </c>
      <c r="I227" s="10">
        <v>760</v>
      </c>
      <c r="J227" s="9">
        <v>15800</v>
      </c>
      <c r="K227" s="10">
        <v>0</v>
      </c>
      <c r="L227" s="9">
        <v>15800</v>
      </c>
      <c r="M227" s="10">
        <v>790</v>
      </c>
      <c r="N227" s="9">
        <v>47400</v>
      </c>
      <c r="O227" s="9">
        <v>2370</v>
      </c>
      <c r="P227" s="27">
        <f t="shared" si="8"/>
        <v>0</v>
      </c>
      <c r="Q227" s="29">
        <f t="shared" si="7"/>
        <v>31.6</v>
      </c>
    </row>
    <row r="228" spans="1:17" s="17" customFormat="1" x14ac:dyDescent="0.3">
      <c r="A228" s="18" t="s">
        <v>461</v>
      </c>
      <c r="B228" s="18" t="s">
        <v>18</v>
      </c>
      <c r="C228" s="18" t="s">
        <v>19</v>
      </c>
      <c r="D228" s="18" t="s">
        <v>462</v>
      </c>
      <c r="E228" s="18" t="s">
        <v>21</v>
      </c>
      <c r="F228" s="19" t="s">
        <v>436</v>
      </c>
      <c r="G228" s="19" t="s">
        <v>23</v>
      </c>
      <c r="H228" s="20">
        <v>15040</v>
      </c>
      <c r="I228" s="21">
        <v>760</v>
      </c>
      <c r="J228" s="20">
        <v>15800</v>
      </c>
      <c r="K228" s="21">
        <v>0</v>
      </c>
      <c r="L228" s="20">
        <v>15800</v>
      </c>
      <c r="M228" s="21">
        <v>790</v>
      </c>
      <c r="N228" s="20">
        <v>47400</v>
      </c>
      <c r="O228" s="20">
        <v>2370</v>
      </c>
      <c r="P228" s="30">
        <f t="shared" si="8"/>
        <v>0</v>
      </c>
      <c r="Q228" s="29">
        <f t="shared" si="7"/>
        <v>31.6</v>
      </c>
    </row>
    <row r="229" spans="1:17" ht="18.75" customHeight="1" x14ac:dyDescent="0.3">
      <c r="A229" s="105" t="s">
        <v>463</v>
      </c>
      <c r="B229" s="106"/>
      <c r="C229" s="7"/>
      <c r="D229" s="7"/>
      <c r="E229" s="7"/>
      <c r="F229" s="8"/>
      <c r="G229" s="8"/>
      <c r="H229" s="9">
        <v>10000</v>
      </c>
      <c r="I229" s="10">
        <v>0</v>
      </c>
      <c r="J229" s="9">
        <v>10000</v>
      </c>
      <c r="K229" s="10">
        <v>0</v>
      </c>
      <c r="L229" s="9">
        <v>10000</v>
      </c>
      <c r="M229" s="10">
        <v>0</v>
      </c>
      <c r="N229" s="9">
        <v>120000</v>
      </c>
      <c r="O229" s="10">
        <v>0</v>
      </c>
      <c r="Q229" s="29" t="str">
        <f t="shared" si="7"/>
        <v/>
      </c>
    </row>
    <row r="230" spans="1:17" s="11" customFormat="1" x14ac:dyDescent="0.3">
      <c r="A230" s="12" t="s">
        <v>464</v>
      </c>
      <c r="B230" s="12" t="s">
        <v>441</v>
      </c>
      <c r="C230" s="12" t="s">
        <v>19</v>
      </c>
      <c r="D230" s="12" t="s">
        <v>442</v>
      </c>
      <c r="E230" s="12"/>
      <c r="F230" s="13" t="s">
        <v>436</v>
      </c>
      <c r="G230" s="13" t="s">
        <v>443</v>
      </c>
      <c r="H230" s="15">
        <v>10000</v>
      </c>
      <c r="I230" s="16">
        <v>0</v>
      </c>
      <c r="J230" s="15">
        <v>10000</v>
      </c>
      <c r="K230" s="16">
        <v>0</v>
      </c>
      <c r="L230" s="15">
        <v>10000</v>
      </c>
      <c r="M230" s="16">
        <v>0</v>
      </c>
      <c r="N230" s="15">
        <v>120000</v>
      </c>
      <c r="O230" s="16">
        <v>0</v>
      </c>
      <c r="P230" s="29">
        <f t="shared" si="8"/>
        <v>1500</v>
      </c>
      <c r="Q230" s="29">
        <f t="shared" si="7"/>
        <v>20</v>
      </c>
    </row>
    <row r="231" spans="1:17" ht="18.75" customHeight="1" x14ac:dyDescent="0.3">
      <c r="A231" s="105" t="s">
        <v>465</v>
      </c>
      <c r="B231" s="106"/>
      <c r="C231" s="7"/>
      <c r="D231" s="7"/>
      <c r="E231" s="7"/>
      <c r="F231" s="8"/>
      <c r="G231" s="8"/>
      <c r="H231" s="9">
        <v>12500</v>
      </c>
      <c r="I231" s="10">
        <v>0</v>
      </c>
      <c r="J231" s="9">
        <v>12500</v>
      </c>
      <c r="K231" s="10">
        <v>0</v>
      </c>
      <c r="L231" s="9">
        <v>12500</v>
      </c>
      <c r="M231" s="10">
        <v>0</v>
      </c>
      <c r="N231" s="9">
        <v>150000</v>
      </c>
      <c r="O231" s="10">
        <v>0</v>
      </c>
      <c r="Q231" s="29" t="str">
        <f t="shared" si="7"/>
        <v/>
      </c>
    </row>
    <row r="232" spans="1:17" s="17" customFormat="1" x14ac:dyDescent="0.3">
      <c r="A232" s="18" t="s">
        <v>466</v>
      </c>
      <c r="B232" s="18" t="s">
        <v>441</v>
      </c>
      <c r="C232" s="18" t="s">
        <v>19</v>
      </c>
      <c r="D232" s="18" t="s">
        <v>442</v>
      </c>
      <c r="E232" s="18"/>
      <c r="F232" s="19" t="s">
        <v>436</v>
      </c>
      <c r="G232" s="19" t="s">
        <v>467</v>
      </c>
      <c r="H232" s="20">
        <v>2500</v>
      </c>
      <c r="I232" s="21">
        <v>0</v>
      </c>
      <c r="J232" s="20">
        <v>2500</v>
      </c>
      <c r="K232" s="21">
        <v>0</v>
      </c>
      <c r="L232" s="20">
        <v>2500</v>
      </c>
      <c r="M232" s="21">
        <v>0</v>
      </c>
      <c r="N232" s="20">
        <v>30000</v>
      </c>
      <c r="O232" s="21">
        <v>0</v>
      </c>
      <c r="P232" s="30">
        <f t="shared" si="8"/>
        <v>1500</v>
      </c>
      <c r="Q232" s="29">
        <f t="shared" si="7"/>
        <v>5</v>
      </c>
    </row>
    <row r="233" spans="1:17" s="11" customFormat="1" x14ac:dyDescent="0.3">
      <c r="A233" s="12" t="s">
        <v>468</v>
      </c>
      <c r="B233" s="12" t="s">
        <v>441</v>
      </c>
      <c r="C233" s="12" t="s">
        <v>19</v>
      </c>
      <c r="D233" s="12" t="s">
        <v>442</v>
      </c>
      <c r="E233" s="12"/>
      <c r="F233" s="13" t="s">
        <v>436</v>
      </c>
      <c r="G233" s="13" t="s">
        <v>467</v>
      </c>
      <c r="H233" s="15">
        <v>5000</v>
      </c>
      <c r="I233" s="16">
        <v>0</v>
      </c>
      <c r="J233" s="15">
        <v>5000</v>
      </c>
      <c r="K233" s="16">
        <v>0</v>
      </c>
      <c r="L233" s="15">
        <v>5000</v>
      </c>
      <c r="M233" s="16">
        <v>0</v>
      </c>
      <c r="N233" s="15">
        <v>60000</v>
      </c>
      <c r="O233" s="16">
        <v>0</v>
      </c>
      <c r="P233" s="29">
        <f t="shared" si="8"/>
        <v>1500</v>
      </c>
      <c r="Q233" s="29">
        <f t="shared" si="7"/>
        <v>10</v>
      </c>
    </row>
    <row r="234" spans="1:17" s="17" customFormat="1" x14ac:dyDescent="0.3">
      <c r="A234" s="18" t="s">
        <v>469</v>
      </c>
      <c r="B234" s="18" t="s">
        <v>441</v>
      </c>
      <c r="C234" s="18" t="s">
        <v>19</v>
      </c>
      <c r="D234" s="18" t="s">
        <v>442</v>
      </c>
      <c r="E234" s="18"/>
      <c r="F234" s="19" t="s">
        <v>436</v>
      </c>
      <c r="G234" s="19" t="s">
        <v>443</v>
      </c>
      <c r="H234" s="20">
        <v>5000</v>
      </c>
      <c r="I234" s="21">
        <v>0</v>
      </c>
      <c r="J234" s="20">
        <v>5000</v>
      </c>
      <c r="K234" s="21">
        <v>0</v>
      </c>
      <c r="L234" s="20">
        <v>5000</v>
      </c>
      <c r="M234" s="21">
        <v>0</v>
      </c>
      <c r="N234" s="20">
        <v>60000</v>
      </c>
      <c r="O234" s="21">
        <v>0</v>
      </c>
      <c r="P234" s="30">
        <f t="shared" si="8"/>
        <v>1500</v>
      </c>
      <c r="Q234" s="29">
        <f t="shared" si="7"/>
        <v>10</v>
      </c>
    </row>
    <row r="235" spans="1:17" ht="18.75" customHeight="1" x14ac:dyDescent="0.3">
      <c r="A235" s="110" t="s">
        <v>470</v>
      </c>
      <c r="B235" s="111"/>
      <c r="C235" s="111"/>
      <c r="D235" s="112"/>
      <c r="E235" s="3"/>
      <c r="F235" s="4"/>
      <c r="G235" s="4"/>
      <c r="H235" s="5">
        <v>60450</v>
      </c>
      <c r="I235" s="5">
        <v>3040</v>
      </c>
      <c r="J235" s="5">
        <v>63490</v>
      </c>
      <c r="K235" s="6">
        <v>0</v>
      </c>
      <c r="L235" s="5">
        <v>63490</v>
      </c>
      <c r="M235" s="5">
        <v>3175</v>
      </c>
      <c r="N235" s="5">
        <v>761880</v>
      </c>
      <c r="O235" s="5">
        <v>38100</v>
      </c>
      <c r="P235" s="27">
        <f t="shared" si="8"/>
        <v>0</v>
      </c>
      <c r="Q235" s="29">
        <f t="shared" si="7"/>
        <v>126.98</v>
      </c>
    </row>
    <row r="236" spans="1:17" ht="18.75" customHeight="1" x14ac:dyDescent="0.3">
      <c r="A236" s="105" t="s">
        <v>471</v>
      </c>
      <c r="B236" s="106"/>
      <c r="C236" s="7"/>
      <c r="D236" s="7"/>
      <c r="E236" s="7"/>
      <c r="F236" s="8"/>
      <c r="G236" s="8"/>
      <c r="H236" s="9">
        <v>12700</v>
      </c>
      <c r="I236" s="10">
        <v>640</v>
      </c>
      <c r="J236" s="9">
        <v>13340</v>
      </c>
      <c r="K236" s="10">
        <v>0</v>
      </c>
      <c r="L236" s="9">
        <v>13340</v>
      </c>
      <c r="M236" s="10">
        <v>667</v>
      </c>
      <c r="N236" s="9">
        <v>160080</v>
      </c>
      <c r="O236" s="9">
        <v>8004</v>
      </c>
      <c r="P236" s="27">
        <f t="shared" si="8"/>
        <v>0</v>
      </c>
      <c r="Q236" s="29">
        <f t="shared" si="7"/>
        <v>26.68</v>
      </c>
    </row>
    <row r="237" spans="1:17" s="11" customFormat="1" x14ac:dyDescent="0.3">
      <c r="A237" s="12" t="s">
        <v>472</v>
      </c>
      <c r="B237" s="12" t="s">
        <v>26</v>
      </c>
      <c r="C237" s="12" t="s">
        <v>19</v>
      </c>
      <c r="D237" s="12" t="s">
        <v>473</v>
      </c>
      <c r="E237" s="12" t="s">
        <v>21</v>
      </c>
      <c r="F237" s="13" t="s">
        <v>22</v>
      </c>
      <c r="G237" s="13" t="s">
        <v>28</v>
      </c>
      <c r="H237" s="15">
        <v>12700</v>
      </c>
      <c r="I237" s="16">
        <v>640</v>
      </c>
      <c r="J237" s="15">
        <v>13340</v>
      </c>
      <c r="K237" s="16">
        <v>0</v>
      </c>
      <c r="L237" s="15">
        <v>13340</v>
      </c>
      <c r="M237" s="16">
        <v>667</v>
      </c>
      <c r="N237" s="15">
        <v>160080</v>
      </c>
      <c r="O237" s="15">
        <v>8004</v>
      </c>
      <c r="P237" s="29">
        <f t="shared" si="8"/>
        <v>0</v>
      </c>
      <c r="Q237" s="29">
        <f t="shared" si="7"/>
        <v>26.68</v>
      </c>
    </row>
    <row r="238" spans="1:17" ht="18.75" customHeight="1" x14ac:dyDescent="0.3">
      <c r="A238" s="105" t="s">
        <v>474</v>
      </c>
      <c r="B238" s="106"/>
      <c r="C238" s="7"/>
      <c r="D238" s="7"/>
      <c r="E238" s="7"/>
      <c r="F238" s="8"/>
      <c r="G238" s="8"/>
      <c r="H238" s="9">
        <v>12190</v>
      </c>
      <c r="I238" s="10">
        <v>610</v>
      </c>
      <c r="J238" s="9">
        <v>12800</v>
      </c>
      <c r="K238" s="10">
        <v>0</v>
      </c>
      <c r="L238" s="9">
        <v>12800</v>
      </c>
      <c r="M238" s="10">
        <v>640</v>
      </c>
      <c r="N238" s="9">
        <v>153600</v>
      </c>
      <c r="O238" s="9">
        <v>7680</v>
      </c>
      <c r="Q238" s="29" t="str">
        <f t="shared" si="7"/>
        <v/>
      </c>
    </row>
    <row r="239" spans="1:17" s="17" customFormat="1" x14ac:dyDescent="0.3">
      <c r="A239" s="18" t="s">
        <v>475</v>
      </c>
      <c r="B239" s="18" t="s">
        <v>26</v>
      </c>
      <c r="C239" s="18" t="s">
        <v>19</v>
      </c>
      <c r="D239" s="18" t="s">
        <v>476</v>
      </c>
      <c r="E239" s="18" t="s">
        <v>21</v>
      </c>
      <c r="F239" s="19" t="s">
        <v>22</v>
      </c>
      <c r="G239" s="19" t="s">
        <v>28</v>
      </c>
      <c r="H239" s="20">
        <v>12190</v>
      </c>
      <c r="I239" s="21">
        <v>610</v>
      </c>
      <c r="J239" s="20">
        <v>12800</v>
      </c>
      <c r="K239" s="21">
        <v>0</v>
      </c>
      <c r="L239" s="20">
        <v>12800</v>
      </c>
      <c r="M239" s="21">
        <v>640</v>
      </c>
      <c r="N239" s="20">
        <v>153600</v>
      </c>
      <c r="O239" s="20">
        <v>7680</v>
      </c>
      <c r="P239" s="30">
        <f t="shared" si="8"/>
        <v>485</v>
      </c>
      <c r="Q239" s="29">
        <f t="shared" si="7"/>
        <v>25.6</v>
      </c>
    </row>
    <row r="240" spans="1:17" ht="18.75" customHeight="1" x14ac:dyDescent="0.3">
      <c r="A240" s="105" t="s">
        <v>477</v>
      </c>
      <c r="B240" s="106"/>
      <c r="C240" s="7"/>
      <c r="D240" s="7"/>
      <c r="E240" s="7"/>
      <c r="F240" s="8"/>
      <c r="G240" s="8"/>
      <c r="H240" s="9">
        <v>11870</v>
      </c>
      <c r="I240" s="10">
        <v>600</v>
      </c>
      <c r="J240" s="9">
        <v>12470</v>
      </c>
      <c r="K240" s="10">
        <v>0</v>
      </c>
      <c r="L240" s="9">
        <v>12470</v>
      </c>
      <c r="M240" s="10">
        <v>624</v>
      </c>
      <c r="N240" s="9">
        <v>149640</v>
      </c>
      <c r="O240" s="9">
        <v>7488</v>
      </c>
      <c r="Q240" s="29" t="str">
        <f t="shared" si="7"/>
        <v/>
      </c>
    </row>
    <row r="241" spans="1:17" s="11" customFormat="1" x14ac:dyDescent="0.3">
      <c r="A241" s="12" t="s">
        <v>478</v>
      </c>
      <c r="B241" s="12" t="s">
        <v>26</v>
      </c>
      <c r="C241" s="12" t="s">
        <v>19</v>
      </c>
      <c r="D241" s="12" t="s">
        <v>479</v>
      </c>
      <c r="E241" s="12" t="s">
        <v>21</v>
      </c>
      <c r="F241" s="13" t="s">
        <v>22</v>
      </c>
      <c r="G241" s="13" t="s">
        <v>28</v>
      </c>
      <c r="H241" s="15">
        <v>11870</v>
      </c>
      <c r="I241" s="16">
        <v>600</v>
      </c>
      <c r="J241" s="15">
        <v>12470</v>
      </c>
      <c r="K241" s="16">
        <v>0</v>
      </c>
      <c r="L241" s="15">
        <v>12470</v>
      </c>
      <c r="M241" s="16">
        <v>624</v>
      </c>
      <c r="N241" s="15">
        <v>149640</v>
      </c>
      <c r="O241" s="15">
        <v>7488</v>
      </c>
      <c r="P241" s="29">
        <f t="shared" si="8"/>
        <v>815</v>
      </c>
      <c r="Q241" s="29">
        <f t="shared" si="7"/>
        <v>24.94</v>
      </c>
    </row>
    <row r="242" spans="1:17" ht="18.75" customHeight="1" x14ac:dyDescent="0.3">
      <c r="A242" s="105" t="s">
        <v>480</v>
      </c>
      <c r="B242" s="106"/>
      <c r="C242" s="7"/>
      <c r="D242" s="7"/>
      <c r="E242" s="7"/>
      <c r="F242" s="8"/>
      <c r="G242" s="8"/>
      <c r="H242" s="9">
        <v>12190</v>
      </c>
      <c r="I242" s="10">
        <v>610</v>
      </c>
      <c r="J242" s="9">
        <v>12800</v>
      </c>
      <c r="K242" s="10">
        <v>0</v>
      </c>
      <c r="L242" s="9">
        <v>12800</v>
      </c>
      <c r="M242" s="10">
        <v>640</v>
      </c>
      <c r="N242" s="9">
        <v>153600</v>
      </c>
      <c r="O242" s="9">
        <v>7680</v>
      </c>
      <c r="Q242" s="29" t="str">
        <f t="shared" si="7"/>
        <v/>
      </c>
    </row>
    <row r="243" spans="1:17" s="17" customFormat="1" x14ac:dyDescent="0.3">
      <c r="A243" s="18" t="s">
        <v>481</v>
      </c>
      <c r="B243" s="18" t="s">
        <v>26</v>
      </c>
      <c r="C243" s="18" t="s">
        <v>19</v>
      </c>
      <c r="D243" s="18" t="s">
        <v>482</v>
      </c>
      <c r="E243" s="18" t="s">
        <v>21</v>
      </c>
      <c r="F243" s="19" t="s">
        <v>22</v>
      </c>
      <c r="G243" s="19" t="s">
        <v>28</v>
      </c>
      <c r="H243" s="20">
        <v>12190</v>
      </c>
      <c r="I243" s="21">
        <v>610</v>
      </c>
      <c r="J243" s="20">
        <v>12800</v>
      </c>
      <c r="K243" s="21">
        <v>0</v>
      </c>
      <c r="L243" s="20">
        <v>12800</v>
      </c>
      <c r="M243" s="21">
        <v>640</v>
      </c>
      <c r="N243" s="20">
        <v>153600</v>
      </c>
      <c r="O243" s="20">
        <v>7680</v>
      </c>
      <c r="P243" s="30">
        <f t="shared" si="8"/>
        <v>485</v>
      </c>
      <c r="Q243" s="29">
        <f t="shared" si="7"/>
        <v>25.6</v>
      </c>
    </row>
    <row r="244" spans="1:17" ht="18.75" customHeight="1" x14ac:dyDescent="0.3">
      <c r="A244" s="105" t="s">
        <v>483</v>
      </c>
      <c r="B244" s="106"/>
      <c r="C244" s="7"/>
      <c r="D244" s="7"/>
      <c r="E244" s="7"/>
      <c r="F244" s="8"/>
      <c r="G244" s="8"/>
      <c r="H244" s="9">
        <v>11500</v>
      </c>
      <c r="I244" s="10">
        <v>580</v>
      </c>
      <c r="J244" s="9">
        <v>12080</v>
      </c>
      <c r="K244" s="10">
        <v>0</v>
      </c>
      <c r="L244" s="9">
        <v>12080</v>
      </c>
      <c r="M244" s="10">
        <v>604</v>
      </c>
      <c r="N244" s="9">
        <v>144960</v>
      </c>
      <c r="O244" s="9">
        <v>7248</v>
      </c>
      <c r="Q244" s="29" t="str">
        <f t="shared" si="7"/>
        <v/>
      </c>
    </row>
    <row r="245" spans="1:17" s="11" customFormat="1" x14ac:dyDescent="0.3">
      <c r="A245" s="12" t="s">
        <v>484</v>
      </c>
      <c r="B245" s="12" t="s">
        <v>26</v>
      </c>
      <c r="C245" s="12" t="s">
        <v>19</v>
      </c>
      <c r="D245" s="12" t="s">
        <v>315</v>
      </c>
      <c r="E245" s="12" t="s">
        <v>21</v>
      </c>
      <c r="F245" s="13" t="s">
        <v>22</v>
      </c>
      <c r="G245" s="13" t="s">
        <v>28</v>
      </c>
      <c r="H245" s="15">
        <v>11500</v>
      </c>
      <c r="I245" s="16">
        <v>580</v>
      </c>
      <c r="J245" s="15">
        <v>12080</v>
      </c>
      <c r="K245" s="16">
        <v>0</v>
      </c>
      <c r="L245" s="15">
        <v>12080</v>
      </c>
      <c r="M245" s="16">
        <v>604</v>
      </c>
      <c r="N245" s="15">
        <v>144960</v>
      </c>
      <c r="O245" s="15">
        <v>7248</v>
      </c>
      <c r="P245" s="29">
        <f t="shared" si="8"/>
        <v>1205</v>
      </c>
      <c r="Q245" s="29">
        <f t="shared" si="7"/>
        <v>24.16</v>
      </c>
    </row>
    <row r="246" spans="1:17" ht="18.75" customHeight="1" x14ac:dyDescent="0.3">
      <c r="A246" s="110" t="s">
        <v>485</v>
      </c>
      <c r="B246" s="111"/>
      <c r="C246" s="111"/>
      <c r="D246" s="112"/>
      <c r="E246" s="3"/>
      <c r="F246" s="4"/>
      <c r="G246" s="4"/>
      <c r="H246" s="5">
        <v>94890</v>
      </c>
      <c r="I246" s="5">
        <v>4800</v>
      </c>
      <c r="J246" s="5">
        <v>99690</v>
      </c>
      <c r="K246" s="6">
        <v>0</v>
      </c>
      <c r="L246" s="5">
        <v>99690</v>
      </c>
      <c r="M246" s="5">
        <v>4986</v>
      </c>
      <c r="N246" s="5">
        <v>1196280</v>
      </c>
      <c r="O246" s="5">
        <v>59832</v>
      </c>
      <c r="Q246" s="29" t="str">
        <f t="shared" si="7"/>
        <v/>
      </c>
    </row>
    <row r="247" spans="1:17" ht="18.75" customHeight="1" x14ac:dyDescent="0.3">
      <c r="A247" s="105" t="s">
        <v>486</v>
      </c>
      <c r="B247" s="106"/>
      <c r="C247" s="7"/>
      <c r="D247" s="7"/>
      <c r="E247" s="7"/>
      <c r="F247" s="8"/>
      <c r="G247" s="8"/>
      <c r="H247" s="9">
        <v>11840</v>
      </c>
      <c r="I247" s="10">
        <v>600</v>
      </c>
      <c r="J247" s="9">
        <v>12440</v>
      </c>
      <c r="K247" s="10">
        <v>0</v>
      </c>
      <c r="L247" s="9">
        <v>12440</v>
      </c>
      <c r="M247" s="10">
        <v>622</v>
      </c>
      <c r="N247" s="9">
        <v>149280</v>
      </c>
      <c r="O247" s="9">
        <v>7464</v>
      </c>
      <c r="Q247" s="29" t="str">
        <f t="shared" si="7"/>
        <v/>
      </c>
    </row>
    <row r="248" spans="1:17" s="17" customFormat="1" x14ac:dyDescent="0.3">
      <c r="A248" s="18" t="s">
        <v>487</v>
      </c>
      <c r="B248" s="18" t="s">
        <v>26</v>
      </c>
      <c r="C248" s="18" t="s">
        <v>19</v>
      </c>
      <c r="D248" s="18" t="s">
        <v>488</v>
      </c>
      <c r="E248" s="18" t="s">
        <v>21</v>
      </c>
      <c r="F248" s="19" t="s">
        <v>22</v>
      </c>
      <c r="G248" s="19" t="s">
        <v>28</v>
      </c>
      <c r="H248" s="20">
        <v>11840</v>
      </c>
      <c r="I248" s="21">
        <v>600</v>
      </c>
      <c r="J248" s="20">
        <v>12440</v>
      </c>
      <c r="K248" s="21">
        <v>0</v>
      </c>
      <c r="L248" s="20">
        <v>12440</v>
      </c>
      <c r="M248" s="21">
        <v>622</v>
      </c>
      <c r="N248" s="20">
        <v>149280</v>
      </c>
      <c r="O248" s="20">
        <v>7464</v>
      </c>
      <c r="P248" s="30">
        <f t="shared" si="8"/>
        <v>845</v>
      </c>
      <c r="Q248" s="29">
        <f t="shared" si="7"/>
        <v>24.88</v>
      </c>
    </row>
    <row r="249" spans="1:17" ht="18.75" customHeight="1" x14ac:dyDescent="0.3">
      <c r="A249" s="105" t="s">
        <v>489</v>
      </c>
      <c r="B249" s="106"/>
      <c r="C249" s="7"/>
      <c r="D249" s="7"/>
      <c r="E249" s="7"/>
      <c r="F249" s="8"/>
      <c r="G249" s="8"/>
      <c r="H249" s="9">
        <v>11840</v>
      </c>
      <c r="I249" s="10">
        <v>600</v>
      </c>
      <c r="J249" s="9">
        <v>12440</v>
      </c>
      <c r="K249" s="10">
        <v>0</v>
      </c>
      <c r="L249" s="9">
        <v>12440</v>
      </c>
      <c r="M249" s="10">
        <v>622</v>
      </c>
      <c r="N249" s="9">
        <v>149280</v>
      </c>
      <c r="O249" s="9">
        <v>7464</v>
      </c>
      <c r="Q249" s="29" t="str">
        <f t="shared" si="7"/>
        <v/>
      </c>
    </row>
    <row r="250" spans="1:17" s="11" customFormat="1" x14ac:dyDescent="0.3">
      <c r="A250" s="12" t="s">
        <v>490</v>
      </c>
      <c r="B250" s="12" t="s">
        <v>26</v>
      </c>
      <c r="C250" s="12" t="s">
        <v>19</v>
      </c>
      <c r="D250" s="12" t="s">
        <v>491</v>
      </c>
      <c r="E250" s="12" t="s">
        <v>21</v>
      </c>
      <c r="F250" s="13" t="s">
        <v>22</v>
      </c>
      <c r="G250" s="13" t="s">
        <v>28</v>
      </c>
      <c r="H250" s="15">
        <v>11840</v>
      </c>
      <c r="I250" s="16">
        <v>600</v>
      </c>
      <c r="J250" s="15">
        <v>12440</v>
      </c>
      <c r="K250" s="16">
        <v>0</v>
      </c>
      <c r="L250" s="15">
        <v>12440</v>
      </c>
      <c r="M250" s="16">
        <v>622</v>
      </c>
      <c r="N250" s="15">
        <v>149280</v>
      </c>
      <c r="O250" s="15">
        <v>7464</v>
      </c>
      <c r="P250" s="29">
        <f t="shared" si="8"/>
        <v>845</v>
      </c>
      <c r="Q250" s="29">
        <f t="shared" si="7"/>
        <v>24.88</v>
      </c>
    </row>
    <row r="251" spans="1:17" ht="18.75" customHeight="1" x14ac:dyDescent="0.3">
      <c r="A251" s="105" t="s">
        <v>492</v>
      </c>
      <c r="B251" s="106"/>
      <c r="C251" s="7"/>
      <c r="D251" s="7"/>
      <c r="E251" s="7"/>
      <c r="F251" s="8"/>
      <c r="G251" s="8"/>
      <c r="H251" s="9">
        <v>13450</v>
      </c>
      <c r="I251" s="10">
        <v>680</v>
      </c>
      <c r="J251" s="9">
        <v>14130</v>
      </c>
      <c r="K251" s="10">
        <v>0</v>
      </c>
      <c r="L251" s="9">
        <v>14130</v>
      </c>
      <c r="M251" s="10">
        <v>707</v>
      </c>
      <c r="N251" s="9">
        <v>169560</v>
      </c>
      <c r="O251" s="9">
        <v>8484</v>
      </c>
      <c r="Q251" s="29" t="str">
        <f t="shared" si="7"/>
        <v/>
      </c>
    </row>
    <row r="252" spans="1:17" s="17" customFormat="1" x14ac:dyDescent="0.3">
      <c r="A252" s="18" t="s">
        <v>493</v>
      </c>
      <c r="B252" s="18" t="s">
        <v>26</v>
      </c>
      <c r="C252" s="18" t="s">
        <v>19</v>
      </c>
      <c r="D252" s="18" t="s">
        <v>494</v>
      </c>
      <c r="E252" s="18" t="s">
        <v>21</v>
      </c>
      <c r="F252" s="19" t="s">
        <v>22</v>
      </c>
      <c r="G252" s="19" t="s">
        <v>28</v>
      </c>
      <c r="H252" s="20">
        <v>13450</v>
      </c>
      <c r="I252" s="21">
        <v>680</v>
      </c>
      <c r="J252" s="20">
        <v>14130</v>
      </c>
      <c r="K252" s="21">
        <v>0</v>
      </c>
      <c r="L252" s="20">
        <v>14130</v>
      </c>
      <c r="M252" s="21">
        <v>707</v>
      </c>
      <c r="N252" s="20">
        <v>169560</v>
      </c>
      <c r="O252" s="20">
        <v>8484</v>
      </c>
      <c r="P252" s="30">
        <f t="shared" si="8"/>
        <v>0</v>
      </c>
      <c r="Q252" s="29">
        <f t="shared" si="7"/>
        <v>28.26</v>
      </c>
    </row>
    <row r="253" spans="1:17" ht="18.75" customHeight="1" x14ac:dyDescent="0.3">
      <c r="A253" s="105" t="s">
        <v>495</v>
      </c>
      <c r="B253" s="106"/>
      <c r="C253" s="7"/>
      <c r="D253" s="7"/>
      <c r="E253" s="7"/>
      <c r="F253" s="8"/>
      <c r="G253" s="8"/>
      <c r="H253" s="9">
        <v>33600</v>
      </c>
      <c r="I253" s="9">
        <v>1700</v>
      </c>
      <c r="J253" s="9">
        <v>35300</v>
      </c>
      <c r="K253" s="10">
        <v>0</v>
      </c>
      <c r="L253" s="9">
        <v>35300</v>
      </c>
      <c r="M253" s="9">
        <v>1766</v>
      </c>
      <c r="N253" s="9">
        <v>423600</v>
      </c>
      <c r="O253" s="9">
        <v>21192</v>
      </c>
      <c r="Q253" s="29" t="str">
        <f t="shared" si="7"/>
        <v/>
      </c>
    </row>
    <row r="254" spans="1:17" s="11" customFormat="1" x14ac:dyDescent="0.3">
      <c r="A254" s="12" t="s">
        <v>496</v>
      </c>
      <c r="B254" s="12" t="s">
        <v>497</v>
      </c>
      <c r="C254" s="12" t="s">
        <v>19</v>
      </c>
      <c r="D254" s="12" t="s">
        <v>498</v>
      </c>
      <c r="E254" s="12" t="s">
        <v>21</v>
      </c>
      <c r="F254" s="13" t="s">
        <v>22</v>
      </c>
      <c r="G254" s="13" t="s">
        <v>28</v>
      </c>
      <c r="H254" s="15">
        <v>12350</v>
      </c>
      <c r="I254" s="16">
        <v>620</v>
      </c>
      <c r="J254" s="15">
        <v>12970</v>
      </c>
      <c r="K254" s="16">
        <v>0</v>
      </c>
      <c r="L254" s="15">
        <v>12970</v>
      </c>
      <c r="M254" s="16">
        <v>649</v>
      </c>
      <c r="N254" s="15">
        <v>155640</v>
      </c>
      <c r="O254" s="15">
        <v>7788</v>
      </c>
      <c r="P254" s="29">
        <f t="shared" si="8"/>
        <v>315</v>
      </c>
      <c r="Q254" s="29">
        <f t="shared" si="7"/>
        <v>25.94</v>
      </c>
    </row>
    <row r="255" spans="1:17" s="17" customFormat="1" x14ac:dyDescent="0.3">
      <c r="A255" s="18" t="s">
        <v>499</v>
      </c>
      <c r="B255" s="18" t="s">
        <v>36</v>
      </c>
      <c r="C255" s="18" t="s">
        <v>19</v>
      </c>
      <c r="D255" s="18" t="s">
        <v>500</v>
      </c>
      <c r="E255" s="18" t="s">
        <v>21</v>
      </c>
      <c r="F255" s="19" t="s">
        <v>22</v>
      </c>
      <c r="G255" s="19" t="s">
        <v>85</v>
      </c>
      <c r="H255" s="20">
        <v>11840</v>
      </c>
      <c r="I255" s="21">
        <v>600</v>
      </c>
      <c r="J255" s="20">
        <v>12440</v>
      </c>
      <c r="K255" s="21">
        <v>0</v>
      </c>
      <c r="L255" s="20">
        <v>12440</v>
      </c>
      <c r="M255" s="21">
        <v>622</v>
      </c>
      <c r="N255" s="20">
        <v>149280</v>
      </c>
      <c r="O255" s="20">
        <v>7464</v>
      </c>
      <c r="P255" s="30">
        <f t="shared" si="8"/>
        <v>0</v>
      </c>
      <c r="Q255" s="29">
        <f t="shared" si="7"/>
        <v>24.88</v>
      </c>
    </row>
    <row r="256" spans="1:17" s="11" customFormat="1" x14ac:dyDescent="0.3">
      <c r="A256" s="12" t="s">
        <v>501</v>
      </c>
      <c r="B256" s="12" t="s">
        <v>36</v>
      </c>
      <c r="C256" s="12" t="s">
        <v>19</v>
      </c>
      <c r="D256" s="12" t="s">
        <v>502</v>
      </c>
      <c r="E256" s="12" t="s">
        <v>21</v>
      </c>
      <c r="F256" s="13" t="s">
        <v>22</v>
      </c>
      <c r="G256" s="13" t="s">
        <v>38</v>
      </c>
      <c r="H256" s="15">
        <v>9410</v>
      </c>
      <c r="I256" s="16">
        <v>480</v>
      </c>
      <c r="J256" s="15">
        <v>9890</v>
      </c>
      <c r="K256" s="16">
        <v>0</v>
      </c>
      <c r="L256" s="15">
        <v>9890</v>
      </c>
      <c r="M256" s="16">
        <v>495</v>
      </c>
      <c r="N256" s="15">
        <v>118680</v>
      </c>
      <c r="O256" s="15">
        <v>5940</v>
      </c>
      <c r="P256" s="29">
        <f t="shared" si="8"/>
        <v>110</v>
      </c>
      <c r="Q256" s="29">
        <f t="shared" si="7"/>
        <v>19.78</v>
      </c>
    </row>
    <row r="257" spans="1:17" ht="18.75" customHeight="1" x14ac:dyDescent="0.3">
      <c r="A257" s="105" t="s">
        <v>503</v>
      </c>
      <c r="B257" s="106"/>
      <c r="C257" s="7"/>
      <c r="D257" s="7"/>
      <c r="E257" s="7"/>
      <c r="F257" s="8"/>
      <c r="G257" s="8"/>
      <c r="H257" s="9">
        <v>24160</v>
      </c>
      <c r="I257" s="9">
        <v>1220</v>
      </c>
      <c r="J257" s="9">
        <v>25380</v>
      </c>
      <c r="K257" s="10">
        <v>0</v>
      </c>
      <c r="L257" s="9">
        <v>25380</v>
      </c>
      <c r="M257" s="9">
        <v>1269</v>
      </c>
      <c r="N257" s="9">
        <v>304560</v>
      </c>
      <c r="O257" s="9">
        <v>15228</v>
      </c>
      <c r="Q257" s="29" t="str">
        <f t="shared" si="7"/>
        <v/>
      </c>
    </row>
    <row r="258" spans="1:17" s="17" customFormat="1" x14ac:dyDescent="0.3">
      <c r="A258" s="18" t="s">
        <v>504</v>
      </c>
      <c r="B258" s="18" t="s">
        <v>26</v>
      </c>
      <c r="C258" s="18" t="s">
        <v>19</v>
      </c>
      <c r="D258" s="18" t="s">
        <v>505</v>
      </c>
      <c r="E258" s="18" t="s">
        <v>21</v>
      </c>
      <c r="F258" s="19" t="s">
        <v>22</v>
      </c>
      <c r="G258" s="19" t="s">
        <v>28</v>
      </c>
      <c r="H258" s="20">
        <v>11690</v>
      </c>
      <c r="I258" s="21">
        <v>590</v>
      </c>
      <c r="J258" s="20">
        <v>12280</v>
      </c>
      <c r="K258" s="21">
        <v>0</v>
      </c>
      <c r="L258" s="20">
        <v>12280</v>
      </c>
      <c r="M258" s="21">
        <v>614</v>
      </c>
      <c r="N258" s="20">
        <v>147360</v>
      </c>
      <c r="O258" s="20">
        <v>7368</v>
      </c>
      <c r="P258" s="30">
        <f t="shared" si="8"/>
        <v>1005</v>
      </c>
      <c r="Q258" s="29">
        <f t="shared" si="7"/>
        <v>24.560000000000002</v>
      </c>
    </row>
    <row r="259" spans="1:17" s="11" customFormat="1" x14ac:dyDescent="0.3">
      <c r="A259" s="12" t="s">
        <v>506</v>
      </c>
      <c r="B259" s="12" t="s">
        <v>507</v>
      </c>
      <c r="C259" s="12" t="s">
        <v>19</v>
      </c>
      <c r="D259" s="12" t="s">
        <v>508</v>
      </c>
      <c r="E259" s="12" t="s">
        <v>21</v>
      </c>
      <c r="F259" s="13" t="s">
        <v>22</v>
      </c>
      <c r="G259" s="13" t="s">
        <v>28</v>
      </c>
      <c r="H259" s="15">
        <v>12470</v>
      </c>
      <c r="I259" s="16">
        <v>630</v>
      </c>
      <c r="J259" s="15">
        <v>13100</v>
      </c>
      <c r="K259" s="16">
        <v>0</v>
      </c>
      <c r="L259" s="15">
        <v>13100</v>
      </c>
      <c r="M259" s="16">
        <v>655</v>
      </c>
      <c r="N259" s="15">
        <v>157200</v>
      </c>
      <c r="O259" s="15">
        <v>7860</v>
      </c>
      <c r="P259" s="29">
        <f t="shared" si="8"/>
        <v>185</v>
      </c>
      <c r="Q259" s="29">
        <f t="shared" si="7"/>
        <v>26.2</v>
      </c>
    </row>
    <row r="260" spans="1:17" ht="18.75" customHeight="1" x14ac:dyDescent="0.3">
      <c r="A260" s="110" t="s">
        <v>509</v>
      </c>
      <c r="B260" s="111"/>
      <c r="C260" s="111"/>
      <c r="D260" s="112"/>
      <c r="E260" s="3"/>
      <c r="F260" s="4"/>
      <c r="G260" s="4"/>
      <c r="H260" s="5">
        <v>27240</v>
      </c>
      <c r="I260" s="5">
        <v>1380</v>
      </c>
      <c r="J260" s="5">
        <v>28620</v>
      </c>
      <c r="K260" s="6">
        <v>0</v>
      </c>
      <c r="L260" s="5">
        <v>28620</v>
      </c>
      <c r="M260" s="5">
        <v>1432</v>
      </c>
      <c r="N260" s="5">
        <v>343440</v>
      </c>
      <c r="O260" s="5">
        <v>17184</v>
      </c>
      <c r="Q260" s="29" t="str">
        <f t="shared" si="7"/>
        <v/>
      </c>
    </row>
    <row r="261" spans="1:17" ht="18.75" customHeight="1" x14ac:dyDescent="0.3">
      <c r="A261" s="105" t="s">
        <v>16</v>
      </c>
      <c r="B261" s="106"/>
      <c r="C261" s="7"/>
      <c r="D261" s="7"/>
      <c r="E261" s="7"/>
      <c r="F261" s="8"/>
      <c r="G261" s="8"/>
      <c r="H261" s="9">
        <v>13620</v>
      </c>
      <c r="I261" s="10">
        <v>690</v>
      </c>
      <c r="J261" s="9">
        <v>14310</v>
      </c>
      <c r="K261" s="10">
        <v>0</v>
      </c>
      <c r="L261" s="9">
        <v>14310</v>
      </c>
      <c r="M261" s="10">
        <v>716</v>
      </c>
      <c r="N261" s="9">
        <v>171720</v>
      </c>
      <c r="O261" s="9">
        <v>8592</v>
      </c>
      <c r="Q261" s="29" t="str">
        <f t="shared" si="7"/>
        <v/>
      </c>
    </row>
    <row r="262" spans="1:17" s="17" customFormat="1" x14ac:dyDescent="0.3">
      <c r="A262" s="18" t="s">
        <v>510</v>
      </c>
      <c r="B262" s="18" t="s">
        <v>358</v>
      </c>
      <c r="C262" s="18" t="s">
        <v>19</v>
      </c>
      <c r="D262" s="18" t="s">
        <v>511</v>
      </c>
      <c r="E262" s="18" t="s">
        <v>21</v>
      </c>
      <c r="F262" s="19" t="s">
        <v>22</v>
      </c>
      <c r="G262" s="19" t="s">
        <v>23</v>
      </c>
      <c r="H262" s="20">
        <v>13620</v>
      </c>
      <c r="I262" s="21">
        <v>690</v>
      </c>
      <c r="J262" s="20">
        <v>14310</v>
      </c>
      <c r="K262" s="21">
        <v>0</v>
      </c>
      <c r="L262" s="20">
        <v>14310</v>
      </c>
      <c r="M262" s="21">
        <v>716</v>
      </c>
      <c r="N262" s="20">
        <v>171720</v>
      </c>
      <c r="O262" s="20">
        <v>8592</v>
      </c>
      <c r="P262" s="30">
        <f t="shared" si="8"/>
        <v>690</v>
      </c>
      <c r="Q262" s="29">
        <f t="shared" ref="Q262:Q305" si="9">IF(P262&lt;&gt;"",J262*0.2%,"")</f>
        <v>28.62</v>
      </c>
    </row>
    <row r="263" spans="1:17" ht="18.75" customHeight="1" x14ac:dyDescent="0.3">
      <c r="A263" s="105" t="s">
        <v>512</v>
      </c>
      <c r="B263" s="106"/>
      <c r="C263" s="7"/>
      <c r="D263" s="7"/>
      <c r="E263" s="7"/>
      <c r="F263" s="8"/>
      <c r="G263" s="8"/>
      <c r="H263" s="9">
        <v>13620</v>
      </c>
      <c r="I263" s="10">
        <v>690</v>
      </c>
      <c r="J263" s="9">
        <v>14310</v>
      </c>
      <c r="K263" s="10">
        <v>0</v>
      </c>
      <c r="L263" s="9">
        <v>14310</v>
      </c>
      <c r="M263" s="10">
        <v>716</v>
      </c>
      <c r="N263" s="9">
        <v>171720</v>
      </c>
      <c r="O263" s="9">
        <v>8592</v>
      </c>
      <c r="Q263" s="29" t="str">
        <f t="shared" si="9"/>
        <v/>
      </c>
    </row>
    <row r="264" spans="1:17" s="11" customFormat="1" x14ac:dyDescent="0.3">
      <c r="A264" s="12" t="s">
        <v>513</v>
      </c>
      <c r="B264" s="12" t="s">
        <v>358</v>
      </c>
      <c r="C264" s="12" t="s">
        <v>19</v>
      </c>
      <c r="D264" s="12" t="s">
        <v>511</v>
      </c>
      <c r="E264" s="12" t="s">
        <v>21</v>
      </c>
      <c r="F264" s="13" t="s">
        <v>22</v>
      </c>
      <c r="G264" s="13" t="s">
        <v>23</v>
      </c>
      <c r="H264" s="15">
        <v>13620</v>
      </c>
      <c r="I264" s="16">
        <v>690</v>
      </c>
      <c r="J264" s="15">
        <v>14310</v>
      </c>
      <c r="K264" s="16">
        <v>0</v>
      </c>
      <c r="L264" s="15">
        <v>14310</v>
      </c>
      <c r="M264" s="16">
        <v>716</v>
      </c>
      <c r="N264" s="15">
        <v>171720</v>
      </c>
      <c r="O264" s="15">
        <v>8592</v>
      </c>
      <c r="P264" s="29">
        <f t="shared" ref="P264:P305" si="10">IF(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&gt;0,IF(B264="คนงาน",IF((10000-J264)&gt;1500,1500,10000-J264),IF(B264="เจ้าหน้าที่รักษาความปลอดภัย",IF((10000-J264)&gt;1500,1500,10000-J264),IF(B264="พนักงานขับรถยนต์",IF((10000-J264)&gt;1500,1500,10000-J264),IF(G264="ปริญญาตรี",IF((15000-J264)&gt;1500,1500,15000-J264),IF((13285-J264)&gt;1500,1500,13285-J264))))),0)</f>
        <v>690</v>
      </c>
      <c r="Q264" s="29">
        <f t="shared" si="9"/>
        <v>28.62</v>
      </c>
    </row>
    <row r="265" spans="1:17" ht="18.75" customHeight="1" x14ac:dyDescent="0.3">
      <c r="A265" s="110" t="s">
        <v>514</v>
      </c>
      <c r="B265" s="111"/>
      <c r="C265" s="111"/>
      <c r="D265" s="112"/>
      <c r="E265" s="3"/>
      <c r="F265" s="4"/>
      <c r="G265" s="4"/>
      <c r="H265" s="5">
        <v>166340</v>
      </c>
      <c r="I265" s="5">
        <v>8360</v>
      </c>
      <c r="J265" s="5">
        <v>174700</v>
      </c>
      <c r="K265" s="6">
        <v>0</v>
      </c>
      <c r="L265" s="5">
        <v>174700</v>
      </c>
      <c r="M265" s="5">
        <v>8739</v>
      </c>
      <c r="N265" s="5">
        <v>2096400</v>
      </c>
      <c r="O265" s="5">
        <v>104868</v>
      </c>
      <c r="Q265" s="29" t="str">
        <f t="shared" si="9"/>
        <v/>
      </c>
    </row>
    <row r="266" spans="1:17" ht="18.75" customHeight="1" x14ac:dyDescent="0.3">
      <c r="A266" s="105" t="s">
        <v>16</v>
      </c>
      <c r="B266" s="106"/>
      <c r="C266" s="7"/>
      <c r="D266" s="7"/>
      <c r="E266" s="7"/>
      <c r="F266" s="8"/>
      <c r="G266" s="8"/>
      <c r="H266" s="9">
        <v>71360</v>
      </c>
      <c r="I266" s="9">
        <v>3600</v>
      </c>
      <c r="J266" s="9">
        <v>74960</v>
      </c>
      <c r="K266" s="10">
        <v>0</v>
      </c>
      <c r="L266" s="9">
        <v>74960</v>
      </c>
      <c r="M266" s="9">
        <v>3750</v>
      </c>
      <c r="N266" s="9">
        <v>899520</v>
      </c>
      <c r="O266" s="9">
        <v>45000</v>
      </c>
      <c r="Q266" s="29" t="str">
        <f t="shared" si="9"/>
        <v/>
      </c>
    </row>
    <row r="267" spans="1:17" s="17" customFormat="1" x14ac:dyDescent="0.3">
      <c r="A267" s="18" t="s">
        <v>515</v>
      </c>
      <c r="B267" s="18" t="s">
        <v>406</v>
      </c>
      <c r="C267" s="18" t="s">
        <v>19</v>
      </c>
      <c r="D267" s="18" t="s">
        <v>516</v>
      </c>
      <c r="E267" s="18" t="s">
        <v>21</v>
      </c>
      <c r="F267" s="19" t="s">
        <v>22</v>
      </c>
      <c r="G267" s="19" t="s">
        <v>23</v>
      </c>
      <c r="H267" s="20">
        <v>15590</v>
      </c>
      <c r="I267" s="21">
        <v>780</v>
      </c>
      <c r="J267" s="20">
        <v>16370</v>
      </c>
      <c r="K267" s="21">
        <v>0</v>
      </c>
      <c r="L267" s="20">
        <v>16370</v>
      </c>
      <c r="M267" s="21">
        <v>819</v>
      </c>
      <c r="N267" s="20">
        <v>196440</v>
      </c>
      <c r="O267" s="20">
        <v>9828</v>
      </c>
      <c r="P267" s="30">
        <f t="shared" si="10"/>
        <v>0</v>
      </c>
      <c r="Q267" s="29">
        <f t="shared" si="9"/>
        <v>32.74</v>
      </c>
    </row>
    <row r="268" spans="1:17" s="11" customFormat="1" x14ac:dyDescent="0.3">
      <c r="A268" s="12" t="s">
        <v>517</v>
      </c>
      <c r="B268" s="12" t="s">
        <v>36</v>
      </c>
      <c r="C268" s="12" t="s">
        <v>19</v>
      </c>
      <c r="D268" s="12" t="s">
        <v>518</v>
      </c>
      <c r="E268" s="12" t="s">
        <v>21</v>
      </c>
      <c r="F268" s="13" t="s">
        <v>22</v>
      </c>
      <c r="G268" s="13" t="s">
        <v>85</v>
      </c>
      <c r="H268" s="15">
        <v>10830</v>
      </c>
      <c r="I268" s="16">
        <v>550</v>
      </c>
      <c r="J268" s="15">
        <v>11380</v>
      </c>
      <c r="K268" s="16">
        <v>0</v>
      </c>
      <c r="L268" s="15">
        <v>11380</v>
      </c>
      <c r="M268" s="16">
        <v>569</v>
      </c>
      <c r="N268" s="15">
        <v>136560</v>
      </c>
      <c r="O268" s="15">
        <v>6828</v>
      </c>
      <c r="P268" s="29">
        <f t="shared" si="10"/>
        <v>0</v>
      </c>
      <c r="Q268" s="29">
        <f t="shared" si="9"/>
        <v>22.76</v>
      </c>
    </row>
    <row r="269" spans="1:17" s="17" customFormat="1" x14ac:dyDescent="0.3">
      <c r="A269" s="18" t="s">
        <v>519</v>
      </c>
      <c r="B269" s="18" t="s">
        <v>36</v>
      </c>
      <c r="C269" s="18" t="s">
        <v>19</v>
      </c>
      <c r="D269" s="18" t="s">
        <v>520</v>
      </c>
      <c r="E269" s="18" t="s">
        <v>21</v>
      </c>
      <c r="F269" s="19" t="s">
        <v>22</v>
      </c>
      <c r="G269" s="19" t="s">
        <v>85</v>
      </c>
      <c r="H269" s="20">
        <v>10230</v>
      </c>
      <c r="I269" s="21">
        <v>520</v>
      </c>
      <c r="J269" s="20">
        <v>10750</v>
      </c>
      <c r="K269" s="21">
        <v>0</v>
      </c>
      <c r="L269" s="20">
        <v>10750</v>
      </c>
      <c r="M269" s="21">
        <v>538</v>
      </c>
      <c r="N269" s="20">
        <v>129000</v>
      </c>
      <c r="O269" s="20">
        <v>6456</v>
      </c>
      <c r="P269" s="30">
        <f t="shared" si="10"/>
        <v>0</v>
      </c>
      <c r="Q269" s="29">
        <f t="shared" si="9"/>
        <v>21.5</v>
      </c>
    </row>
    <row r="270" spans="1:17" s="11" customFormat="1" x14ac:dyDescent="0.3">
      <c r="A270" s="12" t="s">
        <v>521</v>
      </c>
      <c r="B270" s="12" t="s">
        <v>36</v>
      </c>
      <c r="C270" s="12" t="s">
        <v>19</v>
      </c>
      <c r="D270" s="12" t="s">
        <v>522</v>
      </c>
      <c r="E270" s="12" t="s">
        <v>21</v>
      </c>
      <c r="F270" s="13" t="s">
        <v>22</v>
      </c>
      <c r="G270" s="13" t="s">
        <v>38</v>
      </c>
      <c r="H270" s="15">
        <v>9920</v>
      </c>
      <c r="I270" s="16">
        <v>500</v>
      </c>
      <c r="J270" s="15">
        <v>10420</v>
      </c>
      <c r="K270" s="16">
        <v>0</v>
      </c>
      <c r="L270" s="15">
        <v>10420</v>
      </c>
      <c r="M270" s="16">
        <v>521</v>
      </c>
      <c r="N270" s="15">
        <v>125040</v>
      </c>
      <c r="O270" s="15">
        <v>6252</v>
      </c>
      <c r="P270" s="29">
        <f t="shared" si="10"/>
        <v>0</v>
      </c>
      <c r="Q270" s="29">
        <f t="shared" si="9"/>
        <v>20.84</v>
      </c>
    </row>
    <row r="271" spans="1:17" s="17" customFormat="1" x14ac:dyDescent="0.3">
      <c r="A271" s="18" t="s">
        <v>523</v>
      </c>
      <c r="B271" s="18" t="s">
        <v>36</v>
      </c>
      <c r="C271" s="18" t="s">
        <v>19</v>
      </c>
      <c r="D271" s="18" t="s">
        <v>524</v>
      </c>
      <c r="E271" s="18" t="s">
        <v>21</v>
      </c>
      <c r="F271" s="19" t="s">
        <v>22</v>
      </c>
      <c r="G271" s="19" t="s">
        <v>38</v>
      </c>
      <c r="H271" s="20">
        <v>9510</v>
      </c>
      <c r="I271" s="21">
        <v>480</v>
      </c>
      <c r="J271" s="20">
        <v>9990</v>
      </c>
      <c r="K271" s="21">
        <v>0</v>
      </c>
      <c r="L271" s="20">
        <v>9990</v>
      </c>
      <c r="M271" s="21">
        <v>500</v>
      </c>
      <c r="N271" s="20">
        <v>119880</v>
      </c>
      <c r="O271" s="20">
        <v>6000</v>
      </c>
      <c r="P271" s="30">
        <f t="shared" si="10"/>
        <v>10</v>
      </c>
      <c r="Q271" s="29">
        <f t="shared" si="9"/>
        <v>19.98</v>
      </c>
    </row>
    <row r="272" spans="1:17" s="11" customFormat="1" x14ac:dyDescent="0.3">
      <c r="A272" s="12" t="s">
        <v>525</v>
      </c>
      <c r="B272" s="12" t="s">
        <v>18</v>
      </c>
      <c r="C272" s="12" t="s">
        <v>19</v>
      </c>
      <c r="D272" s="12" t="s">
        <v>526</v>
      </c>
      <c r="E272" s="12" t="s">
        <v>21</v>
      </c>
      <c r="F272" s="13" t="s">
        <v>22</v>
      </c>
      <c r="G272" s="13" t="s">
        <v>23</v>
      </c>
      <c r="H272" s="15">
        <v>15280</v>
      </c>
      <c r="I272" s="16">
        <v>770</v>
      </c>
      <c r="J272" s="15">
        <v>16050</v>
      </c>
      <c r="K272" s="16">
        <v>0</v>
      </c>
      <c r="L272" s="15">
        <v>16050</v>
      </c>
      <c r="M272" s="16">
        <v>803</v>
      </c>
      <c r="N272" s="15">
        <v>192600</v>
      </c>
      <c r="O272" s="15">
        <v>9636</v>
      </c>
      <c r="P272" s="29">
        <f t="shared" si="10"/>
        <v>0</v>
      </c>
      <c r="Q272" s="29">
        <f t="shared" si="9"/>
        <v>32.1</v>
      </c>
    </row>
    <row r="273" spans="1:17" ht="18.75" customHeight="1" x14ac:dyDescent="0.3">
      <c r="A273" s="105" t="s">
        <v>527</v>
      </c>
      <c r="B273" s="106"/>
      <c r="C273" s="7"/>
      <c r="D273" s="7"/>
      <c r="E273" s="7"/>
      <c r="F273" s="8"/>
      <c r="G273" s="8"/>
      <c r="H273" s="9">
        <v>15680</v>
      </c>
      <c r="I273" s="10">
        <v>790</v>
      </c>
      <c r="J273" s="9">
        <v>16470</v>
      </c>
      <c r="K273" s="10">
        <v>0</v>
      </c>
      <c r="L273" s="9">
        <v>16470</v>
      </c>
      <c r="M273" s="10">
        <v>824</v>
      </c>
      <c r="N273" s="9">
        <v>197640</v>
      </c>
      <c r="O273" s="9">
        <v>9888</v>
      </c>
      <c r="Q273" s="29" t="str">
        <f t="shared" si="9"/>
        <v/>
      </c>
    </row>
    <row r="274" spans="1:17" s="17" customFormat="1" x14ac:dyDescent="0.3">
      <c r="A274" s="18" t="s">
        <v>528</v>
      </c>
      <c r="B274" s="18" t="s">
        <v>406</v>
      </c>
      <c r="C274" s="18" t="s">
        <v>19</v>
      </c>
      <c r="D274" s="18" t="s">
        <v>529</v>
      </c>
      <c r="E274" s="18" t="s">
        <v>21</v>
      </c>
      <c r="F274" s="19" t="s">
        <v>22</v>
      </c>
      <c r="G274" s="19" t="s">
        <v>23</v>
      </c>
      <c r="H274" s="20">
        <v>15680</v>
      </c>
      <c r="I274" s="21">
        <v>790</v>
      </c>
      <c r="J274" s="20">
        <v>16470</v>
      </c>
      <c r="K274" s="21">
        <v>0</v>
      </c>
      <c r="L274" s="20">
        <v>16470</v>
      </c>
      <c r="M274" s="21">
        <v>824</v>
      </c>
      <c r="N274" s="20">
        <v>197640</v>
      </c>
      <c r="O274" s="20">
        <v>9888</v>
      </c>
      <c r="P274" s="30">
        <f t="shared" si="10"/>
        <v>0</v>
      </c>
      <c r="Q274" s="29">
        <f t="shared" si="9"/>
        <v>32.94</v>
      </c>
    </row>
    <row r="275" spans="1:17" ht="18.75" customHeight="1" x14ac:dyDescent="0.3">
      <c r="A275" s="105" t="s">
        <v>530</v>
      </c>
      <c r="B275" s="106"/>
      <c r="C275" s="7"/>
      <c r="D275" s="7"/>
      <c r="E275" s="7"/>
      <c r="F275" s="8"/>
      <c r="G275" s="8"/>
      <c r="H275" s="9">
        <v>14790</v>
      </c>
      <c r="I275" s="10">
        <v>740</v>
      </c>
      <c r="J275" s="9">
        <v>15530</v>
      </c>
      <c r="K275" s="10">
        <v>0</v>
      </c>
      <c r="L275" s="9">
        <v>15530</v>
      </c>
      <c r="M275" s="10">
        <v>777</v>
      </c>
      <c r="N275" s="9">
        <v>186360</v>
      </c>
      <c r="O275" s="9">
        <v>9324</v>
      </c>
      <c r="Q275" s="29" t="str">
        <f t="shared" si="9"/>
        <v/>
      </c>
    </row>
    <row r="276" spans="1:17" s="11" customFormat="1" x14ac:dyDescent="0.3">
      <c r="A276" s="12" t="s">
        <v>531</v>
      </c>
      <c r="B276" s="12" t="s">
        <v>532</v>
      </c>
      <c r="C276" s="12" t="s">
        <v>19</v>
      </c>
      <c r="D276" s="12" t="s">
        <v>533</v>
      </c>
      <c r="E276" s="12" t="s">
        <v>21</v>
      </c>
      <c r="F276" s="13" t="s">
        <v>22</v>
      </c>
      <c r="G276" s="13" t="s">
        <v>28</v>
      </c>
      <c r="H276" s="15">
        <v>14790</v>
      </c>
      <c r="I276" s="16">
        <v>740</v>
      </c>
      <c r="J276" s="15">
        <v>15530</v>
      </c>
      <c r="K276" s="16">
        <v>0</v>
      </c>
      <c r="L276" s="15">
        <v>15530</v>
      </c>
      <c r="M276" s="16">
        <v>777</v>
      </c>
      <c r="N276" s="15">
        <v>186360</v>
      </c>
      <c r="O276" s="15">
        <v>9324</v>
      </c>
      <c r="P276" s="29">
        <f t="shared" si="10"/>
        <v>0</v>
      </c>
      <c r="Q276" s="29">
        <f t="shared" si="9"/>
        <v>31.060000000000002</v>
      </c>
    </row>
    <row r="277" spans="1:17" ht="18.75" customHeight="1" x14ac:dyDescent="0.3">
      <c r="A277" s="105" t="s">
        <v>534</v>
      </c>
      <c r="B277" s="106"/>
      <c r="C277" s="7"/>
      <c r="D277" s="7"/>
      <c r="E277" s="7"/>
      <c r="F277" s="8"/>
      <c r="G277" s="8"/>
      <c r="H277" s="9">
        <v>15000</v>
      </c>
      <c r="I277" s="10">
        <v>750</v>
      </c>
      <c r="J277" s="9">
        <v>15750</v>
      </c>
      <c r="K277" s="10">
        <v>0</v>
      </c>
      <c r="L277" s="9">
        <v>15750</v>
      </c>
      <c r="M277" s="10">
        <v>788</v>
      </c>
      <c r="N277" s="9">
        <v>189000</v>
      </c>
      <c r="O277" s="9">
        <v>9456</v>
      </c>
      <c r="Q277" s="29" t="str">
        <f t="shared" si="9"/>
        <v/>
      </c>
    </row>
    <row r="278" spans="1:17" s="17" customFormat="1" x14ac:dyDescent="0.3">
      <c r="A278" s="18" t="s">
        <v>535</v>
      </c>
      <c r="B278" s="18" t="s">
        <v>536</v>
      </c>
      <c r="C278" s="18" t="s">
        <v>19</v>
      </c>
      <c r="D278" s="18" t="s">
        <v>537</v>
      </c>
      <c r="E278" s="18" t="s">
        <v>21</v>
      </c>
      <c r="F278" s="19" t="s">
        <v>22</v>
      </c>
      <c r="G278" s="19" t="s">
        <v>23</v>
      </c>
      <c r="H278" s="20">
        <v>15000</v>
      </c>
      <c r="I278" s="21">
        <v>750</v>
      </c>
      <c r="J278" s="20">
        <v>15750</v>
      </c>
      <c r="K278" s="21">
        <v>0</v>
      </c>
      <c r="L278" s="20">
        <v>15750</v>
      </c>
      <c r="M278" s="21">
        <v>788</v>
      </c>
      <c r="N278" s="20">
        <v>189000</v>
      </c>
      <c r="O278" s="20">
        <v>9456</v>
      </c>
      <c r="P278" s="30">
        <f t="shared" si="10"/>
        <v>0</v>
      </c>
      <c r="Q278" s="29">
        <f t="shared" si="9"/>
        <v>31.5</v>
      </c>
    </row>
    <row r="279" spans="1:17" ht="18.75" customHeight="1" x14ac:dyDescent="0.3">
      <c r="A279" s="105" t="s">
        <v>538</v>
      </c>
      <c r="B279" s="106"/>
      <c r="C279" s="7"/>
      <c r="D279" s="7"/>
      <c r="E279" s="7"/>
      <c r="F279" s="8"/>
      <c r="G279" s="8"/>
      <c r="H279" s="9">
        <v>17150</v>
      </c>
      <c r="I279" s="10">
        <v>860</v>
      </c>
      <c r="J279" s="9">
        <v>18010</v>
      </c>
      <c r="K279" s="10">
        <v>0</v>
      </c>
      <c r="L279" s="9">
        <v>18010</v>
      </c>
      <c r="M279" s="10">
        <v>901</v>
      </c>
      <c r="N279" s="9">
        <v>216120</v>
      </c>
      <c r="O279" s="9">
        <v>10812</v>
      </c>
      <c r="Q279" s="29" t="str">
        <f t="shared" si="9"/>
        <v/>
      </c>
    </row>
    <row r="280" spans="1:17" s="11" customFormat="1" x14ac:dyDescent="0.3">
      <c r="A280" s="12" t="s">
        <v>539</v>
      </c>
      <c r="B280" s="12" t="s">
        <v>406</v>
      </c>
      <c r="C280" s="12" t="s">
        <v>19</v>
      </c>
      <c r="D280" s="12" t="s">
        <v>540</v>
      </c>
      <c r="E280" s="12" t="s">
        <v>21</v>
      </c>
      <c r="F280" s="13" t="s">
        <v>22</v>
      </c>
      <c r="G280" s="13" t="s">
        <v>23</v>
      </c>
      <c r="H280" s="15">
        <v>17150</v>
      </c>
      <c r="I280" s="16">
        <v>860</v>
      </c>
      <c r="J280" s="15">
        <v>18010</v>
      </c>
      <c r="K280" s="16">
        <v>0</v>
      </c>
      <c r="L280" s="15">
        <v>18010</v>
      </c>
      <c r="M280" s="16">
        <v>901</v>
      </c>
      <c r="N280" s="15">
        <v>216120</v>
      </c>
      <c r="O280" s="15">
        <v>10812</v>
      </c>
      <c r="P280" s="29">
        <f t="shared" si="10"/>
        <v>0</v>
      </c>
      <c r="Q280" s="29">
        <f t="shared" si="9"/>
        <v>36.020000000000003</v>
      </c>
    </row>
    <row r="281" spans="1:17" ht="18.75" customHeight="1" x14ac:dyDescent="0.3">
      <c r="A281" s="105" t="s">
        <v>541</v>
      </c>
      <c r="B281" s="106"/>
      <c r="C281" s="7"/>
      <c r="D281" s="7"/>
      <c r="E281" s="7"/>
      <c r="F281" s="8"/>
      <c r="G281" s="8"/>
      <c r="H281" s="9">
        <v>32360</v>
      </c>
      <c r="I281" s="9">
        <v>1620</v>
      </c>
      <c r="J281" s="9">
        <v>33980</v>
      </c>
      <c r="K281" s="10">
        <v>0</v>
      </c>
      <c r="L281" s="9">
        <v>33980</v>
      </c>
      <c r="M281" s="9">
        <v>1699</v>
      </c>
      <c r="N281" s="9">
        <v>407760</v>
      </c>
      <c r="O281" s="9">
        <v>20388</v>
      </c>
      <c r="Q281" s="29" t="str">
        <f t="shared" si="9"/>
        <v/>
      </c>
    </row>
    <row r="282" spans="1:17" s="17" customFormat="1" x14ac:dyDescent="0.3">
      <c r="A282" s="18" t="s">
        <v>542</v>
      </c>
      <c r="B282" s="18" t="s">
        <v>406</v>
      </c>
      <c r="C282" s="18" t="s">
        <v>19</v>
      </c>
      <c r="D282" s="18" t="s">
        <v>543</v>
      </c>
      <c r="E282" s="18" t="s">
        <v>21</v>
      </c>
      <c r="F282" s="19" t="s">
        <v>22</v>
      </c>
      <c r="G282" s="19" t="s">
        <v>23</v>
      </c>
      <c r="H282" s="20">
        <v>16400</v>
      </c>
      <c r="I282" s="21">
        <v>820</v>
      </c>
      <c r="J282" s="20">
        <v>17220</v>
      </c>
      <c r="K282" s="21">
        <v>0</v>
      </c>
      <c r="L282" s="20">
        <v>17220</v>
      </c>
      <c r="M282" s="21">
        <v>861</v>
      </c>
      <c r="N282" s="20">
        <v>206640</v>
      </c>
      <c r="O282" s="20">
        <v>10332</v>
      </c>
      <c r="P282" s="30">
        <f t="shared" si="10"/>
        <v>0</v>
      </c>
      <c r="Q282" s="29">
        <f t="shared" si="9"/>
        <v>34.44</v>
      </c>
    </row>
    <row r="283" spans="1:17" s="11" customFormat="1" x14ac:dyDescent="0.3">
      <c r="A283" s="12" t="s">
        <v>544</v>
      </c>
      <c r="B283" s="12" t="s">
        <v>406</v>
      </c>
      <c r="C283" s="12" t="s">
        <v>19</v>
      </c>
      <c r="D283" s="12" t="s">
        <v>545</v>
      </c>
      <c r="E283" s="12" t="s">
        <v>21</v>
      </c>
      <c r="F283" s="13" t="s">
        <v>22</v>
      </c>
      <c r="G283" s="13" t="s">
        <v>23</v>
      </c>
      <c r="H283" s="15">
        <v>15960</v>
      </c>
      <c r="I283" s="16">
        <v>800</v>
      </c>
      <c r="J283" s="15">
        <v>16760</v>
      </c>
      <c r="K283" s="16">
        <v>0</v>
      </c>
      <c r="L283" s="15">
        <v>16760</v>
      </c>
      <c r="M283" s="16">
        <v>838</v>
      </c>
      <c r="N283" s="15">
        <v>201120</v>
      </c>
      <c r="O283" s="15">
        <v>10056</v>
      </c>
      <c r="P283" s="29">
        <f t="shared" si="10"/>
        <v>0</v>
      </c>
      <c r="Q283" s="29">
        <f t="shared" si="9"/>
        <v>33.520000000000003</v>
      </c>
    </row>
    <row r="284" spans="1:17" ht="18.75" customHeight="1" x14ac:dyDescent="0.3">
      <c r="A284" s="110" t="s">
        <v>546</v>
      </c>
      <c r="B284" s="111"/>
      <c r="C284" s="111"/>
      <c r="D284" s="112"/>
      <c r="E284" s="3"/>
      <c r="F284" s="4"/>
      <c r="G284" s="4"/>
      <c r="H284" s="5">
        <v>46420</v>
      </c>
      <c r="I284" s="5">
        <v>2340</v>
      </c>
      <c r="J284" s="5">
        <v>48760</v>
      </c>
      <c r="K284" s="6">
        <v>0</v>
      </c>
      <c r="L284" s="5">
        <v>48760</v>
      </c>
      <c r="M284" s="5">
        <v>2439</v>
      </c>
      <c r="N284" s="5">
        <v>585120</v>
      </c>
      <c r="O284" s="5">
        <v>29268</v>
      </c>
      <c r="Q284" s="29" t="str">
        <f t="shared" si="9"/>
        <v/>
      </c>
    </row>
    <row r="285" spans="1:17" ht="18.75" customHeight="1" x14ac:dyDescent="0.3">
      <c r="A285" s="105" t="s">
        <v>547</v>
      </c>
      <c r="B285" s="106"/>
      <c r="C285" s="7"/>
      <c r="D285" s="7"/>
      <c r="E285" s="7"/>
      <c r="F285" s="8"/>
      <c r="G285" s="8"/>
      <c r="H285" s="9">
        <v>32800</v>
      </c>
      <c r="I285" s="9">
        <v>1650</v>
      </c>
      <c r="J285" s="9">
        <v>34450</v>
      </c>
      <c r="K285" s="10">
        <v>0</v>
      </c>
      <c r="L285" s="9">
        <v>34450</v>
      </c>
      <c r="M285" s="9">
        <v>1723</v>
      </c>
      <c r="N285" s="9">
        <v>413400</v>
      </c>
      <c r="O285" s="9">
        <v>20676</v>
      </c>
      <c r="Q285" s="29" t="str">
        <f t="shared" si="9"/>
        <v/>
      </c>
    </row>
    <row r="286" spans="1:17" s="17" customFormat="1" x14ac:dyDescent="0.3">
      <c r="A286" s="18" t="s">
        <v>548</v>
      </c>
      <c r="B286" s="18" t="s">
        <v>549</v>
      </c>
      <c r="C286" s="18" t="s">
        <v>19</v>
      </c>
      <c r="D286" s="18" t="s">
        <v>550</v>
      </c>
      <c r="E286" s="18" t="s">
        <v>21</v>
      </c>
      <c r="F286" s="19" t="s">
        <v>22</v>
      </c>
      <c r="G286" s="19" t="s">
        <v>23</v>
      </c>
      <c r="H286" s="20">
        <v>15780</v>
      </c>
      <c r="I286" s="21">
        <v>790</v>
      </c>
      <c r="J286" s="20">
        <v>16570</v>
      </c>
      <c r="K286" s="21">
        <v>0</v>
      </c>
      <c r="L286" s="20">
        <v>16570</v>
      </c>
      <c r="M286" s="21">
        <v>829</v>
      </c>
      <c r="N286" s="20">
        <v>198840</v>
      </c>
      <c r="O286" s="20">
        <v>9948</v>
      </c>
      <c r="P286" s="30">
        <f t="shared" si="10"/>
        <v>0</v>
      </c>
      <c r="Q286" s="29">
        <f t="shared" si="9"/>
        <v>33.14</v>
      </c>
    </row>
    <row r="287" spans="1:17" s="11" customFormat="1" x14ac:dyDescent="0.3">
      <c r="A287" s="12" t="s">
        <v>551</v>
      </c>
      <c r="B287" s="12" t="s">
        <v>549</v>
      </c>
      <c r="C287" s="12" t="s">
        <v>19</v>
      </c>
      <c r="D287" s="12" t="s">
        <v>552</v>
      </c>
      <c r="E287" s="12" t="s">
        <v>21</v>
      </c>
      <c r="F287" s="13" t="s">
        <v>22</v>
      </c>
      <c r="G287" s="13" t="s">
        <v>467</v>
      </c>
      <c r="H287" s="15">
        <v>17020</v>
      </c>
      <c r="I287" s="16">
        <v>860</v>
      </c>
      <c r="J287" s="15">
        <v>17880</v>
      </c>
      <c r="K287" s="16">
        <v>0</v>
      </c>
      <c r="L287" s="15">
        <v>17880</v>
      </c>
      <c r="M287" s="16">
        <v>894</v>
      </c>
      <c r="N287" s="15">
        <v>214560</v>
      </c>
      <c r="O287" s="15">
        <v>10728</v>
      </c>
      <c r="P287" s="29">
        <f t="shared" si="10"/>
        <v>0</v>
      </c>
      <c r="Q287" s="29">
        <f t="shared" si="9"/>
        <v>35.76</v>
      </c>
    </row>
    <row r="288" spans="1:17" ht="18.75" customHeight="1" x14ac:dyDescent="0.3">
      <c r="A288" s="105" t="s">
        <v>553</v>
      </c>
      <c r="B288" s="106"/>
      <c r="C288" s="7"/>
      <c r="D288" s="7"/>
      <c r="E288" s="7"/>
      <c r="F288" s="8"/>
      <c r="G288" s="8"/>
      <c r="H288" s="9">
        <v>13620</v>
      </c>
      <c r="I288" s="10">
        <v>690</v>
      </c>
      <c r="J288" s="9">
        <v>14310</v>
      </c>
      <c r="K288" s="10">
        <v>0</v>
      </c>
      <c r="L288" s="9">
        <v>14310</v>
      </c>
      <c r="M288" s="10">
        <v>716</v>
      </c>
      <c r="N288" s="9">
        <v>171720</v>
      </c>
      <c r="O288" s="9">
        <v>8592</v>
      </c>
      <c r="Q288" s="29" t="str">
        <f t="shared" si="9"/>
        <v/>
      </c>
    </row>
    <row r="289" spans="1:17" s="17" customFormat="1" x14ac:dyDescent="0.3">
      <c r="A289" s="18" t="s">
        <v>554</v>
      </c>
      <c r="B289" s="18" t="s">
        <v>358</v>
      </c>
      <c r="C289" s="18" t="s">
        <v>19</v>
      </c>
      <c r="D289" s="18" t="s">
        <v>555</v>
      </c>
      <c r="E289" s="18" t="s">
        <v>21</v>
      </c>
      <c r="F289" s="19" t="s">
        <v>22</v>
      </c>
      <c r="G289" s="19" t="s">
        <v>23</v>
      </c>
      <c r="H289" s="20">
        <v>13620</v>
      </c>
      <c r="I289" s="21">
        <v>690</v>
      </c>
      <c r="J289" s="20">
        <v>14310</v>
      </c>
      <c r="K289" s="21">
        <v>0</v>
      </c>
      <c r="L289" s="20">
        <v>14310</v>
      </c>
      <c r="M289" s="21">
        <v>716</v>
      </c>
      <c r="N289" s="20">
        <v>171720</v>
      </c>
      <c r="O289" s="20">
        <v>8592</v>
      </c>
      <c r="P289" s="30">
        <f t="shared" si="10"/>
        <v>690</v>
      </c>
      <c r="Q289" s="29">
        <f t="shared" si="9"/>
        <v>28.62</v>
      </c>
    </row>
    <row r="290" spans="1:17" ht="18.75" customHeight="1" x14ac:dyDescent="0.3">
      <c r="A290" s="110" t="s">
        <v>556</v>
      </c>
      <c r="B290" s="111"/>
      <c r="C290" s="111"/>
      <c r="D290" s="112"/>
      <c r="E290" s="3"/>
      <c r="F290" s="4"/>
      <c r="G290" s="4"/>
      <c r="H290" s="5">
        <v>229320</v>
      </c>
      <c r="I290" s="5">
        <v>10160</v>
      </c>
      <c r="J290" s="5">
        <v>239480</v>
      </c>
      <c r="K290" s="6">
        <v>0</v>
      </c>
      <c r="L290" s="5">
        <v>239480</v>
      </c>
      <c r="M290" s="5">
        <v>7697</v>
      </c>
      <c r="N290" s="5">
        <v>2873760</v>
      </c>
      <c r="O290" s="5">
        <v>92364</v>
      </c>
      <c r="Q290" s="29" t="str">
        <f t="shared" si="9"/>
        <v/>
      </c>
    </row>
    <row r="291" spans="1:17" ht="18.75" customHeight="1" x14ac:dyDescent="0.3">
      <c r="A291" s="105" t="s">
        <v>557</v>
      </c>
      <c r="B291" s="106"/>
      <c r="C291" s="7"/>
      <c r="D291" s="7"/>
      <c r="E291" s="7"/>
      <c r="F291" s="8"/>
      <c r="G291" s="8"/>
      <c r="H291" s="9">
        <v>229320</v>
      </c>
      <c r="I291" s="9">
        <v>10160</v>
      </c>
      <c r="J291" s="9">
        <v>239480</v>
      </c>
      <c r="K291" s="10">
        <v>0</v>
      </c>
      <c r="L291" s="9">
        <v>239480</v>
      </c>
      <c r="M291" s="9">
        <v>7697</v>
      </c>
      <c r="N291" s="9">
        <v>2873760</v>
      </c>
      <c r="O291" s="9">
        <v>92364</v>
      </c>
      <c r="Q291" s="29" t="str">
        <f t="shared" si="9"/>
        <v/>
      </c>
    </row>
    <row r="292" spans="1:17" s="11" customFormat="1" x14ac:dyDescent="0.3">
      <c r="A292" s="12" t="s">
        <v>558</v>
      </c>
      <c r="B292" s="12" t="s">
        <v>559</v>
      </c>
      <c r="C292" s="12" t="s">
        <v>19</v>
      </c>
      <c r="D292" s="12" t="s">
        <v>442</v>
      </c>
      <c r="E292" s="12"/>
      <c r="F292" s="13" t="s">
        <v>22</v>
      </c>
      <c r="G292" s="13" t="s">
        <v>467</v>
      </c>
      <c r="H292" s="15">
        <v>10000</v>
      </c>
      <c r="I292" s="16">
        <v>0</v>
      </c>
      <c r="J292" s="15">
        <v>10000</v>
      </c>
      <c r="K292" s="16">
        <v>0</v>
      </c>
      <c r="L292" s="15">
        <v>10000</v>
      </c>
      <c r="M292" s="16">
        <v>0</v>
      </c>
      <c r="N292" s="15">
        <v>120000</v>
      </c>
      <c r="O292" s="16">
        <v>0</v>
      </c>
      <c r="P292" s="29">
        <f t="shared" si="10"/>
        <v>1500</v>
      </c>
      <c r="Q292" s="29">
        <f t="shared" si="9"/>
        <v>20</v>
      </c>
    </row>
    <row r="293" spans="1:17" s="17" customFormat="1" x14ac:dyDescent="0.3">
      <c r="A293" s="18" t="s">
        <v>560</v>
      </c>
      <c r="B293" s="18" t="s">
        <v>561</v>
      </c>
      <c r="C293" s="18" t="s">
        <v>19</v>
      </c>
      <c r="D293" s="18" t="s">
        <v>562</v>
      </c>
      <c r="E293" s="18" t="s">
        <v>559</v>
      </c>
      <c r="F293" s="19" t="s">
        <v>22</v>
      </c>
      <c r="G293" s="19" t="s">
        <v>443</v>
      </c>
      <c r="H293" s="20">
        <v>21000</v>
      </c>
      <c r="I293" s="20">
        <v>1050</v>
      </c>
      <c r="J293" s="20">
        <v>22050</v>
      </c>
      <c r="K293" s="21">
        <v>0</v>
      </c>
      <c r="L293" s="20">
        <v>22050</v>
      </c>
      <c r="M293" s="21">
        <v>0</v>
      </c>
      <c r="N293" s="20">
        <v>264600</v>
      </c>
      <c r="O293" s="21">
        <v>0</v>
      </c>
      <c r="P293" s="30">
        <f t="shared" si="10"/>
        <v>0</v>
      </c>
      <c r="Q293" s="29">
        <f t="shared" si="9"/>
        <v>44.1</v>
      </c>
    </row>
    <row r="294" spans="1:17" s="11" customFormat="1" x14ac:dyDescent="0.3">
      <c r="A294" s="12" t="s">
        <v>563</v>
      </c>
      <c r="B294" s="12" t="s">
        <v>564</v>
      </c>
      <c r="C294" s="12" t="s">
        <v>565</v>
      </c>
      <c r="D294" s="12" t="s">
        <v>566</v>
      </c>
      <c r="E294" s="12" t="s">
        <v>559</v>
      </c>
      <c r="F294" s="13" t="s">
        <v>22</v>
      </c>
      <c r="G294" s="13" t="s">
        <v>467</v>
      </c>
      <c r="H294" s="15">
        <v>17250</v>
      </c>
      <c r="I294" s="16">
        <v>0</v>
      </c>
      <c r="J294" s="15">
        <v>17250</v>
      </c>
      <c r="K294" s="16">
        <v>0</v>
      </c>
      <c r="L294" s="15">
        <v>17250</v>
      </c>
      <c r="M294" s="16">
        <v>0</v>
      </c>
      <c r="N294" s="15">
        <v>207000</v>
      </c>
      <c r="O294" s="16">
        <v>0</v>
      </c>
      <c r="P294" s="29">
        <f t="shared" si="10"/>
        <v>0</v>
      </c>
      <c r="Q294" s="29">
        <f t="shared" si="9"/>
        <v>34.5</v>
      </c>
    </row>
    <row r="295" spans="1:17" s="17" customFormat="1" x14ac:dyDescent="0.3">
      <c r="A295" s="18" t="s">
        <v>567</v>
      </c>
      <c r="B295" s="18" t="s">
        <v>561</v>
      </c>
      <c r="C295" s="18" t="s">
        <v>19</v>
      </c>
      <c r="D295" s="18" t="s">
        <v>568</v>
      </c>
      <c r="E295" s="18" t="s">
        <v>559</v>
      </c>
      <c r="F295" s="19" t="s">
        <v>22</v>
      </c>
      <c r="G295" s="19" t="s">
        <v>569</v>
      </c>
      <c r="H295" s="20">
        <v>18990</v>
      </c>
      <c r="I295" s="21">
        <v>950</v>
      </c>
      <c r="J295" s="20">
        <v>19940</v>
      </c>
      <c r="K295" s="21">
        <v>0</v>
      </c>
      <c r="L295" s="20">
        <v>19940</v>
      </c>
      <c r="M295" s="21">
        <v>997</v>
      </c>
      <c r="N295" s="20">
        <v>239280</v>
      </c>
      <c r="O295" s="20">
        <v>11964</v>
      </c>
      <c r="P295" s="30">
        <f t="shared" si="10"/>
        <v>0</v>
      </c>
      <c r="Q295" s="29">
        <f t="shared" si="9"/>
        <v>39.880000000000003</v>
      </c>
    </row>
    <row r="296" spans="1:17" s="11" customFormat="1" x14ac:dyDescent="0.3">
      <c r="A296" s="12" t="s">
        <v>570</v>
      </c>
      <c r="B296" s="12" t="s">
        <v>564</v>
      </c>
      <c r="C296" s="12" t="s">
        <v>19</v>
      </c>
      <c r="D296" s="12" t="s">
        <v>571</v>
      </c>
      <c r="E296" s="12" t="s">
        <v>559</v>
      </c>
      <c r="F296" s="13" t="s">
        <v>22</v>
      </c>
      <c r="G296" s="13" t="s">
        <v>467</v>
      </c>
      <c r="H296" s="15">
        <v>17250</v>
      </c>
      <c r="I296" s="16">
        <v>870</v>
      </c>
      <c r="J296" s="15">
        <v>18120</v>
      </c>
      <c r="K296" s="16">
        <v>0</v>
      </c>
      <c r="L296" s="15">
        <v>18120</v>
      </c>
      <c r="M296" s="16">
        <v>0</v>
      </c>
      <c r="N296" s="15">
        <v>217440</v>
      </c>
      <c r="O296" s="16">
        <v>0</v>
      </c>
      <c r="P296" s="29">
        <f t="shared" si="10"/>
        <v>0</v>
      </c>
      <c r="Q296" s="29">
        <f t="shared" si="9"/>
        <v>36.24</v>
      </c>
    </row>
    <row r="297" spans="1:17" s="17" customFormat="1" x14ac:dyDescent="0.3">
      <c r="A297" s="18" t="s">
        <v>572</v>
      </c>
      <c r="B297" s="18" t="s">
        <v>561</v>
      </c>
      <c r="C297" s="18" t="s">
        <v>19</v>
      </c>
      <c r="D297" s="18" t="s">
        <v>573</v>
      </c>
      <c r="E297" s="18" t="s">
        <v>559</v>
      </c>
      <c r="F297" s="19" t="s">
        <v>22</v>
      </c>
      <c r="G297" s="19" t="s">
        <v>467</v>
      </c>
      <c r="H297" s="20">
        <v>17770</v>
      </c>
      <c r="I297" s="21">
        <v>890</v>
      </c>
      <c r="J297" s="20">
        <v>18660</v>
      </c>
      <c r="K297" s="21">
        <v>0</v>
      </c>
      <c r="L297" s="20">
        <v>18660</v>
      </c>
      <c r="M297" s="21">
        <v>933</v>
      </c>
      <c r="N297" s="20">
        <v>223920</v>
      </c>
      <c r="O297" s="20">
        <v>11196</v>
      </c>
      <c r="P297" s="30">
        <f t="shared" si="10"/>
        <v>0</v>
      </c>
      <c r="Q297" s="29">
        <f t="shared" si="9"/>
        <v>37.32</v>
      </c>
    </row>
    <row r="298" spans="1:17" s="11" customFormat="1" x14ac:dyDescent="0.3">
      <c r="A298" s="12" t="s">
        <v>574</v>
      </c>
      <c r="B298" s="12" t="s">
        <v>561</v>
      </c>
      <c r="C298" s="12" t="s">
        <v>19</v>
      </c>
      <c r="D298" s="12" t="s">
        <v>575</v>
      </c>
      <c r="E298" s="12" t="s">
        <v>559</v>
      </c>
      <c r="F298" s="13" t="s">
        <v>22</v>
      </c>
      <c r="G298" s="13" t="s">
        <v>467</v>
      </c>
      <c r="H298" s="15">
        <v>17980</v>
      </c>
      <c r="I298" s="16">
        <v>900</v>
      </c>
      <c r="J298" s="15">
        <v>18880</v>
      </c>
      <c r="K298" s="16">
        <v>0</v>
      </c>
      <c r="L298" s="15">
        <v>18880</v>
      </c>
      <c r="M298" s="16">
        <v>944</v>
      </c>
      <c r="N298" s="15">
        <v>226560</v>
      </c>
      <c r="O298" s="15">
        <v>11328</v>
      </c>
      <c r="P298" s="29">
        <f t="shared" si="10"/>
        <v>0</v>
      </c>
      <c r="Q298" s="29">
        <f t="shared" si="9"/>
        <v>37.76</v>
      </c>
    </row>
    <row r="299" spans="1:17" s="17" customFormat="1" x14ac:dyDescent="0.3">
      <c r="A299" s="18" t="s">
        <v>576</v>
      </c>
      <c r="B299" s="18" t="s">
        <v>561</v>
      </c>
      <c r="C299" s="18" t="s">
        <v>19</v>
      </c>
      <c r="D299" s="18" t="s">
        <v>577</v>
      </c>
      <c r="E299" s="18" t="s">
        <v>559</v>
      </c>
      <c r="F299" s="19" t="s">
        <v>22</v>
      </c>
      <c r="G299" s="19" t="s">
        <v>467</v>
      </c>
      <c r="H299" s="20">
        <v>17250</v>
      </c>
      <c r="I299" s="21">
        <v>870</v>
      </c>
      <c r="J299" s="20">
        <v>18120</v>
      </c>
      <c r="K299" s="21">
        <v>0</v>
      </c>
      <c r="L299" s="20">
        <v>18120</v>
      </c>
      <c r="M299" s="21">
        <v>906</v>
      </c>
      <c r="N299" s="20">
        <v>217440</v>
      </c>
      <c r="O299" s="20">
        <v>10872</v>
      </c>
      <c r="P299" s="30">
        <f t="shared" si="10"/>
        <v>0</v>
      </c>
      <c r="Q299" s="29">
        <f t="shared" si="9"/>
        <v>36.24</v>
      </c>
    </row>
    <row r="300" spans="1:17" s="11" customFormat="1" x14ac:dyDescent="0.3">
      <c r="A300" s="12" t="s">
        <v>578</v>
      </c>
      <c r="B300" s="12" t="s">
        <v>561</v>
      </c>
      <c r="C300" s="12" t="s">
        <v>19</v>
      </c>
      <c r="D300" s="12" t="s">
        <v>579</v>
      </c>
      <c r="E300" s="12" t="s">
        <v>559</v>
      </c>
      <c r="F300" s="13" t="s">
        <v>22</v>
      </c>
      <c r="G300" s="13" t="s">
        <v>467</v>
      </c>
      <c r="H300" s="15">
        <v>17250</v>
      </c>
      <c r="I300" s="16">
        <v>870</v>
      </c>
      <c r="J300" s="15">
        <v>18120</v>
      </c>
      <c r="K300" s="16">
        <v>0</v>
      </c>
      <c r="L300" s="15">
        <v>18120</v>
      </c>
      <c r="M300" s="16">
        <v>906</v>
      </c>
      <c r="N300" s="15">
        <v>217440</v>
      </c>
      <c r="O300" s="15">
        <v>10872</v>
      </c>
      <c r="P300" s="29">
        <f t="shared" si="10"/>
        <v>0</v>
      </c>
      <c r="Q300" s="29">
        <f t="shared" si="9"/>
        <v>36.24</v>
      </c>
    </row>
    <row r="301" spans="1:17" s="17" customFormat="1" x14ac:dyDescent="0.3">
      <c r="A301" s="18" t="s">
        <v>580</v>
      </c>
      <c r="B301" s="18" t="s">
        <v>561</v>
      </c>
      <c r="C301" s="18" t="s">
        <v>19</v>
      </c>
      <c r="D301" s="18" t="s">
        <v>581</v>
      </c>
      <c r="E301" s="18" t="s">
        <v>559</v>
      </c>
      <c r="F301" s="19" t="s">
        <v>22</v>
      </c>
      <c r="G301" s="19" t="s">
        <v>467</v>
      </c>
      <c r="H301" s="20">
        <v>17250</v>
      </c>
      <c r="I301" s="21">
        <v>870</v>
      </c>
      <c r="J301" s="20">
        <v>18120</v>
      </c>
      <c r="K301" s="21">
        <v>0</v>
      </c>
      <c r="L301" s="20">
        <v>18120</v>
      </c>
      <c r="M301" s="21">
        <v>0</v>
      </c>
      <c r="N301" s="20">
        <v>217440</v>
      </c>
      <c r="O301" s="21">
        <v>0</v>
      </c>
      <c r="P301" s="30">
        <f t="shared" si="10"/>
        <v>0</v>
      </c>
      <c r="Q301" s="29">
        <f t="shared" si="9"/>
        <v>36.24</v>
      </c>
    </row>
    <row r="302" spans="1:17" s="11" customFormat="1" x14ac:dyDescent="0.3">
      <c r="A302" s="12" t="s">
        <v>582</v>
      </c>
      <c r="B302" s="12" t="s">
        <v>561</v>
      </c>
      <c r="C302" s="12" t="s">
        <v>19</v>
      </c>
      <c r="D302" s="12" t="s">
        <v>583</v>
      </c>
      <c r="E302" s="12" t="s">
        <v>559</v>
      </c>
      <c r="F302" s="13" t="s">
        <v>22</v>
      </c>
      <c r="G302" s="13" t="s">
        <v>467</v>
      </c>
      <c r="H302" s="15">
        <v>17250</v>
      </c>
      <c r="I302" s="16">
        <v>870</v>
      </c>
      <c r="J302" s="15">
        <v>18120</v>
      </c>
      <c r="K302" s="16">
        <v>0</v>
      </c>
      <c r="L302" s="15">
        <v>18120</v>
      </c>
      <c r="M302" s="16">
        <v>906</v>
      </c>
      <c r="N302" s="15">
        <v>217440</v>
      </c>
      <c r="O302" s="15">
        <v>10872</v>
      </c>
      <c r="P302" s="29">
        <f t="shared" si="10"/>
        <v>0</v>
      </c>
      <c r="Q302" s="29">
        <f t="shared" si="9"/>
        <v>36.24</v>
      </c>
    </row>
    <row r="303" spans="1:17" s="17" customFormat="1" x14ac:dyDescent="0.3">
      <c r="A303" s="18" t="s">
        <v>584</v>
      </c>
      <c r="B303" s="18" t="s">
        <v>561</v>
      </c>
      <c r="C303" s="18" t="s">
        <v>19</v>
      </c>
      <c r="D303" s="18" t="s">
        <v>585</v>
      </c>
      <c r="E303" s="18" t="s">
        <v>559</v>
      </c>
      <c r="F303" s="19" t="s">
        <v>22</v>
      </c>
      <c r="G303" s="19" t="s">
        <v>569</v>
      </c>
      <c r="H303" s="20">
        <v>15040</v>
      </c>
      <c r="I303" s="21">
        <v>760</v>
      </c>
      <c r="J303" s="20">
        <v>15800</v>
      </c>
      <c r="K303" s="21">
        <v>0</v>
      </c>
      <c r="L303" s="20">
        <v>15800</v>
      </c>
      <c r="M303" s="21">
        <v>790</v>
      </c>
      <c r="N303" s="20">
        <v>189600</v>
      </c>
      <c r="O303" s="20">
        <v>9480</v>
      </c>
      <c r="P303" s="30">
        <f t="shared" si="10"/>
        <v>0</v>
      </c>
      <c r="Q303" s="29">
        <f t="shared" si="9"/>
        <v>31.6</v>
      </c>
    </row>
    <row r="304" spans="1:17" s="11" customFormat="1" x14ac:dyDescent="0.3">
      <c r="A304" s="12" t="s">
        <v>586</v>
      </c>
      <c r="B304" s="12" t="s">
        <v>561</v>
      </c>
      <c r="C304" s="12" t="s">
        <v>19</v>
      </c>
      <c r="D304" s="12" t="s">
        <v>587</v>
      </c>
      <c r="E304" s="12" t="s">
        <v>559</v>
      </c>
      <c r="F304" s="13" t="s">
        <v>22</v>
      </c>
      <c r="G304" s="13" t="s">
        <v>569</v>
      </c>
      <c r="H304" s="15">
        <v>15040</v>
      </c>
      <c r="I304" s="16">
        <v>760</v>
      </c>
      <c r="J304" s="15">
        <v>15800</v>
      </c>
      <c r="K304" s="16">
        <v>0</v>
      </c>
      <c r="L304" s="15">
        <v>15800</v>
      </c>
      <c r="M304" s="16">
        <v>790</v>
      </c>
      <c r="N304" s="15">
        <v>189600</v>
      </c>
      <c r="O304" s="15">
        <v>9480</v>
      </c>
      <c r="P304" s="29">
        <f t="shared" si="10"/>
        <v>0</v>
      </c>
      <c r="Q304" s="29">
        <f t="shared" si="9"/>
        <v>31.6</v>
      </c>
    </row>
    <row r="305" spans="1:17" s="17" customFormat="1" x14ac:dyDescent="0.3">
      <c r="A305" s="18" t="s">
        <v>588</v>
      </c>
      <c r="B305" s="18" t="s">
        <v>561</v>
      </c>
      <c r="C305" s="18" t="s">
        <v>19</v>
      </c>
      <c r="D305" s="18" t="s">
        <v>589</v>
      </c>
      <c r="E305" s="18" t="s">
        <v>559</v>
      </c>
      <c r="F305" s="19" t="s">
        <v>22</v>
      </c>
      <c r="G305" s="19" t="s">
        <v>467</v>
      </c>
      <c r="H305" s="20">
        <v>10000</v>
      </c>
      <c r="I305" s="21">
        <v>500</v>
      </c>
      <c r="J305" s="20">
        <v>10500</v>
      </c>
      <c r="K305" s="21">
        <v>0</v>
      </c>
      <c r="L305" s="20">
        <v>10500</v>
      </c>
      <c r="M305" s="21">
        <v>525</v>
      </c>
      <c r="N305" s="20">
        <v>126000</v>
      </c>
      <c r="O305" s="20">
        <v>6300</v>
      </c>
      <c r="P305" s="30">
        <f t="shared" si="10"/>
        <v>1500</v>
      </c>
      <c r="Q305" s="29">
        <f t="shared" si="9"/>
        <v>21</v>
      </c>
    </row>
    <row r="306" spans="1:17" x14ac:dyDescent="0.3">
      <c r="A306" s="23" t="s">
        <v>590</v>
      </c>
      <c r="B306" s="22"/>
      <c r="C306" s="22"/>
      <c r="D306" s="22"/>
      <c r="E306" s="22"/>
      <c r="F306" s="24"/>
      <c r="G306" s="24"/>
      <c r="H306" s="25">
        <v>2816840</v>
      </c>
      <c r="I306" s="25">
        <v>132660</v>
      </c>
      <c r="J306" s="25">
        <v>2949500</v>
      </c>
      <c r="K306" s="26">
        <v>0</v>
      </c>
      <c r="L306" s="25">
        <v>2949500</v>
      </c>
      <c r="M306" s="25">
        <v>136882</v>
      </c>
      <c r="N306" s="25">
        <v>35165940</v>
      </c>
      <c r="O306" s="25">
        <v>1631178</v>
      </c>
    </row>
  </sheetData>
  <mergeCells count="68">
    <mergeCell ref="A91:B91"/>
    <mergeCell ref="A1:O1"/>
    <mergeCell ref="A3:D3"/>
    <mergeCell ref="A4:B4"/>
    <mergeCell ref="A6:B6"/>
    <mergeCell ref="A8:B8"/>
    <mergeCell ref="A11:B11"/>
    <mergeCell ref="A16:B16"/>
    <mergeCell ref="A19:B19"/>
    <mergeCell ref="A25:B25"/>
    <mergeCell ref="A63:B63"/>
    <mergeCell ref="A65:B65"/>
    <mergeCell ref="A194:D194"/>
    <mergeCell ref="A97:B97"/>
    <mergeCell ref="A116:B116"/>
    <mergeCell ref="A150:B150"/>
    <mergeCell ref="A165:B165"/>
    <mergeCell ref="A171:B171"/>
    <mergeCell ref="A175:D175"/>
    <mergeCell ref="A176:B176"/>
    <mergeCell ref="A180:B180"/>
    <mergeCell ref="A184:B184"/>
    <mergeCell ref="A186:B186"/>
    <mergeCell ref="A188:B188"/>
    <mergeCell ref="A217:B217"/>
    <mergeCell ref="A195:B195"/>
    <mergeCell ref="A197:D197"/>
    <mergeCell ref="A198:B198"/>
    <mergeCell ref="A200:B200"/>
    <mergeCell ref="A202:B202"/>
    <mergeCell ref="A204:B204"/>
    <mergeCell ref="A206:D206"/>
    <mergeCell ref="A207:B207"/>
    <mergeCell ref="A209:D209"/>
    <mergeCell ref="A210:B210"/>
    <mergeCell ref="A213:B213"/>
    <mergeCell ref="A246:D246"/>
    <mergeCell ref="A222:B222"/>
    <mergeCell ref="A224:B224"/>
    <mergeCell ref="A227:B227"/>
    <mergeCell ref="A229:B229"/>
    <mergeCell ref="A231:B231"/>
    <mergeCell ref="A235:D235"/>
    <mergeCell ref="A236:B236"/>
    <mergeCell ref="A238:B238"/>
    <mergeCell ref="A240:B240"/>
    <mergeCell ref="A242:B242"/>
    <mergeCell ref="A244:B244"/>
    <mergeCell ref="A275:B275"/>
    <mergeCell ref="A247:B247"/>
    <mergeCell ref="A249:B249"/>
    <mergeCell ref="A251:B251"/>
    <mergeCell ref="A253:B253"/>
    <mergeCell ref="A257:B257"/>
    <mergeCell ref="A260:D260"/>
    <mergeCell ref="A261:B261"/>
    <mergeCell ref="A263:B263"/>
    <mergeCell ref="A265:D265"/>
    <mergeCell ref="A266:B266"/>
    <mergeCell ref="A273:B273"/>
    <mergeCell ref="A290:D290"/>
    <mergeCell ref="A291:B291"/>
    <mergeCell ref="A277:B277"/>
    <mergeCell ref="A279:B279"/>
    <mergeCell ref="A281:B281"/>
    <mergeCell ref="A284:D284"/>
    <mergeCell ref="A285:B285"/>
    <mergeCell ref="A288:B288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report (5)</vt:lpstr>
      <vt:lpstr>กองกลาง</vt:lpstr>
      <vt:lpstr>กองพัฒนานักศึกษา</vt:lpstr>
      <vt:lpstr>กองพัฒนานักศึกษา (2)</vt:lpstr>
      <vt:lpstr>กองกลาง!Print_Area</vt:lpstr>
      <vt:lpstr>กองพัฒนานักศึกษา!Print_Area</vt:lpstr>
      <vt:lpstr>กองกลาง!Print_Titles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PETER</dc:creator>
  <cp:lastModifiedBy>PETER</cp:lastModifiedBy>
  <cp:lastPrinted>2019-07-11T02:28:01Z</cp:lastPrinted>
  <dcterms:created xsi:type="dcterms:W3CDTF">2019-07-09T07:16:23Z</dcterms:created>
  <dcterms:modified xsi:type="dcterms:W3CDTF">2019-07-11T02:29:01Z</dcterms:modified>
</cp:coreProperties>
</file>