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2\รายงานผลเบิกจ่าย กบม\"/>
    </mc:Choice>
  </mc:AlternateContent>
  <bookViews>
    <workbookView xWindow="0" yWindow="0" windowWidth="24000" windowHeight="9780"/>
  </bookViews>
  <sheets>
    <sheet name="แผ่นดิน (สรุป)" sheetId="45" r:id="rId1"/>
    <sheet name="แผ่นดิน" sheetId="1" r:id="rId2"/>
    <sheet name="เงินรายได้ (สรุป)" sheetId="49" r:id="rId3"/>
    <sheet name="เงินรายได้" sheetId="2" r:id="rId4"/>
    <sheet name="ภูพานเพลช" sheetId="37" r:id="rId5"/>
  </sheets>
  <definedNames>
    <definedName name="_xlnm.Print_Area" localSheetId="3">เงินรายได้!$A$1:$M$148</definedName>
    <definedName name="_xlnm.Print_Area" localSheetId="2">'เงินรายได้ (สรุป)'!$A$1:$M$21</definedName>
    <definedName name="_xlnm.Print_Area" localSheetId="1">แผ่นดิน!$A$1:$M$108</definedName>
    <definedName name="_xlnm.Print_Area" localSheetId="0">'แผ่นดิน (สรุป)'!$A$1:$M$21</definedName>
    <definedName name="_xlnm.Print_Area" localSheetId="4">ภูพานเพลช!$A$1:$M$9</definedName>
    <definedName name="_xlnm.Print_Titles" localSheetId="3">เงินรายได้!$1:$6</definedName>
    <definedName name="_xlnm.Print_Titles" localSheetId="2">'เงินรายได้ (สรุป)'!$1:$6</definedName>
    <definedName name="_xlnm.Print_Titles" localSheetId="1">แผ่นดิน!$1:$6</definedName>
    <definedName name="_xlnm.Print_Titles" localSheetId="0">'แผ่นดิน (สรุป)'!$1:$6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9" l="1"/>
  <c r="H21" i="49"/>
  <c r="G21" i="49"/>
  <c r="F21" i="49"/>
  <c r="E21" i="49"/>
  <c r="E23" i="49" s="1"/>
  <c r="D21" i="49"/>
  <c r="C21" i="49"/>
  <c r="K20" i="49"/>
  <c r="M20" i="49" s="1"/>
  <c r="J20" i="49"/>
  <c r="L20" i="49" s="1"/>
  <c r="K19" i="49"/>
  <c r="M19" i="49" s="1"/>
  <c r="J19" i="49"/>
  <c r="L19" i="49" s="1"/>
  <c r="K18" i="49"/>
  <c r="M18" i="49" s="1"/>
  <c r="J18" i="49"/>
  <c r="L18" i="49" s="1"/>
  <c r="K17" i="49"/>
  <c r="M17" i="49" s="1"/>
  <c r="J17" i="49"/>
  <c r="L17" i="49" s="1"/>
  <c r="K16" i="49"/>
  <c r="M16" i="49" s="1"/>
  <c r="J16" i="49"/>
  <c r="L16" i="49" s="1"/>
  <c r="K15" i="49"/>
  <c r="M15" i="49" s="1"/>
  <c r="J15" i="49"/>
  <c r="L15" i="49" s="1"/>
  <c r="K14" i="49"/>
  <c r="M14" i="49" s="1"/>
  <c r="J14" i="49"/>
  <c r="L14" i="49" s="1"/>
  <c r="K13" i="49"/>
  <c r="M13" i="49" s="1"/>
  <c r="J13" i="49"/>
  <c r="L13" i="49" s="1"/>
  <c r="K12" i="49"/>
  <c r="M12" i="49" s="1"/>
  <c r="J12" i="49"/>
  <c r="L12" i="49" s="1"/>
  <c r="K11" i="49"/>
  <c r="M11" i="49" s="1"/>
  <c r="J11" i="49"/>
  <c r="L11" i="49" s="1"/>
  <c r="K10" i="49"/>
  <c r="M10" i="49" s="1"/>
  <c r="J10" i="49"/>
  <c r="L10" i="49" s="1"/>
  <c r="K9" i="49"/>
  <c r="M9" i="49" s="1"/>
  <c r="J9" i="49"/>
  <c r="L9" i="49" s="1"/>
  <c r="K8" i="49"/>
  <c r="M8" i="49" s="1"/>
  <c r="J8" i="49"/>
  <c r="L8" i="49" s="1"/>
  <c r="K7" i="49"/>
  <c r="M7" i="49" s="1"/>
  <c r="J7" i="49"/>
  <c r="L7" i="49" s="1"/>
  <c r="J8" i="37"/>
  <c r="K8" i="37"/>
  <c r="J21" i="49" l="1"/>
  <c r="L21" i="49" s="1"/>
  <c r="K21" i="49"/>
  <c r="M21" i="49" s="1"/>
  <c r="I21" i="45"/>
  <c r="H21" i="45"/>
  <c r="G21" i="45"/>
  <c r="F21" i="45"/>
  <c r="E21" i="45"/>
  <c r="E23" i="45" s="1"/>
  <c r="D21" i="45"/>
  <c r="C21" i="45"/>
  <c r="K20" i="45"/>
  <c r="M20" i="45" s="1"/>
  <c r="J20" i="45"/>
  <c r="L20" i="45" s="1"/>
  <c r="K19" i="45"/>
  <c r="M19" i="45" s="1"/>
  <c r="J19" i="45"/>
  <c r="L19" i="45" s="1"/>
  <c r="K18" i="45"/>
  <c r="M18" i="45" s="1"/>
  <c r="J18" i="45"/>
  <c r="L18" i="45" s="1"/>
  <c r="K17" i="45"/>
  <c r="M17" i="45" s="1"/>
  <c r="J17" i="45"/>
  <c r="L17" i="45" s="1"/>
  <c r="K16" i="45"/>
  <c r="M16" i="45" s="1"/>
  <c r="J16" i="45"/>
  <c r="L16" i="45" s="1"/>
  <c r="K15" i="45"/>
  <c r="M15" i="45" s="1"/>
  <c r="J15" i="45"/>
  <c r="L15" i="45" s="1"/>
  <c r="K14" i="45"/>
  <c r="M14" i="45" s="1"/>
  <c r="J14" i="45"/>
  <c r="L14" i="45" s="1"/>
  <c r="K13" i="45"/>
  <c r="M13" i="45" s="1"/>
  <c r="J13" i="45"/>
  <c r="L13" i="45" s="1"/>
  <c r="K12" i="45"/>
  <c r="M12" i="45" s="1"/>
  <c r="J12" i="45"/>
  <c r="L12" i="45" s="1"/>
  <c r="K11" i="45"/>
  <c r="M11" i="45" s="1"/>
  <c r="J11" i="45"/>
  <c r="L11" i="45" s="1"/>
  <c r="K10" i="45"/>
  <c r="M10" i="45" s="1"/>
  <c r="J10" i="45"/>
  <c r="L10" i="45" s="1"/>
  <c r="K9" i="45"/>
  <c r="M9" i="45" s="1"/>
  <c r="J9" i="45"/>
  <c r="L9" i="45" s="1"/>
  <c r="K8" i="45"/>
  <c r="M8" i="45" s="1"/>
  <c r="J8" i="45"/>
  <c r="L8" i="45" s="1"/>
  <c r="K7" i="45"/>
  <c r="M7" i="45" s="1"/>
  <c r="J7" i="45"/>
  <c r="L7" i="45" s="1"/>
  <c r="J146" i="2"/>
  <c r="K65" i="2"/>
  <c r="K78" i="2"/>
  <c r="M78" i="2" s="1"/>
  <c r="J78" i="2"/>
  <c r="L78" i="2" s="1"/>
  <c r="M7" i="1"/>
  <c r="L7" i="1"/>
  <c r="K8" i="1"/>
  <c r="K7" i="1"/>
  <c r="J7" i="1"/>
  <c r="J104" i="1"/>
  <c r="K103" i="1"/>
  <c r="M103" i="1" s="1"/>
  <c r="J103" i="1"/>
  <c r="L103" i="1" s="1"/>
  <c r="K21" i="45" l="1"/>
  <c r="M21" i="45" s="1"/>
  <c r="J21" i="45"/>
  <c r="L21" i="45" s="1"/>
  <c r="L8" i="37"/>
  <c r="I9" i="37"/>
  <c r="H9" i="37"/>
  <c r="G9" i="37"/>
  <c r="F9" i="37"/>
  <c r="E9" i="37"/>
  <c r="D9" i="37"/>
  <c r="C9" i="37"/>
  <c r="M8" i="37"/>
  <c r="I7" i="37"/>
  <c r="H7" i="37"/>
  <c r="G7" i="37"/>
  <c r="F7" i="37"/>
  <c r="E7" i="37"/>
  <c r="D7" i="37"/>
  <c r="C7" i="37"/>
  <c r="K9" i="37" l="1"/>
  <c r="M9" i="37" s="1"/>
  <c r="J7" i="37"/>
  <c r="L7" i="37" s="1"/>
  <c r="J9" i="37"/>
  <c r="L9" i="37" s="1"/>
  <c r="K7" i="37"/>
  <c r="M7" i="37" s="1"/>
  <c r="C108" i="1" l="1"/>
  <c r="K37" i="1"/>
  <c r="M37" i="1" s="1"/>
  <c r="J37" i="1"/>
  <c r="L37" i="1" s="1"/>
  <c r="I148" i="2" l="1"/>
  <c r="H148" i="2"/>
  <c r="G148" i="2"/>
  <c r="F148" i="2"/>
  <c r="E148" i="2"/>
  <c r="D148" i="2"/>
  <c r="C148" i="2"/>
  <c r="J13" i="2"/>
  <c r="L13" i="2" s="1"/>
  <c r="K147" i="2"/>
  <c r="M147" i="2" s="1"/>
  <c r="J147" i="2"/>
  <c r="L147" i="2" s="1"/>
  <c r="K146" i="2"/>
  <c r="M146" i="2" s="1"/>
  <c r="L146" i="2"/>
  <c r="K145" i="2"/>
  <c r="M145" i="2" s="1"/>
  <c r="J145" i="2"/>
  <c r="L145" i="2" s="1"/>
  <c r="K144" i="2"/>
  <c r="M144" i="2" s="1"/>
  <c r="J144" i="2"/>
  <c r="L144" i="2" s="1"/>
  <c r="K143" i="2"/>
  <c r="M143" i="2" s="1"/>
  <c r="J143" i="2"/>
  <c r="L143" i="2" s="1"/>
  <c r="K142" i="2"/>
  <c r="M142" i="2" s="1"/>
  <c r="J142" i="2"/>
  <c r="L142" i="2" s="1"/>
  <c r="K141" i="2"/>
  <c r="M141" i="2" s="1"/>
  <c r="J141" i="2"/>
  <c r="L141" i="2" s="1"/>
  <c r="K140" i="2"/>
  <c r="M140" i="2" s="1"/>
  <c r="J140" i="2"/>
  <c r="L140" i="2" s="1"/>
  <c r="K139" i="2"/>
  <c r="M139" i="2" s="1"/>
  <c r="J139" i="2"/>
  <c r="L139" i="2" s="1"/>
  <c r="L138" i="2"/>
  <c r="K138" i="2"/>
  <c r="M138" i="2" s="1"/>
  <c r="J138" i="2"/>
  <c r="K137" i="2"/>
  <c r="M137" i="2" s="1"/>
  <c r="J137" i="2"/>
  <c r="L137" i="2" s="1"/>
  <c r="K136" i="2"/>
  <c r="M136" i="2" s="1"/>
  <c r="J136" i="2"/>
  <c r="L136" i="2" s="1"/>
  <c r="K135" i="2"/>
  <c r="M135" i="2" s="1"/>
  <c r="J135" i="2"/>
  <c r="L135" i="2" s="1"/>
  <c r="K134" i="2"/>
  <c r="M134" i="2" s="1"/>
  <c r="J134" i="2"/>
  <c r="L134" i="2" s="1"/>
  <c r="K133" i="2"/>
  <c r="M133" i="2" s="1"/>
  <c r="J133" i="2"/>
  <c r="L133" i="2" s="1"/>
  <c r="K132" i="2"/>
  <c r="M132" i="2" s="1"/>
  <c r="J132" i="2"/>
  <c r="L132" i="2" s="1"/>
  <c r="K131" i="2"/>
  <c r="M131" i="2" s="1"/>
  <c r="J131" i="2"/>
  <c r="L131" i="2" s="1"/>
  <c r="K130" i="2"/>
  <c r="M130" i="2" s="1"/>
  <c r="J130" i="2"/>
  <c r="L130" i="2" s="1"/>
  <c r="K129" i="2"/>
  <c r="M129" i="2" s="1"/>
  <c r="J129" i="2"/>
  <c r="L129" i="2" s="1"/>
  <c r="K128" i="2"/>
  <c r="M128" i="2" s="1"/>
  <c r="J128" i="2"/>
  <c r="L128" i="2" s="1"/>
  <c r="K127" i="2"/>
  <c r="M127" i="2" s="1"/>
  <c r="J127" i="2"/>
  <c r="L127" i="2" s="1"/>
  <c r="K126" i="2"/>
  <c r="M126" i="2" s="1"/>
  <c r="J126" i="2"/>
  <c r="L126" i="2" s="1"/>
  <c r="K125" i="2"/>
  <c r="M125" i="2" s="1"/>
  <c r="J125" i="2"/>
  <c r="L125" i="2" s="1"/>
  <c r="K124" i="2"/>
  <c r="M124" i="2" s="1"/>
  <c r="J124" i="2"/>
  <c r="L124" i="2" s="1"/>
  <c r="K123" i="2"/>
  <c r="M123" i="2" s="1"/>
  <c r="J123" i="2"/>
  <c r="L123" i="2" s="1"/>
  <c r="K122" i="2"/>
  <c r="M122" i="2" s="1"/>
  <c r="J122" i="2"/>
  <c r="L122" i="2" s="1"/>
  <c r="L121" i="2"/>
  <c r="K121" i="2"/>
  <c r="M121" i="2" s="1"/>
  <c r="J121" i="2"/>
  <c r="K120" i="2"/>
  <c r="M120" i="2" s="1"/>
  <c r="J120" i="2"/>
  <c r="L120" i="2" s="1"/>
  <c r="K119" i="2"/>
  <c r="M119" i="2" s="1"/>
  <c r="J119" i="2"/>
  <c r="L119" i="2" s="1"/>
  <c r="K118" i="2"/>
  <c r="M118" i="2" s="1"/>
  <c r="J118" i="2"/>
  <c r="L118" i="2" s="1"/>
  <c r="K117" i="2"/>
  <c r="M117" i="2" s="1"/>
  <c r="J117" i="2"/>
  <c r="L117" i="2" s="1"/>
  <c r="K116" i="2"/>
  <c r="M116" i="2" s="1"/>
  <c r="J116" i="2"/>
  <c r="L116" i="2" s="1"/>
  <c r="K115" i="2"/>
  <c r="M115" i="2" s="1"/>
  <c r="J115" i="2"/>
  <c r="L115" i="2" s="1"/>
  <c r="K114" i="2"/>
  <c r="M114" i="2" s="1"/>
  <c r="J114" i="2"/>
  <c r="L114" i="2" s="1"/>
  <c r="K113" i="2"/>
  <c r="M113" i="2" s="1"/>
  <c r="J113" i="2"/>
  <c r="L113" i="2" s="1"/>
  <c r="K112" i="2"/>
  <c r="M112" i="2" s="1"/>
  <c r="J112" i="2"/>
  <c r="L112" i="2" s="1"/>
  <c r="K111" i="2"/>
  <c r="M111" i="2" s="1"/>
  <c r="J111" i="2"/>
  <c r="L111" i="2" s="1"/>
  <c r="K110" i="2"/>
  <c r="M110" i="2" s="1"/>
  <c r="J110" i="2"/>
  <c r="L110" i="2" s="1"/>
  <c r="K109" i="2"/>
  <c r="M109" i="2" s="1"/>
  <c r="J109" i="2"/>
  <c r="L109" i="2" s="1"/>
  <c r="K108" i="2"/>
  <c r="M108" i="2" s="1"/>
  <c r="J108" i="2"/>
  <c r="L108" i="2" s="1"/>
  <c r="K107" i="2"/>
  <c r="M107" i="2" s="1"/>
  <c r="J107" i="2"/>
  <c r="L107" i="2" s="1"/>
  <c r="K106" i="2"/>
  <c r="M106" i="2" s="1"/>
  <c r="J106" i="2"/>
  <c r="L106" i="2" s="1"/>
  <c r="K105" i="2"/>
  <c r="M105" i="2" s="1"/>
  <c r="J105" i="2"/>
  <c r="L105" i="2" s="1"/>
  <c r="K104" i="2"/>
  <c r="M104" i="2" s="1"/>
  <c r="J104" i="2"/>
  <c r="L104" i="2" s="1"/>
  <c r="K103" i="2"/>
  <c r="M103" i="2" s="1"/>
  <c r="J103" i="2"/>
  <c r="L103" i="2" s="1"/>
  <c r="K102" i="2"/>
  <c r="M102" i="2" s="1"/>
  <c r="J102" i="2"/>
  <c r="L102" i="2" s="1"/>
  <c r="K101" i="2"/>
  <c r="M101" i="2" s="1"/>
  <c r="J101" i="2"/>
  <c r="L101" i="2" s="1"/>
  <c r="K100" i="2"/>
  <c r="M100" i="2" s="1"/>
  <c r="J100" i="2"/>
  <c r="L100" i="2" s="1"/>
  <c r="K99" i="2"/>
  <c r="M99" i="2" s="1"/>
  <c r="J99" i="2"/>
  <c r="L99" i="2" s="1"/>
  <c r="K98" i="2"/>
  <c r="M98" i="2" s="1"/>
  <c r="J98" i="2"/>
  <c r="L98" i="2" s="1"/>
  <c r="K97" i="2"/>
  <c r="M97" i="2" s="1"/>
  <c r="J97" i="2"/>
  <c r="L97" i="2" s="1"/>
  <c r="K96" i="2"/>
  <c r="M96" i="2" s="1"/>
  <c r="J96" i="2"/>
  <c r="L96" i="2" s="1"/>
  <c r="K95" i="2"/>
  <c r="M95" i="2" s="1"/>
  <c r="J95" i="2"/>
  <c r="L95" i="2" s="1"/>
  <c r="K94" i="2"/>
  <c r="M94" i="2" s="1"/>
  <c r="J94" i="2"/>
  <c r="L94" i="2" s="1"/>
  <c r="K93" i="2"/>
  <c r="M93" i="2" s="1"/>
  <c r="J93" i="2"/>
  <c r="L93" i="2" s="1"/>
  <c r="K92" i="2"/>
  <c r="M92" i="2" s="1"/>
  <c r="J92" i="2"/>
  <c r="L92" i="2" s="1"/>
  <c r="K91" i="2"/>
  <c r="M91" i="2" s="1"/>
  <c r="J91" i="2"/>
  <c r="L91" i="2" s="1"/>
  <c r="K90" i="2"/>
  <c r="M90" i="2" s="1"/>
  <c r="J90" i="2"/>
  <c r="L90" i="2" s="1"/>
  <c r="K89" i="2"/>
  <c r="M89" i="2" s="1"/>
  <c r="J89" i="2"/>
  <c r="L89" i="2" s="1"/>
  <c r="K88" i="2"/>
  <c r="M88" i="2" s="1"/>
  <c r="J88" i="2"/>
  <c r="L88" i="2" s="1"/>
  <c r="K87" i="2"/>
  <c r="M87" i="2" s="1"/>
  <c r="J87" i="2"/>
  <c r="L87" i="2" s="1"/>
  <c r="K86" i="2"/>
  <c r="M86" i="2" s="1"/>
  <c r="J86" i="2"/>
  <c r="L86" i="2" s="1"/>
  <c r="K85" i="2"/>
  <c r="M85" i="2" s="1"/>
  <c r="J85" i="2"/>
  <c r="L85" i="2" s="1"/>
  <c r="K84" i="2"/>
  <c r="M84" i="2" s="1"/>
  <c r="J84" i="2"/>
  <c r="L84" i="2" s="1"/>
  <c r="K83" i="2"/>
  <c r="M83" i="2" s="1"/>
  <c r="J83" i="2"/>
  <c r="L83" i="2" s="1"/>
  <c r="K82" i="2"/>
  <c r="M82" i="2" s="1"/>
  <c r="J82" i="2"/>
  <c r="L82" i="2" s="1"/>
  <c r="K81" i="2"/>
  <c r="M81" i="2" s="1"/>
  <c r="J81" i="2"/>
  <c r="L81" i="2" s="1"/>
  <c r="K80" i="2"/>
  <c r="M80" i="2" s="1"/>
  <c r="J80" i="2"/>
  <c r="L80" i="2" s="1"/>
  <c r="K79" i="2"/>
  <c r="M79" i="2" s="1"/>
  <c r="J79" i="2"/>
  <c r="L79" i="2" s="1"/>
  <c r="K77" i="2"/>
  <c r="M77" i="2" s="1"/>
  <c r="J77" i="2"/>
  <c r="L77" i="2" s="1"/>
  <c r="K76" i="2"/>
  <c r="M76" i="2" s="1"/>
  <c r="J76" i="2"/>
  <c r="L76" i="2" s="1"/>
  <c r="K75" i="2"/>
  <c r="M75" i="2" s="1"/>
  <c r="J75" i="2"/>
  <c r="L75" i="2" s="1"/>
  <c r="K74" i="2"/>
  <c r="M74" i="2" s="1"/>
  <c r="J74" i="2"/>
  <c r="L74" i="2" s="1"/>
  <c r="L73" i="2"/>
  <c r="K73" i="2"/>
  <c r="M73" i="2" s="1"/>
  <c r="J73" i="2"/>
  <c r="K72" i="2"/>
  <c r="M72" i="2" s="1"/>
  <c r="J72" i="2"/>
  <c r="L72" i="2" s="1"/>
  <c r="K71" i="2"/>
  <c r="M71" i="2" s="1"/>
  <c r="J71" i="2"/>
  <c r="L71" i="2" s="1"/>
  <c r="K70" i="2"/>
  <c r="M70" i="2" s="1"/>
  <c r="J70" i="2"/>
  <c r="L70" i="2" s="1"/>
  <c r="K69" i="2"/>
  <c r="M69" i="2" s="1"/>
  <c r="J69" i="2"/>
  <c r="L69" i="2" s="1"/>
  <c r="K68" i="2"/>
  <c r="M68" i="2" s="1"/>
  <c r="J68" i="2"/>
  <c r="L68" i="2" s="1"/>
  <c r="K67" i="2"/>
  <c r="M67" i="2" s="1"/>
  <c r="J67" i="2"/>
  <c r="L67" i="2" s="1"/>
  <c r="K66" i="2"/>
  <c r="M66" i="2" s="1"/>
  <c r="J66" i="2"/>
  <c r="L66" i="2" s="1"/>
  <c r="M65" i="2"/>
  <c r="J65" i="2"/>
  <c r="L65" i="2" s="1"/>
  <c r="K64" i="2"/>
  <c r="M64" i="2" s="1"/>
  <c r="J64" i="2"/>
  <c r="L64" i="2" s="1"/>
  <c r="K63" i="2"/>
  <c r="M63" i="2" s="1"/>
  <c r="J63" i="2"/>
  <c r="L63" i="2" s="1"/>
  <c r="K62" i="2"/>
  <c r="M62" i="2" s="1"/>
  <c r="J62" i="2"/>
  <c r="L62" i="2" s="1"/>
  <c r="K61" i="2"/>
  <c r="M61" i="2" s="1"/>
  <c r="J61" i="2"/>
  <c r="L61" i="2" s="1"/>
  <c r="K60" i="2"/>
  <c r="M60" i="2" s="1"/>
  <c r="J60" i="2"/>
  <c r="L60" i="2" s="1"/>
  <c r="K59" i="2"/>
  <c r="M59" i="2" s="1"/>
  <c r="J59" i="2"/>
  <c r="L59" i="2" s="1"/>
  <c r="K58" i="2"/>
  <c r="M58" i="2" s="1"/>
  <c r="J58" i="2"/>
  <c r="L58" i="2" s="1"/>
  <c r="K57" i="2"/>
  <c r="M57" i="2" s="1"/>
  <c r="J57" i="2"/>
  <c r="L57" i="2" s="1"/>
  <c r="K56" i="2"/>
  <c r="M56" i="2" s="1"/>
  <c r="J56" i="2"/>
  <c r="L56" i="2" s="1"/>
  <c r="K55" i="2"/>
  <c r="M55" i="2" s="1"/>
  <c r="J55" i="2"/>
  <c r="L55" i="2" s="1"/>
  <c r="K54" i="2"/>
  <c r="M54" i="2" s="1"/>
  <c r="J54" i="2"/>
  <c r="L54" i="2" s="1"/>
  <c r="K53" i="2"/>
  <c r="M53" i="2" s="1"/>
  <c r="J53" i="2"/>
  <c r="L53" i="2" s="1"/>
  <c r="K52" i="2"/>
  <c r="M52" i="2" s="1"/>
  <c r="J52" i="2"/>
  <c r="L52" i="2" s="1"/>
  <c r="K51" i="2"/>
  <c r="M51" i="2" s="1"/>
  <c r="J51" i="2"/>
  <c r="L51" i="2" s="1"/>
  <c r="K50" i="2"/>
  <c r="M50" i="2" s="1"/>
  <c r="J50" i="2"/>
  <c r="L50" i="2" s="1"/>
  <c r="K49" i="2"/>
  <c r="M49" i="2" s="1"/>
  <c r="J49" i="2"/>
  <c r="L49" i="2" s="1"/>
  <c r="K48" i="2"/>
  <c r="M48" i="2" s="1"/>
  <c r="J48" i="2"/>
  <c r="L48" i="2" s="1"/>
  <c r="K47" i="2"/>
  <c r="M47" i="2" s="1"/>
  <c r="J47" i="2"/>
  <c r="L47" i="2" s="1"/>
  <c r="K46" i="2"/>
  <c r="M46" i="2" s="1"/>
  <c r="J46" i="2"/>
  <c r="L46" i="2" s="1"/>
  <c r="K45" i="2"/>
  <c r="M45" i="2" s="1"/>
  <c r="J45" i="2"/>
  <c r="L45" i="2" s="1"/>
  <c r="K44" i="2"/>
  <c r="M44" i="2" s="1"/>
  <c r="J44" i="2"/>
  <c r="L44" i="2" s="1"/>
  <c r="K43" i="2"/>
  <c r="M43" i="2" s="1"/>
  <c r="J43" i="2"/>
  <c r="L43" i="2" s="1"/>
  <c r="K42" i="2"/>
  <c r="M42" i="2" s="1"/>
  <c r="J42" i="2"/>
  <c r="L42" i="2" s="1"/>
  <c r="K41" i="2"/>
  <c r="M41" i="2" s="1"/>
  <c r="J41" i="2"/>
  <c r="L41" i="2" s="1"/>
  <c r="K40" i="2"/>
  <c r="M40" i="2" s="1"/>
  <c r="J40" i="2"/>
  <c r="L40" i="2" s="1"/>
  <c r="K39" i="2"/>
  <c r="M39" i="2" s="1"/>
  <c r="J39" i="2"/>
  <c r="L39" i="2" s="1"/>
  <c r="K38" i="2"/>
  <c r="M38" i="2" s="1"/>
  <c r="J38" i="2"/>
  <c r="L38" i="2" s="1"/>
  <c r="K37" i="2"/>
  <c r="M37" i="2" s="1"/>
  <c r="J37" i="2"/>
  <c r="L37" i="2" s="1"/>
  <c r="K36" i="2"/>
  <c r="M36" i="2" s="1"/>
  <c r="J36" i="2"/>
  <c r="L36" i="2" s="1"/>
  <c r="K35" i="2"/>
  <c r="M35" i="2" s="1"/>
  <c r="J35" i="2"/>
  <c r="L35" i="2" s="1"/>
  <c r="K34" i="2"/>
  <c r="M34" i="2" s="1"/>
  <c r="J34" i="2"/>
  <c r="L34" i="2" s="1"/>
  <c r="K33" i="2"/>
  <c r="M33" i="2" s="1"/>
  <c r="J33" i="2"/>
  <c r="L33" i="2" s="1"/>
  <c r="K32" i="2"/>
  <c r="M32" i="2" s="1"/>
  <c r="J32" i="2"/>
  <c r="L32" i="2" s="1"/>
  <c r="K31" i="2"/>
  <c r="M31" i="2" s="1"/>
  <c r="J31" i="2"/>
  <c r="L31" i="2" s="1"/>
  <c r="K30" i="2"/>
  <c r="M30" i="2" s="1"/>
  <c r="J30" i="2"/>
  <c r="L30" i="2" s="1"/>
  <c r="K29" i="2"/>
  <c r="M29" i="2" s="1"/>
  <c r="J29" i="2"/>
  <c r="L29" i="2" s="1"/>
  <c r="K28" i="2"/>
  <c r="M28" i="2" s="1"/>
  <c r="J28" i="2"/>
  <c r="L28" i="2" s="1"/>
  <c r="K27" i="2"/>
  <c r="M27" i="2" s="1"/>
  <c r="J27" i="2"/>
  <c r="L27" i="2" s="1"/>
  <c r="K26" i="2"/>
  <c r="M26" i="2" s="1"/>
  <c r="J26" i="2"/>
  <c r="L26" i="2" s="1"/>
  <c r="K25" i="2"/>
  <c r="M25" i="2" s="1"/>
  <c r="J25" i="2"/>
  <c r="L25" i="2" s="1"/>
  <c r="K24" i="2"/>
  <c r="M24" i="2" s="1"/>
  <c r="J24" i="2"/>
  <c r="L24" i="2" s="1"/>
  <c r="K23" i="2"/>
  <c r="M23" i="2" s="1"/>
  <c r="J23" i="2"/>
  <c r="L23" i="2" s="1"/>
  <c r="K22" i="2"/>
  <c r="M22" i="2" s="1"/>
  <c r="J22" i="2"/>
  <c r="L22" i="2" s="1"/>
  <c r="K21" i="2"/>
  <c r="M21" i="2" s="1"/>
  <c r="J21" i="2"/>
  <c r="L21" i="2" s="1"/>
  <c r="K20" i="2"/>
  <c r="M20" i="2" s="1"/>
  <c r="J20" i="2"/>
  <c r="L20" i="2" s="1"/>
  <c r="K19" i="2"/>
  <c r="M19" i="2" s="1"/>
  <c r="J19" i="2"/>
  <c r="L19" i="2" s="1"/>
  <c r="K18" i="2"/>
  <c r="M18" i="2" s="1"/>
  <c r="J18" i="2"/>
  <c r="L18" i="2" s="1"/>
  <c r="K17" i="2"/>
  <c r="M17" i="2" s="1"/>
  <c r="J17" i="2"/>
  <c r="L17" i="2" s="1"/>
  <c r="K16" i="2"/>
  <c r="M16" i="2" s="1"/>
  <c r="J16" i="2"/>
  <c r="L16" i="2" s="1"/>
  <c r="K15" i="2"/>
  <c r="M15" i="2" s="1"/>
  <c r="J15" i="2"/>
  <c r="L15" i="2" s="1"/>
  <c r="K14" i="2"/>
  <c r="M14" i="2" s="1"/>
  <c r="J14" i="2"/>
  <c r="L14" i="2" s="1"/>
  <c r="K13" i="2"/>
  <c r="M13" i="2" s="1"/>
  <c r="K12" i="2"/>
  <c r="M12" i="2" s="1"/>
  <c r="J12" i="2"/>
  <c r="L12" i="2" s="1"/>
  <c r="K11" i="2"/>
  <c r="M11" i="2" s="1"/>
  <c r="J11" i="2"/>
  <c r="L11" i="2" s="1"/>
  <c r="K10" i="2"/>
  <c r="M10" i="2" s="1"/>
  <c r="J10" i="2"/>
  <c r="L10" i="2" s="1"/>
  <c r="K9" i="2"/>
  <c r="M9" i="2" s="1"/>
  <c r="J9" i="2"/>
  <c r="L9" i="2" s="1"/>
  <c r="K8" i="2"/>
  <c r="M8" i="2" s="1"/>
  <c r="J8" i="2"/>
  <c r="L8" i="2" s="1"/>
  <c r="L7" i="2"/>
  <c r="K7" i="2"/>
  <c r="M7" i="2" s="1"/>
  <c r="J7" i="2"/>
  <c r="I108" i="1"/>
  <c r="H108" i="1"/>
  <c r="G108" i="1"/>
  <c r="F108" i="1"/>
  <c r="E108" i="1"/>
  <c r="D108" i="1"/>
  <c r="K95" i="1"/>
  <c r="M95" i="1" s="1"/>
  <c r="J95" i="1"/>
  <c r="L95" i="1" s="1"/>
  <c r="J15" i="1"/>
  <c r="L15" i="1" s="1"/>
  <c r="K107" i="1"/>
  <c r="M107" i="1" s="1"/>
  <c r="J107" i="1"/>
  <c r="L107" i="1" s="1"/>
  <c r="K106" i="1"/>
  <c r="M106" i="1" s="1"/>
  <c r="J106" i="1"/>
  <c r="L106" i="1" s="1"/>
  <c r="K105" i="1"/>
  <c r="M105" i="1" s="1"/>
  <c r="J105" i="1"/>
  <c r="L105" i="1" s="1"/>
  <c r="K104" i="1"/>
  <c r="M104" i="1" s="1"/>
  <c r="L104" i="1"/>
  <c r="K102" i="1"/>
  <c r="M102" i="1" s="1"/>
  <c r="J102" i="1"/>
  <c r="L102" i="1" s="1"/>
  <c r="K101" i="1"/>
  <c r="M101" i="1" s="1"/>
  <c r="J101" i="1"/>
  <c r="L101" i="1" s="1"/>
  <c r="K100" i="1"/>
  <c r="M100" i="1" s="1"/>
  <c r="J100" i="1"/>
  <c r="L100" i="1" s="1"/>
  <c r="K99" i="1"/>
  <c r="M99" i="1" s="1"/>
  <c r="J99" i="1"/>
  <c r="L99" i="1" s="1"/>
  <c r="K98" i="1"/>
  <c r="M98" i="1" s="1"/>
  <c r="J98" i="1"/>
  <c r="L98" i="1" s="1"/>
  <c r="L97" i="1"/>
  <c r="K97" i="1"/>
  <c r="M97" i="1" s="1"/>
  <c r="J97" i="1"/>
  <c r="K96" i="1"/>
  <c r="M96" i="1" s="1"/>
  <c r="J96" i="1"/>
  <c r="L96" i="1" s="1"/>
  <c r="K94" i="1"/>
  <c r="M94" i="1" s="1"/>
  <c r="J94" i="1"/>
  <c r="L94" i="1" s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K89" i="1"/>
  <c r="M89" i="1" s="1"/>
  <c r="J89" i="1"/>
  <c r="L89" i="1" s="1"/>
  <c r="K88" i="1"/>
  <c r="M88" i="1" s="1"/>
  <c r="J88" i="1"/>
  <c r="L88" i="1" s="1"/>
  <c r="K87" i="1"/>
  <c r="M87" i="1" s="1"/>
  <c r="J87" i="1"/>
  <c r="L87" i="1" s="1"/>
  <c r="K86" i="1"/>
  <c r="M86" i="1" s="1"/>
  <c r="J86" i="1"/>
  <c r="L86" i="1" s="1"/>
  <c r="K85" i="1"/>
  <c r="M85" i="1" s="1"/>
  <c r="J85" i="1"/>
  <c r="L85" i="1" s="1"/>
  <c r="K84" i="1"/>
  <c r="M84" i="1" s="1"/>
  <c r="J84" i="1"/>
  <c r="L84" i="1" s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K79" i="1"/>
  <c r="M79" i="1" s="1"/>
  <c r="J79" i="1"/>
  <c r="L79" i="1" s="1"/>
  <c r="K78" i="1"/>
  <c r="M78" i="1" s="1"/>
  <c r="J78" i="1"/>
  <c r="L78" i="1" s="1"/>
  <c r="K77" i="1"/>
  <c r="M77" i="1" s="1"/>
  <c r="J77" i="1"/>
  <c r="L77" i="1" s="1"/>
  <c r="K76" i="1"/>
  <c r="M76" i="1" s="1"/>
  <c r="J76" i="1"/>
  <c r="L76" i="1" s="1"/>
  <c r="K75" i="1"/>
  <c r="M75" i="1" s="1"/>
  <c r="J75" i="1"/>
  <c r="L75" i="1" s="1"/>
  <c r="K74" i="1"/>
  <c r="M74" i="1" s="1"/>
  <c r="J74" i="1"/>
  <c r="L74" i="1" s="1"/>
  <c r="K73" i="1"/>
  <c r="M73" i="1" s="1"/>
  <c r="J73" i="1"/>
  <c r="L73" i="1" s="1"/>
  <c r="K72" i="1"/>
  <c r="M72" i="1" s="1"/>
  <c r="J72" i="1"/>
  <c r="L72" i="1" s="1"/>
  <c r="K71" i="1"/>
  <c r="M71" i="1" s="1"/>
  <c r="J71" i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J61" i="1"/>
  <c r="L61" i="1" s="1"/>
  <c r="K60" i="1"/>
  <c r="M60" i="1" s="1"/>
  <c r="J60" i="1"/>
  <c r="L60" i="1" s="1"/>
  <c r="K59" i="1"/>
  <c r="M59" i="1" s="1"/>
  <c r="J59" i="1"/>
  <c r="L59" i="1" s="1"/>
  <c r="K58" i="1"/>
  <c r="M58" i="1" s="1"/>
  <c r="J58" i="1"/>
  <c r="L58" i="1" s="1"/>
  <c r="K57" i="1"/>
  <c r="M57" i="1" s="1"/>
  <c r="J57" i="1"/>
  <c r="L57" i="1" s="1"/>
  <c r="K56" i="1"/>
  <c r="M56" i="1" s="1"/>
  <c r="J56" i="1"/>
  <c r="L56" i="1" s="1"/>
  <c r="K55" i="1"/>
  <c r="M55" i="1" s="1"/>
  <c r="J55" i="1"/>
  <c r="L55" i="1" s="1"/>
  <c r="K54" i="1"/>
  <c r="M54" i="1" s="1"/>
  <c r="J54" i="1"/>
  <c r="L54" i="1" s="1"/>
  <c r="K53" i="1"/>
  <c r="M53" i="1" s="1"/>
  <c r="J53" i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K38" i="1"/>
  <c r="M38" i="1" s="1"/>
  <c r="J38" i="1"/>
  <c r="L38" i="1" s="1"/>
  <c r="K36" i="1"/>
  <c r="M36" i="1" s="1"/>
  <c r="J36" i="1"/>
  <c r="L36" i="1" s="1"/>
  <c r="K35" i="1"/>
  <c r="M35" i="1" s="1"/>
  <c r="J35" i="1"/>
  <c r="L35" i="1" s="1"/>
  <c r="K34" i="1"/>
  <c r="M34" i="1" s="1"/>
  <c r="J34" i="1"/>
  <c r="L34" i="1" s="1"/>
  <c r="K33" i="1"/>
  <c r="M33" i="1" s="1"/>
  <c r="J33" i="1"/>
  <c r="L33" i="1" s="1"/>
  <c r="K32" i="1"/>
  <c r="M32" i="1" s="1"/>
  <c r="J32" i="1"/>
  <c r="L32" i="1" s="1"/>
  <c r="K31" i="1"/>
  <c r="M31" i="1" s="1"/>
  <c r="J31" i="1"/>
  <c r="L31" i="1" s="1"/>
  <c r="K30" i="1"/>
  <c r="M30" i="1" s="1"/>
  <c r="J30" i="1"/>
  <c r="L30" i="1" s="1"/>
  <c r="K29" i="1"/>
  <c r="M29" i="1" s="1"/>
  <c r="J29" i="1"/>
  <c r="L29" i="1" s="1"/>
  <c r="K28" i="1"/>
  <c r="M28" i="1" s="1"/>
  <c r="J28" i="1"/>
  <c r="L28" i="1" s="1"/>
  <c r="K27" i="1"/>
  <c r="M27" i="1" s="1"/>
  <c r="J27" i="1"/>
  <c r="L27" i="1" s="1"/>
  <c r="K26" i="1"/>
  <c r="M26" i="1" s="1"/>
  <c r="J26" i="1"/>
  <c r="L26" i="1" s="1"/>
  <c r="K25" i="1"/>
  <c r="M25" i="1" s="1"/>
  <c r="J25" i="1"/>
  <c r="L25" i="1" s="1"/>
  <c r="K24" i="1"/>
  <c r="M24" i="1" s="1"/>
  <c r="J24" i="1"/>
  <c r="L24" i="1" s="1"/>
  <c r="K23" i="1"/>
  <c r="M23" i="1" s="1"/>
  <c r="J23" i="1"/>
  <c r="L23" i="1" s="1"/>
  <c r="K22" i="1"/>
  <c r="M22" i="1" s="1"/>
  <c r="J22" i="1"/>
  <c r="L22" i="1" s="1"/>
  <c r="K21" i="1"/>
  <c r="M21" i="1" s="1"/>
  <c r="J21" i="1"/>
  <c r="L21" i="1" s="1"/>
  <c r="K20" i="1"/>
  <c r="M20" i="1" s="1"/>
  <c r="J20" i="1"/>
  <c r="L20" i="1" s="1"/>
  <c r="K19" i="1"/>
  <c r="M19" i="1" s="1"/>
  <c r="J19" i="1"/>
  <c r="L19" i="1" s="1"/>
  <c r="K18" i="1"/>
  <c r="M18" i="1" s="1"/>
  <c r="J18" i="1"/>
  <c r="L18" i="1" s="1"/>
  <c r="K17" i="1"/>
  <c r="M17" i="1" s="1"/>
  <c r="J17" i="1"/>
  <c r="L17" i="1" s="1"/>
  <c r="K16" i="1"/>
  <c r="M16" i="1" s="1"/>
  <c r="J16" i="1"/>
  <c r="L16" i="1" s="1"/>
  <c r="K15" i="1"/>
  <c r="M15" i="1" s="1"/>
  <c r="K14" i="1"/>
  <c r="M14" i="1" s="1"/>
  <c r="J14" i="1"/>
  <c r="L14" i="1" s="1"/>
  <c r="K13" i="1"/>
  <c r="M13" i="1" s="1"/>
  <c r="J13" i="1"/>
  <c r="L13" i="1" s="1"/>
  <c r="K12" i="1"/>
  <c r="M12" i="1" s="1"/>
  <c r="J12" i="1"/>
  <c r="L12" i="1" s="1"/>
  <c r="K11" i="1"/>
  <c r="M11" i="1" s="1"/>
  <c r="J11" i="1"/>
  <c r="L11" i="1" s="1"/>
  <c r="K10" i="1"/>
  <c r="M10" i="1" s="1"/>
  <c r="J10" i="1"/>
  <c r="L10" i="1" s="1"/>
  <c r="K9" i="1"/>
  <c r="M9" i="1" s="1"/>
  <c r="J9" i="1"/>
  <c r="L9" i="1" s="1"/>
  <c r="M8" i="1"/>
  <c r="J8" i="1"/>
  <c r="L8" i="1" s="1"/>
  <c r="J108" i="1" l="1"/>
  <c r="K108" i="1"/>
  <c r="K148" i="2"/>
  <c r="E110" i="1" l="1"/>
  <c r="L108" i="1" l="1"/>
  <c r="M108" i="1" l="1"/>
  <c r="J148" i="2" l="1"/>
  <c r="E150" i="2" l="1"/>
  <c r="M148" i="2"/>
  <c r="L148" i="2"/>
</calcChain>
</file>

<file path=xl/sharedStrings.xml><?xml version="1.0" encoding="utf-8"?>
<sst xmlns="http://schemas.openxmlformats.org/spreadsheetml/2006/main" count="378" uniqueCount="143">
  <si>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</si>
  <si>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</si>
  <si>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</si>
  <si>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</si>
  <si>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</si>
  <si>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</si>
  <si>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</si>
  <si>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งานคลัง</t>
  </si>
  <si>
    <t>งานทรัพย์สินและรายได้</t>
  </si>
  <si>
    <t>งานพัสดุ</t>
  </si>
  <si>
    <t>โรงเรียนวิถีธรรมแห่งมหาวิทยาลัยราชภัฏสกลนคร</t>
  </si>
  <si>
    <t>กองนโยบายและแผน</t>
  </si>
  <si>
    <t>กองพัฒนานักศึกษา</t>
  </si>
  <si>
    <t>คณะครุศาสตร์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</si>
  <si>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</si>
  <si>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</si>
  <si>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</si>
  <si>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</si>
  <si>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</si>
  <si>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</si>
  <si>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</si>
  <si>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</si>
  <si>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</si>
  <si>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</si>
  <si>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สาขาวิชาอุตสาหกรรมศิลป์และเทคโนโลยี</t>
  </si>
  <si>
    <t>หลักสูตรฟิสิกส์</t>
  </si>
  <si>
    <t>คณะเทคโนโลยีการเกษตร</t>
  </si>
  <si>
    <t>งานบริการการศึกษา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</si>
  <si>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</si>
  <si>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</si>
  <si>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</si>
  <si>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</si>
  <si>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</si>
  <si>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คณะเทคโนโลยีอุตสาหกรรม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</si>
  <si>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</si>
  <si>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</si>
  <si>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</si>
  <si>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บัณฑิตวิทยาลัย</t>
  </si>
  <si>
    <t>คณะมนุษยศาสตร์และสังคมศาสตร์</t>
  </si>
  <si>
    <t>สาขาวิชาวิชาภาษาต่างประเทศ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</si>
  <si>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</si>
  <si>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</si>
  <si>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</si>
  <si>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</si>
  <si>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</si>
  <si>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</si>
  <si>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</si>
  <si>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</si>
  <si>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</si>
  <si>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คณะวิทยาการจัดการ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</si>
  <si>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</si>
  <si>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</si>
  <si>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</si>
  <si>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</si>
  <si>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</si>
  <si>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</si>
  <si>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</si>
  <si>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</si>
  <si>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</si>
  <si>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</si>
  <si>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งานกิจการนักศึกษา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</si>
  <si>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</si>
  <si>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</si>
  <si>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</si>
  <si>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สาขาวิชาฟิสิกส์ (ป.โท)</t>
  </si>
  <si>
    <t>สถาบันภาษา ศิลปะและวัฒนธรรม</t>
  </si>
  <si>
    <t>งานวิเทศสัมพันธ์</t>
  </si>
  <si>
    <t>การอนุรักษ์วัฒนธรรมท้องถิ่น</t>
  </si>
  <si>
    <t>สำนักวิทยบริการและเทคโนโลยีสารสนเทศ</t>
  </si>
  <si>
    <t>งานพัฒนาทรัพยากรสารสนเทศ</t>
  </si>
  <si>
    <t>สถาบันวิจัยและพัฒนา</t>
  </si>
  <si>
    <t>งานสารสนเทศและเผยแพร่งานวิจัย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</si>
  <si>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</si>
  <si>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</si>
  <si>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</si>
  <si>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</si>
  <si>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จำนวน
โครงการทั้งหมด</t>
  </si>
  <si>
    <t>จำนวนโครงการ
ที่เบิกจ่ายแล้ว</t>
  </si>
  <si>
    <t>งบประมาณ
ที่ได้รับจัดสรร</t>
  </si>
  <si>
    <t>งานบริหารบุคคลและนิติการ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</si>
  <si>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</si>
  <si>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</si>
  <si>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</si>
  <si>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</si>
  <si>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</si>
  <si>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หน่วยยานพาหนะ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</si>
  <si>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</si>
  <si>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</si>
  <si>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 (ป.โท)</t>
  </si>
  <si>
    <t>สาขาวิชาวิจัยหลักสูตรและการสอน (ป.โท)</t>
  </si>
  <si>
    <t>สาขาวิชาการบริหารการศึกษา (ป.เอก)</t>
  </si>
  <si>
    <t>สาขาวิชารัฐประศาสนศาสตร์ (ป.โท)</t>
  </si>
  <si>
    <t>สาขาวิชาการบริหารและพัฒนาการศึกษา (ป.เอก)</t>
  </si>
  <si>
    <t>สาขาวิชาการวิจัยและพัฒนาการศึกษา (ป.โท)</t>
  </si>
  <si>
    <t>สาขาวิชาฟิสิกส์ (ป.เอก)</t>
  </si>
  <si>
    <t>สาขาวิชาการบริหารและพัฒนาการศึกษา (ป.โท)</t>
  </si>
  <si>
    <t>สาขาวิชาคอมพิวเตอร์ธุรกิจ</t>
  </si>
  <si>
    <t>งานวารสารและสิ่งพิมพ์ต่อเนื่อง</t>
  </si>
  <si>
    <t>งานบริการสารสนเทศ</t>
  </si>
  <si>
    <t>ศูนย์หนองหารศึกษา</t>
  </si>
  <si>
    <t>ศูนย์วิชาศึกษาทั่วไป</t>
  </si>
  <si>
    <t>ร้อยละการเบิกจ่าย</t>
  </si>
  <si>
    <t>รายงานผลการเบิกจ่ายงบประมาณ (เบิกจ่ายหน่วยงาน) งบประมาณ แผ่นดิน ประจำปีงบประมาณ พ.ศ 2562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</si>
  <si>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2562</t>
  </si>
  <si>
    <t>งานแผนและงบประมาณ</t>
  </si>
  <si>
    <t>งานยุทธศาสตร์และติดตามประเมินผล</t>
  </si>
  <si>
    <t>งานประกันคุณภาพการศึกษา</t>
  </si>
  <si>
    <t>งานส่งเสริมและพัฒนากิจกรรมนักศึกษา</t>
  </si>
  <si>
    <t>สาขาวิชาคหกรรมศาสตร์</t>
  </si>
  <si>
    <t>งานวิจัยและประกันคุณภาพการศึกษา</t>
  </si>
  <si>
    <t>สาขาวิชาธุรกิจการเกษตร</t>
  </si>
  <si>
    <t>สาขาวิชาวัฒนธรรมศึกษาเพื่อการพัฒนา</t>
  </si>
  <si>
    <t>สาขาวิชาการตลาด การจัดการโลจิสติกส์ และการค้าปลีก</t>
  </si>
  <si>
    <t>สาขาวิชาการเงินการธนาคาร</t>
  </si>
  <si>
    <t>งานวิชาการและวิจัย</t>
  </si>
  <si>
    <t>งานอนุรักษ์ ส่งเสริม เผยแพร่ศาสนาศิลปะและวัฒนธรรม</t>
  </si>
  <si>
    <t>งานวิจัยสถาบันและสารสนเทศ</t>
  </si>
  <si>
    <t>งานแนะแนวและศิษย์เก่าสัมพันธ์</t>
  </si>
  <si>
    <t>งานสวัสดิการนักศึกษาและทุนการศึกษา</t>
  </si>
  <si>
    <t>งานพัฒนาและส่งเสริมการศึกษานักศึกษาพิการ</t>
  </si>
  <si>
    <t>งานฝ่ายกิจการนักศึกษาและวิเทศสัมพันธ์</t>
  </si>
  <si>
    <t>งานวิชาการและฝึกประสบการณ์วิชาชีพครู</t>
  </si>
  <si>
    <t>สาขาวิชาวิจัยหลักสูตรและการสอน ป.เอก</t>
  </si>
  <si>
    <t>สาขาวิชาการบริหารการพัฒนา ป.เอก</t>
  </si>
  <si>
    <t>สาขาวิชาเทคโนโลยีและการจัดการสารสนเทศดิจิทัล (ป.โท)</t>
  </si>
  <si>
    <t>สาขาวิชาการสอนวิทยาศาสตร์ ป.โท</t>
  </si>
  <si>
    <t>สาขาวิชาบริหารธุรกิจ (แขนงวิชาเศรษฐศาสตร์ธุรกิจ)</t>
  </si>
  <si>
    <t>สาขาวิชาบริหารธุรกิจ (แขนงวิชาการบริการทรัพยากรมนุษย์และการจัดการทั่วไป)</t>
  </si>
  <si>
    <t>งานศึกษาฝึกอบรมทางภาษาและวิเทศสันพันธ์</t>
  </si>
  <si>
    <t>งานพัฒนาระบบสารสนเทศ</t>
  </si>
  <si>
    <t>งานพัฒนาเทคโนโลยีเครือข่ายและบริการคอมพิวเตอร์</t>
  </si>
  <si>
    <t>งานพัฒนาสื่อดิจิทัล</t>
  </si>
  <si>
    <t>งานบริหารการวิจัย</t>
  </si>
  <si>
    <t>งานศูนย์ความเป็นเลิศด้านพลังงานทางเลือก</t>
  </si>
  <si>
    <t>งานวิจัยและบริการวิชาการ</t>
  </si>
  <si>
    <t>ไตรมาส 2
(มกราคม)</t>
  </si>
  <si>
    <t>รวมแผน/ผล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</si>
  <si>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2562</t>
  </si>
  <si>
    <t>ศูนย์ฝึกประสบการณ์วิชาชีพอาคารเอนกประสงค์ภูพานเพลซ</t>
  </si>
  <si>
    <t>หมายเหตุ ** อยู่ระหว่างปรับแผนการใช้จ่ายงบประมาณ</t>
  </si>
  <si>
    <t>ข้อมูล วันที่ 13 มีนาคม 2562 เวลา 15.30 น.</t>
  </si>
  <si>
    <t>ไตรมาส 2</t>
  </si>
  <si>
    <t>หลักสูตรประกาศนียบัตรบัณฑิต สาขาวิชาชีพครู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</si>
</sst>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6" borderId="1" xfId="1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87" fontId="2" fillId="0" borderId="8" xfId="1" applyNumberFormat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87" fontId="3" fillId="5" borderId="1" xfId="1" applyNumberFormat="1" applyFont="1" applyFill="1" applyBorder="1" applyAlignment="1">
      <alignment horizontal="right" vertical="center" wrapText="1"/>
    </xf>
    <xf numFmtId="43" fontId="3" fillId="5" borderId="1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6" xfId="1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NumberFormat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87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2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187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87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7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43" fontId="6" fillId="7" borderId="1" xfId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Normal="100" zoomScaleSheetLayoutView="100" workbookViewId="0">
      <selection activeCell="B14" sqref="B14"/>
    </sheetView>
  </sheetViews>
  <sheetFormatPr defaultColWidth="38.625" defaultRowHeight="18.75" x14ac:dyDescent="0.3"/>
  <cols>
    <col min="1" max="1" width="5.125" style="4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625" style="1" bestFit="1" customWidth="1"/>
    <col min="6" max="6" width="10.5" style="1" bestFit="1" customWidth="1"/>
    <col min="7" max="7" width="13" style="1" bestFit="1" customWidth="1"/>
    <col min="8" max="8" width="12.75" style="1" bestFit="1" customWidth="1"/>
    <col min="9" max="9" width="13" style="1" bestFit="1" customWidth="1"/>
    <col min="10" max="10" width="10.5" style="40" bestFit="1" customWidth="1"/>
    <col min="11" max="11" width="12.75" style="1" bestFit="1" customWidth="1"/>
    <col min="12" max="12" width="5.75" style="1" bestFit="1" customWidth="1"/>
    <col min="13" max="13" width="5.875" style="1" bestFit="1" customWidth="1"/>
    <col min="14" max="16384" width="38.625" style="1"/>
  </cols>
  <sheetData>
    <row r="1" spans="1:13" ht="23.25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3">
      <c r="A4" s="74" t="s">
        <v>1</v>
      </c>
      <c r="B4" s="74" t="s">
        <v>2</v>
      </c>
      <c r="C4" s="75" t="s">
        <v>76</v>
      </c>
      <c r="D4" s="75" t="s">
        <v>77</v>
      </c>
      <c r="E4" s="75" t="s">
        <v>78</v>
      </c>
      <c r="F4" s="78" t="s">
        <v>75</v>
      </c>
      <c r="G4" s="78"/>
      <c r="H4" s="66" t="s">
        <v>141</v>
      </c>
      <c r="I4" s="67"/>
      <c r="J4" s="66" t="s">
        <v>136</v>
      </c>
      <c r="K4" s="67"/>
      <c r="L4" s="70" t="s">
        <v>101</v>
      </c>
      <c r="M4" s="70"/>
    </row>
    <row r="5" spans="1:13" x14ac:dyDescent="0.3">
      <c r="A5" s="74"/>
      <c r="B5" s="74"/>
      <c r="C5" s="76"/>
      <c r="D5" s="76"/>
      <c r="E5" s="76"/>
      <c r="F5" s="78"/>
      <c r="G5" s="78"/>
      <c r="H5" s="68"/>
      <c r="I5" s="69"/>
      <c r="J5" s="68"/>
      <c r="K5" s="69"/>
      <c r="L5" s="70"/>
      <c r="M5" s="70"/>
    </row>
    <row r="6" spans="1:13" x14ac:dyDescent="0.3">
      <c r="A6" s="74"/>
      <c r="B6" s="74"/>
      <c r="C6" s="77"/>
      <c r="D6" s="77"/>
      <c r="E6" s="77"/>
      <c r="F6" s="63" t="s">
        <v>3</v>
      </c>
      <c r="G6" s="63" t="s">
        <v>4</v>
      </c>
      <c r="H6" s="63" t="s">
        <v>3</v>
      </c>
      <c r="I6" s="63" t="s">
        <v>4</v>
      </c>
      <c r="J6" s="39" t="s">
        <v>3</v>
      </c>
      <c r="K6" s="63" t="s">
        <v>4</v>
      </c>
      <c r="L6" s="63" t="s">
        <v>3</v>
      </c>
      <c r="M6" s="63" t="s">
        <v>4</v>
      </c>
    </row>
    <row r="7" spans="1:13" s="13" customFormat="1" x14ac:dyDescent="0.3">
      <c r="A7" s="43">
        <v>1</v>
      </c>
      <c r="B7" s="44" t="s">
        <v>5</v>
      </c>
      <c r="C7" s="43">
        <v>26</v>
      </c>
      <c r="D7" s="43">
        <v>14</v>
      </c>
      <c r="E7" s="45">
        <v>531343670</v>
      </c>
      <c r="F7" s="45">
        <v>125853674</v>
      </c>
      <c r="G7" s="46">
        <v>126661813.19</v>
      </c>
      <c r="H7" s="46">
        <v>170844955</v>
      </c>
      <c r="I7" s="46">
        <v>149293105.27000001</v>
      </c>
      <c r="J7" s="45">
        <f>F7+H7</f>
        <v>296698629</v>
      </c>
      <c r="K7" s="46">
        <f>G7+I7</f>
        <v>275954918.46000004</v>
      </c>
      <c r="L7" s="46">
        <f>(J7*100)/E7</f>
        <v>55.839308107312164</v>
      </c>
      <c r="M7" s="46">
        <f>(K7*100)/E7</f>
        <v>51.935298007784688</v>
      </c>
    </row>
    <row r="8" spans="1:13" s="13" customFormat="1" x14ac:dyDescent="0.3">
      <c r="A8" s="14">
        <v>2</v>
      </c>
      <c r="B8" s="15" t="s">
        <v>11</v>
      </c>
      <c r="C8" s="14">
        <v>9</v>
      </c>
      <c r="D8" s="14">
        <v>5</v>
      </c>
      <c r="E8" s="16">
        <v>1138000</v>
      </c>
      <c r="F8" s="16">
        <v>26095</v>
      </c>
      <c r="G8" s="17">
        <v>47385.919999999998</v>
      </c>
      <c r="H8" s="17">
        <v>429560</v>
      </c>
      <c r="I8" s="17">
        <v>147069.45000000001</v>
      </c>
      <c r="J8" s="16">
        <f>F8+H8</f>
        <v>455655</v>
      </c>
      <c r="K8" s="17">
        <f t="shared" ref="J8:K14" si="0">G8+I8</f>
        <v>194455.37</v>
      </c>
      <c r="L8" s="17">
        <f t="shared" ref="L8:L14" si="1">(J8*100)/E8</f>
        <v>40.039982425307556</v>
      </c>
      <c r="M8" s="17">
        <f t="shared" ref="M8:M14" si="2">(K8*100)/E8</f>
        <v>17.087466608084359</v>
      </c>
    </row>
    <row r="9" spans="1:13" s="13" customFormat="1" x14ac:dyDescent="0.3">
      <c r="A9" s="14">
        <v>3</v>
      </c>
      <c r="B9" s="15" t="s">
        <v>12</v>
      </c>
      <c r="C9" s="14">
        <v>5</v>
      </c>
      <c r="D9" s="14">
        <v>3</v>
      </c>
      <c r="E9" s="16">
        <v>688000</v>
      </c>
      <c r="F9" s="16">
        <v>66688</v>
      </c>
      <c r="G9" s="17">
        <v>226857.9</v>
      </c>
      <c r="H9" s="17">
        <v>389850</v>
      </c>
      <c r="I9" s="17">
        <v>136948</v>
      </c>
      <c r="J9" s="16">
        <f t="shared" si="0"/>
        <v>456538</v>
      </c>
      <c r="K9" s="17">
        <f t="shared" si="0"/>
        <v>363805.9</v>
      </c>
      <c r="L9" s="17">
        <f t="shared" si="1"/>
        <v>66.357267441860472</v>
      </c>
      <c r="M9" s="17">
        <f t="shared" si="2"/>
        <v>52.878764534883722</v>
      </c>
    </row>
    <row r="10" spans="1:13" s="13" customFormat="1" x14ac:dyDescent="0.3">
      <c r="A10" s="14">
        <v>4</v>
      </c>
      <c r="B10" s="15" t="s">
        <v>13</v>
      </c>
      <c r="C10" s="14">
        <v>52</v>
      </c>
      <c r="D10" s="14">
        <v>23</v>
      </c>
      <c r="E10" s="16">
        <v>5834025</v>
      </c>
      <c r="F10" s="16">
        <v>88097</v>
      </c>
      <c r="G10" s="17">
        <v>102891.26</v>
      </c>
      <c r="H10" s="17">
        <v>4802646</v>
      </c>
      <c r="I10" s="17">
        <v>1930004</v>
      </c>
      <c r="J10" s="16">
        <f t="shared" si="0"/>
        <v>4890743</v>
      </c>
      <c r="K10" s="17">
        <f t="shared" si="0"/>
        <v>2032895.26</v>
      </c>
      <c r="L10" s="17">
        <f t="shared" si="1"/>
        <v>83.831368566298565</v>
      </c>
      <c r="M10" s="17">
        <f t="shared" si="2"/>
        <v>34.845501347697343</v>
      </c>
    </row>
    <row r="11" spans="1:13" s="13" customFormat="1" x14ac:dyDescent="0.3">
      <c r="A11" s="14">
        <v>5</v>
      </c>
      <c r="B11" s="15" t="s">
        <v>26</v>
      </c>
      <c r="C11" s="14">
        <v>30</v>
      </c>
      <c r="D11" s="14">
        <v>19</v>
      </c>
      <c r="E11" s="16">
        <v>4077700</v>
      </c>
      <c r="F11" s="16">
        <v>336367</v>
      </c>
      <c r="G11" s="17">
        <v>316555.40000000002</v>
      </c>
      <c r="H11" s="17">
        <v>1069686</v>
      </c>
      <c r="I11" s="17">
        <v>457437.1</v>
      </c>
      <c r="J11" s="16">
        <f t="shared" si="0"/>
        <v>1406053</v>
      </c>
      <c r="K11" s="17">
        <f t="shared" si="0"/>
        <v>773992.5</v>
      </c>
      <c r="L11" s="17">
        <f t="shared" si="1"/>
        <v>34.481521445913138</v>
      </c>
      <c r="M11" s="17">
        <f t="shared" si="2"/>
        <v>18.981104544228366</v>
      </c>
    </row>
    <row r="12" spans="1:13" s="13" customFormat="1" x14ac:dyDescent="0.3">
      <c r="A12" s="14">
        <v>6</v>
      </c>
      <c r="B12" s="15" t="s">
        <v>33</v>
      </c>
      <c r="C12" s="14">
        <v>22</v>
      </c>
      <c r="D12" s="14">
        <v>12</v>
      </c>
      <c r="E12" s="16">
        <v>1681900</v>
      </c>
      <c r="F12" s="16">
        <v>156381</v>
      </c>
      <c r="G12" s="17">
        <v>214885</v>
      </c>
      <c r="H12" s="17">
        <v>648685</v>
      </c>
      <c r="I12" s="17">
        <v>403658</v>
      </c>
      <c r="J12" s="16">
        <f t="shared" si="0"/>
        <v>805066</v>
      </c>
      <c r="K12" s="17">
        <f t="shared" si="0"/>
        <v>618543</v>
      </c>
      <c r="L12" s="17">
        <f t="shared" si="1"/>
        <v>47.866460550567808</v>
      </c>
      <c r="M12" s="17">
        <f t="shared" si="2"/>
        <v>36.776443308163387</v>
      </c>
    </row>
    <row r="13" spans="1:13" s="13" customFormat="1" x14ac:dyDescent="0.3">
      <c r="A13" s="14">
        <v>7</v>
      </c>
      <c r="B13" s="15" t="s">
        <v>37</v>
      </c>
      <c r="C13" s="14">
        <v>1</v>
      </c>
      <c r="D13" s="14">
        <v>0</v>
      </c>
      <c r="E13" s="16">
        <v>35000</v>
      </c>
      <c r="F13" s="16">
        <v>0</v>
      </c>
      <c r="G13" s="17">
        <v>0</v>
      </c>
      <c r="H13" s="17">
        <v>0</v>
      </c>
      <c r="I13" s="17">
        <v>0</v>
      </c>
      <c r="J13" s="16">
        <f t="shared" si="0"/>
        <v>0</v>
      </c>
      <c r="K13" s="17">
        <f t="shared" si="0"/>
        <v>0</v>
      </c>
      <c r="L13" s="17">
        <f t="shared" si="1"/>
        <v>0</v>
      </c>
      <c r="M13" s="17">
        <f t="shared" si="2"/>
        <v>0</v>
      </c>
    </row>
    <row r="14" spans="1:13" s="13" customFormat="1" x14ac:dyDescent="0.3">
      <c r="A14" s="14">
        <v>8</v>
      </c>
      <c r="B14" s="15" t="s">
        <v>38</v>
      </c>
      <c r="C14" s="14">
        <v>38</v>
      </c>
      <c r="D14" s="14">
        <v>26</v>
      </c>
      <c r="E14" s="16">
        <v>5852300</v>
      </c>
      <c r="F14" s="16">
        <v>300890</v>
      </c>
      <c r="G14" s="17">
        <v>579678.5</v>
      </c>
      <c r="H14" s="17">
        <v>4144010</v>
      </c>
      <c r="I14" s="17">
        <v>1479354.85</v>
      </c>
      <c r="J14" s="16">
        <f t="shared" si="0"/>
        <v>4444900</v>
      </c>
      <c r="K14" s="17">
        <f t="shared" si="0"/>
        <v>2059033.35</v>
      </c>
      <c r="L14" s="17">
        <f t="shared" si="1"/>
        <v>75.951335372417688</v>
      </c>
      <c r="M14" s="17">
        <f t="shared" si="2"/>
        <v>35.183318524340855</v>
      </c>
    </row>
    <row r="15" spans="1:13" s="13" customFormat="1" x14ac:dyDescent="0.3">
      <c r="A15" s="14">
        <v>9</v>
      </c>
      <c r="B15" s="15" t="s">
        <v>49</v>
      </c>
      <c r="C15" s="14">
        <v>21</v>
      </c>
      <c r="D15" s="14">
        <v>11</v>
      </c>
      <c r="E15" s="16">
        <v>9878955</v>
      </c>
      <c r="F15" s="16">
        <v>248400</v>
      </c>
      <c r="G15" s="17">
        <v>497810</v>
      </c>
      <c r="H15" s="17">
        <v>4313312</v>
      </c>
      <c r="I15" s="17">
        <v>745352</v>
      </c>
      <c r="J15" s="16">
        <f t="shared" ref="J15:K20" si="3">F15+H15</f>
        <v>4561712</v>
      </c>
      <c r="K15" s="17">
        <f t="shared" si="3"/>
        <v>1243162</v>
      </c>
      <c r="L15" s="17">
        <f t="shared" ref="L15:L21" si="4">(J15*100)/E15</f>
        <v>46.176058095213513</v>
      </c>
      <c r="M15" s="17">
        <f t="shared" ref="M15:M21" si="5">(K15*100)/E15</f>
        <v>12.58394232993267</v>
      </c>
    </row>
    <row r="16" spans="1:13" s="13" customFormat="1" x14ac:dyDescent="0.3">
      <c r="A16" s="14">
        <v>10</v>
      </c>
      <c r="B16" s="15" t="s">
        <v>54</v>
      </c>
      <c r="C16" s="14">
        <v>53</v>
      </c>
      <c r="D16" s="14">
        <v>35</v>
      </c>
      <c r="E16" s="16">
        <v>10324750</v>
      </c>
      <c r="F16" s="16">
        <v>457806</v>
      </c>
      <c r="G16" s="17">
        <v>634008.67000000004</v>
      </c>
      <c r="H16" s="17">
        <v>5274945</v>
      </c>
      <c r="I16" s="17">
        <v>2055081.88</v>
      </c>
      <c r="J16" s="16">
        <f t="shared" si="3"/>
        <v>5732751</v>
      </c>
      <c r="K16" s="17">
        <f t="shared" si="3"/>
        <v>2689090.55</v>
      </c>
      <c r="L16" s="17">
        <f t="shared" si="4"/>
        <v>55.524356521949684</v>
      </c>
      <c r="M16" s="17">
        <f t="shared" si="5"/>
        <v>26.045091164434975</v>
      </c>
    </row>
    <row r="17" spans="1:13" s="13" customFormat="1" x14ac:dyDescent="0.3">
      <c r="A17" s="14">
        <v>11</v>
      </c>
      <c r="B17" s="15" t="s">
        <v>65</v>
      </c>
      <c r="C17" s="14">
        <v>18</v>
      </c>
      <c r="D17" s="14">
        <v>9</v>
      </c>
      <c r="E17" s="16">
        <v>4116500</v>
      </c>
      <c r="F17" s="16">
        <v>162965</v>
      </c>
      <c r="G17" s="17">
        <v>209642</v>
      </c>
      <c r="H17" s="17">
        <v>2524535</v>
      </c>
      <c r="I17" s="17">
        <v>1023689</v>
      </c>
      <c r="J17" s="16">
        <f t="shared" si="3"/>
        <v>2687500</v>
      </c>
      <c r="K17" s="17">
        <f t="shared" si="3"/>
        <v>1233331</v>
      </c>
      <c r="L17" s="17">
        <f t="shared" si="4"/>
        <v>65.286043969391471</v>
      </c>
      <c r="M17" s="17">
        <f t="shared" si="5"/>
        <v>29.960670472488765</v>
      </c>
    </row>
    <row r="18" spans="1:13" s="13" customFormat="1" x14ac:dyDescent="0.3">
      <c r="A18" s="14">
        <v>12</v>
      </c>
      <c r="B18" s="15" t="s">
        <v>68</v>
      </c>
      <c r="C18" s="14">
        <v>5</v>
      </c>
      <c r="D18" s="14">
        <v>2</v>
      </c>
      <c r="E18" s="16">
        <v>635000</v>
      </c>
      <c r="F18" s="16">
        <v>170000</v>
      </c>
      <c r="G18" s="17">
        <v>170000</v>
      </c>
      <c r="H18" s="17">
        <v>71000</v>
      </c>
      <c r="I18" s="17">
        <v>6754</v>
      </c>
      <c r="J18" s="16">
        <f t="shared" si="3"/>
        <v>241000</v>
      </c>
      <c r="K18" s="17">
        <f t="shared" si="3"/>
        <v>176754</v>
      </c>
      <c r="L18" s="17">
        <f t="shared" si="4"/>
        <v>37.952755905511808</v>
      </c>
      <c r="M18" s="17">
        <f t="shared" si="5"/>
        <v>27.835275590551181</v>
      </c>
    </row>
    <row r="19" spans="1:13" s="13" customFormat="1" x14ac:dyDescent="0.3">
      <c r="A19" s="14">
        <v>13</v>
      </c>
      <c r="B19" s="15" t="s">
        <v>70</v>
      </c>
      <c r="C19" s="14">
        <v>6</v>
      </c>
      <c r="D19" s="14">
        <v>4</v>
      </c>
      <c r="E19" s="16">
        <v>23962700</v>
      </c>
      <c r="F19" s="16">
        <v>4357843</v>
      </c>
      <c r="G19" s="17">
        <v>4357848</v>
      </c>
      <c r="H19" s="17">
        <v>3781737</v>
      </c>
      <c r="I19" s="17">
        <v>586958.44999999995</v>
      </c>
      <c r="J19" s="16">
        <f t="shared" si="3"/>
        <v>8139580</v>
      </c>
      <c r="K19" s="17">
        <f t="shared" si="3"/>
        <v>4944806.45</v>
      </c>
      <c r="L19" s="17">
        <f t="shared" si="4"/>
        <v>33.967708146410878</v>
      </c>
      <c r="M19" s="17">
        <f t="shared" si="5"/>
        <v>20.635431107512925</v>
      </c>
    </row>
    <row r="20" spans="1:13" s="13" customFormat="1" x14ac:dyDescent="0.3">
      <c r="A20" s="18">
        <v>14</v>
      </c>
      <c r="B20" s="19" t="s">
        <v>72</v>
      </c>
      <c r="C20" s="18">
        <v>6</v>
      </c>
      <c r="D20" s="18">
        <v>4</v>
      </c>
      <c r="E20" s="20">
        <v>730000</v>
      </c>
      <c r="F20" s="20">
        <v>90855</v>
      </c>
      <c r="G20" s="21">
        <v>144462.91</v>
      </c>
      <c r="H20" s="21">
        <v>151275</v>
      </c>
      <c r="I20" s="21">
        <v>159771.01</v>
      </c>
      <c r="J20" s="20">
        <f t="shared" si="3"/>
        <v>242130</v>
      </c>
      <c r="K20" s="21">
        <f t="shared" si="3"/>
        <v>304233.92000000004</v>
      </c>
      <c r="L20" s="21">
        <f t="shared" si="4"/>
        <v>33.168493150684931</v>
      </c>
      <c r="M20" s="21">
        <f t="shared" si="5"/>
        <v>41.675879452054801</v>
      </c>
    </row>
    <row r="21" spans="1:13" x14ac:dyDescent="0.3">
      <c r="A21" s="71" t="s">
        <v>74</v>
      </c>
      <c r="B21" s="71"/>
      <c r="C21" s="62">
        <f t="shared" ref="C21:I21" si="6">SUM(C20,C19,C18,C17,C16,C15,C14,C13,C12,C11,C10,C9,C8,C7)</f>
        <v>292</v>
      </c>
      <c r="D21" s="62">
        <f t="shared" si="6"/>
        <v>167</v>
      </c>
      <c r="E21" s="9">
        <f t="shared" si="6"/>
        <v>600298500</v>
      </c>
      <c r="F21" s="9">
        <f t="shared" si="6"/>
        <v>132316061</v>
      </c>
      <c r="G21" s="7">
        <f t="shared" si="6"/>
        <v>134163838.75</v>
      </c>
      <c r="H21" s="7">
        <f t="shared" si="6"/>
        <v>198446196</v>
      </c>
      <c r="I21" s="7">
        <f t="shared" si="6"/>
        <v>158425183.01000002</v>
      </c>
      <c r="J21" s="9">
        <f>F21+H21</f>
        <v>330762257</v>
      </c>
      <c r="K21" s="7">
        <f>G21+I21</f>
        <v>292589021.75999999</v>
      </c>
      <c r="L21" s="7">
        <f t="shared" si="4"/>
        <v>55.099630767026738</v>
      </c>
      <c r="M21" s="7">
        <f t="shared" si="5"/>
        <v>48.740588517212686</v>
      </c>
    </row>
    <row r="22" spans="1:13" x14ac:dyDescent="0.3">
      <c r="E22" s="40">
        <v>600298500</v>
      </c>
    </row>
    <row r="23" spans="1:13" x14ac:dyDescent="0.3">
      <c r="E23" s="47">
        <f>E21-E22</f>
        <v>0</v>
      </c>
    </row>
  </sheetData>
  <mergeCells count="13">
    <mergeCell ref="J4:K5"/>
    <mergeCell ref="L4:M5"/>
    <mergeCell ref="A21:B21"/>
    <mergeCell ref="A1:M1"/>
    <mergeCell ref="A2:M2"/>
    <mergeCell ref="A3:M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view="pageBreakPreview" zoomScaleNormal="100" zoomScaleSheetLayoutView="100" workbookViewId="0">
      <selection activeCell="B13" sqref="B13"/>
    </sheetView>
  </sheetViews>
  <sheetFormatPr defaultColWidth="38.625" defaultRowHeight="18.75" x14ac:dyDescent="0.3"/>
  <cols>
    <col min="1" max="1" width="5.125" style="41" customWidth="1"/>
    <col min="2" max="2" width="36" style="1" bestFit="1" customWidth="1"/>
    <col min="3" max="3" width="7.25" style="1" customWidth="1"/>
    <col min="4" max="4" width="10.375" style="1" customWidth="1"/>
    <col min="5" max="5" width="10.625" style="1" bestFit="1" customWidth="1"/>
    <col min="6" max="6" width="10.5" style="1" bestFit="1" customWidth="1"/>
    <col min="7" max="7" width="12.75" style="1" bestFit="1" customWidth="1"/>
    <col min="8" max="8" width="13.125" style="1" bestFit="1" customWidth="1"/>
    <col min="9" max="9" width="12.75" style="1" bestFit="1" customWidth="1"/>
    <col min="10" max="10" width="10.75" style="40" bestFit="1" customWidth="1"/>
    <col min="11" max="11" width="13" style="1" bestFit="1" customWidth="1"/>
    <col min="12" max="12" width="6.625" style="1" bestFit="1" customWidth="1"/>
    <col min="13" max="13" width="6.75" style="1" customWidth="1"/>
    <col min="14" max="16384" width="38.625" style="1"/>
  </cols>
  <sheetData>
    <row r="1" spans="1:13" ht="23.25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3">
      <c r="A4" s="74" t="s">
        <v>1</v>
      </c>
      <c r="B4" s="74" t="s">
        <v>2</v>
      </c>
      <c r="C4" s="75" t="s">
        <v>76</v>
      </c>
      <c r="D4" s="75" t="s">
        <v>77</v>
      </c>
      <c r="E4" s="75" t="s">
        <v>78</v>
      </c>
      <c r="F4" s="78" t="s">
        <v>75</v>
      </c>
      <c r="G4" s="78"/>
      <c r="H4" s="66" t="s">
        <v>141</v>
      </c>
      <c r="I4" s="67"/>
      <c r="J4" s="66" t="s">
        <v>136</v>
      </c>
      <c r="K4" s="67"/>
      <c r="L4" s="70" t="s">
        <v>101</v>
      </c>
      <c r="M4" s="70"/>
    </row>
    <row r="5" spans="1:13" x14ac:dyDescent="0.3">
      <c r="A5" s="74"/>
      <c r="B5" s="74"/>
      <c r="C5" s="76"/>
      <c r="D5" s="76"/>
      <c r="E5" s="76"/>
      <c r="F5" s="78"/>
      <c r="G5" s="78"/>
      <c r="H5" s="68"/>
      <c r="I5" s="69"/>
      <c r="J5" s="68"/>
      <c r="K5" s="69"/>
      <c r="L5" s="70"/>
      <c r="M5" s="70"/>
    </row>
    <row r="6" spans="1:13" x14ac:dyDescent="0.3">
      <c r="A6" s="74"/>
      <c r="B6" s="74"/>
      <c r="C6" s="77"/>
      <c r="D6" s="77"/>
      <c r="E6" s="77"/>
      <c r="F6" s="4" t="s">
        <v>3</v>
      </c>
      <c r="G6" s="4" t="s">
        <v>4</v>
      </c>
      <c r="H6" s="48" t="s">
        <v>3</v>
      </c>
      <c r="I6" s="48" t="s">
        <v>4</v>
      </c>
      <c r="J6" s="39" t="s">
        <v>3</v>
      </c>
      <c r="K6" s="22" t="s">
        <v>4</v>
      </c>
      <c r="L6" s="4" t="s">
        <v>3</v>
      </c>
      <c r="M6" s="4" t="s">
        <v>4</v>
      </c>
    </row>
    <row r="7" spans="1:13" s="13" customFormat="1" x14ac:dyDescent="0.3">
      <c r="A7" s="23">
        <v>1</v>
      </c>
      <c r="B7" s="24" t="s">
        <v>5</v>
      </c>
      <c r="C7" s="23">
        <v>26</v>
      </c>
      <c r="D7" s="23">
        <v>14</v>
      </c>
      <c r="E7" s="25">
        <v>531343670</v>
      </c>
      <c r="F7" s="25">
        <v>125853674</v>
      </c>
      <c r="G7" s="26">
        <v>126661813.19</v>
      </c>
      <c r="H7" s="26">
        <v>170844955</v>
      </c>
      <c r="I7" s="26">
        <v>149293105.27000001</v>
      </c>
      <c r="J7" s="25">
        <f>F7+H7</f>
        <v>296698629</v>
      </c>
      <c r="K7" s="26">
        <f>G7+I7</f>
        <v>275954918.46000004</v>
      </c>
      <c r="L7" s="26">
        <f>(J7*100)/E7</f>
        <v>55.839308107312164</v>
      </c>
      <c r="M7" s="26">
        <f>(K7*100)/E7</f>
        <v>51.935298007784688</v>
      </c>
    </row>
    <row r="8" spans="1:13" x14ac:dyDescent="0.3">
      <c r="A8" s="28">
        <v>1</v>
      </c>
      <c r="B8" s="27" t="s">
        <v>6</v>
      </c>
      <c r="C8" s="28">
        <v>8</v>
      </c>
      <c r="D8" s="28">
        <v>2</v>
      </c>
      <c r="E8" s="29">
        <v>12349570</v>
      </c>
      <c r="F8" s="29">
        <v>0</v>
      </c>
      <c r="G8" s="30">
        <v>71438</v>
      </c>
      <c r="H8" s="30">
        <v>3920100</v>
      </c>
      <c r="I8" s="30">
        <v>230098.15</v>
      </c>
      <c r="J8" s="29">
        <f t="shared" ref="J8:J72" si="0">F8+H8</f>
        <v>3920100</v>
      </c>
      <c r="K8" s="30">
        <f>G8+I8</f>
        <v>301536.15000000002</v>
      </c>
      <c r="L8" s="30">
        <f t="shared" ref="L8:L72" si="1">(J8*100)/E8</f>
        <v>31.742805619952758</v>
      </c>
      <c r="M8" s="30">
        <f t="shared" ref="M8:M72" si="2">(K8*100)/E8</f>
        <v>2.4416732728346009</v>
      </c>
    </row>
    <row r="9" spans="1:13" x14ac:dyDescent="0.3">
      <c r="A9" s="32">
        <v>2</v>
      </c>
      <c r="B9" s="31" t="s">
        <v>79</v>
      </c>
      <c r="C9" s="32">
        <v>3</v>
      </c>
      <c r="D9" s="32">
        <v>0</v>
      </c>
      <c r="E9" s="33">
        <v>238375</v>
      </c>
      <c r="F9" s="33">
        <v>0</v>
      </c>
      <c r="G9" s="34">
        <v>0</v>
      </c>
      <c r="H9" s="34">
        <v>70000</v>
      </c>
      <c r="I9" s="34">
        <v>0</v>
      </c>
      <c r="J9" s="33">
        <f t="shared" si="0"/>
        <v>70000</v>
      </c>
      <c r="K9" s="34">
        <f t="shared" ref="K9:K72" si="3">G9+I9</f>
        <v>0</v>
      </c>
      <c r="L9" s="34">
        <f t="shared" si="1"/>
        <v>29.365495542737285</v>
      </c>
      <c r="M9" s="34">
        <f t="shared" si="2"/>
        <v>0</v>
      </c>
    </row>
    <row r="10" spans="1:13" x14ac:dyDescent="0.3">
      <c r="A10" s="32">
        <v>3</v>
      </c>
      <c r="B10" s="31" t="s">
        <v>7</v>
      </c>
      <c r="C10" s="32">
        <v>4</v>
      </c>
      <c r="D10" s="32">
        <v>4</v>
      </c>
      <c r="E10" s="33">
        <v>286742925</v>
      </c>
      <c r="F10" s="33">
        <v>86802319</v>
      </c>
      <c r="G10" s="34">
        <v>86802318.290000007</v>
      </c>
      <c r="H10" s="34">
        <v>67254937</v>
      </c>
      <c r="I10" s="34">
        <v>48976813.119999997</v>
      </c>
      <c r="J10" s="33">
        <f t="shared" si="0"/>
        <v>154057256</v>
      </c>
      <c r="K10" s="34">
        <f t="shared" si="3"/>
        <v>135779131.41</v>
      </c>
      <c r="L10" s="34">
        <f t="shared" si="1"/>
        <v>53.726611040185212</v>
      </c>
      <c r="M10" s="34">
        <f t="shared" si="2"/>
        <v>47.352216766987361</v>
      </c>
    </row>
    <row r="11" spans="1:13" x14ac:dyDescent="0.3">
      <c r="A11" s="32">
        <v>4</v>
      </c>
      <c r="B11" s="31" t="s">
        <v>9</v>
      </c>
      <c r="C11" s="32">
        <v>8</v>
      </c>
      <c r="D11" s="32">
        <v>7</v>
      </c>
      <c r="E11" s="33">
        <v>231038700</v>
      </c>
      <c r="F11" s="33">
        <v>38924176</v>
      </c>
      <c r="G11" s="34">
        <v>39660877.899999999</v>
      </c>
      <c r="H11" s="34">
        <v>99357797</v>
      </c>
      <c r="I11" s="34">
        <v>99851241</v>
      </c>
      <c r="J11" s="33">
        <f t="shared" si="0"/>
        <v>138281973</v>
      </c>
      <c r="K11" s="34">
        <f t="shared" si="3"/>
        <v>139512118.90000001</v>
      </c>
      <c r="L11" s="34">
        <f t="shared" si="1"/>
        <v>59.852298770725426</v>
      </c>
      <c r="M11" s="34">
        <f t="shared" si="2"/>
        <v>60.384740262129242</v>
      </c>
    </row>
    <row r="12" spans="1:13" x14ac:dyDescent="0.3">
      <c r="A12" s="32">
        <v>5</v>
      </c>
      <c r="B12" s="31" t="s">
        <v>81</v>
      </c>
      <c r="C12" s="32">
        <v>1</v>
      </c>
      <c r="D12" s="32">
        <v>0</v>
      </c>
      <c r="E12" s="33">
        <v>82400</v>
      </c>
      <c r="F12" s="33">
        <v>0</v>
      </c>
      <c r="G12" s="34">
        <v>0</v>
      </c>
      <c r="H12" s="34">
        <v>28400</v>
      </c>
      <c r="I12" s="34">
        <v>0</v>
      </c>
      <c r="J12" s="33">
        <f t="shared" si="0"/>
        <v>28400</v>
      </c>
      <c r="K12" s="34">
        <f t="shared" si="3"/>
        <v>0</v>
      </c>
      <c r="L12" s="34">
        <f t="shared" si="1"/>
        <v>34.466019417475728</v>
      </c>
      <c r="M12" s="34">
        <f t="shared" si="2"/>
        <v>0</v>
      </c>
    </row>
    <row r="13" spans="1:13" x14ac:dyDescent="0.3">
      <c r="A13" s="32">
        <v>6</v>
      </c>
      <c r="B13" s="31" t="s">
        <v>82</v>
      </c>
      <c r="C13" s="32">
        <v>1</v>
      </c>
      <c r="D13" s="32">
        <v>0</v>
      </c>
      <c r="E13" s="33">
        <v>36000</v>
      </c>
      <c r="F13" s="33">
        <v>0</v>
      </c>
      <c r="G13" s="34">
        <v>0</v>
      </c>
      <c r="H13" s="34">
        <v>0</v>
      </c>
      <c r="I13" s="34">
        <v>0</v>
      </c>
      <c r="J13" s="33">
        <f t="shared" si="0"/>
        <v>0</v>
      </c>
      <c r="K13" s="34">
        <f t="shared" si="3"/>
        <v>0</v>
      </c>
      <c r="L13" s="34">
        <f t="shared" si="1"/>
        <v>0</v>
      </c>
      <c r="M13" s="34">
        <f t="shared" si="2"/>
        <v>0</v>
      </c>
    </row>
    <row r="14" spans="1:13" x14ac:dyDescent="0.3">
      <c r="A14" s="36">
        <v>7</v>
      </c>
      <c r="B14" s="35" t="s">
        <v>10</v>
      </c>
      <c r="C14" s="36">
        <v>1</v>
      </c>
      <c r="D14" s="36">
        <v>1</v>
      </c>
      <c r="E14" s="37">
        <v>855700</v>
      </c>
      <c r="F14" s="37">
        <v>127179</v>
      </c>
      <c r="G14" s="38">
        <v>127179</v>
      </c>
      <c r="H14" s="38">
        <v>213721</v>
      </c>
      <c r="I14" s="38">
        <v>234953</v>
      </c>
      <c r="J14" s="37">
        <f t="shared" si="0"/>
        <v>340900</v>
      </c>
      <c r="K14" s="38">
        <f t="shared" si="3"/>
        <v>362132</v>
      </c>
      <c r="L14" s="38">
        <f t="shared" si="1"/>
        <v>39.838728526352696</v>
      </c>
      <c r="M14" s="38">
        <f t="shared" si="2"/>
        <v>42.319971952787192</v>
      </c>
    </row>
    <row r="15" spans="1:13" s="13" customFormat="1" x14ac:dyDescent="0.3">
      <c r="A15" s="23">
        <v>1</v>
      </c>
      <c r="B15" s="24" t="s">
        <v>11</v>
      </c>
      <c r="C15" s="23">
        <v>9</v>
      </c>
      <c r="D15" s="23">
        <v>5</v>
      </c>
      <c r="E15" s="25">
        <v>1138000</v>
      </c>
      <c r="F15" s="25">
        <v>26095</v>
      </c>
      <c r="G15" s="26">
        <v>47385.919999999998</v>
      </c>
      <c r="H15" s="26">
        <v>429560</v>
      </c>
      <c r="I15" s="26">
        <v>147069.45000000001</v>
      </c>
      <c r="J15" s="25">
        <f>F15+H15</f>
        <v>455655</v>
      </c>
      <c r="K15" s="26">
        <f t="shared" si="3"/>
        <v>194455.37</v>
      </c>
      <c r="L15" s="26">
        <f t="shared" si="1"/>
        <v>40.039982425307556</v>
      </c>
      <c r="M15" s="26">
        <f t="shared" si="2"/>
        <v>17.087466608084359</v>
      </c>
    </row>
    <row r="16" spans="1:13" x14ac:dyDescent="0.3">
      <c r="A16" s="28">
        <v>1</v>
      </c>
      <c r="B16" s="27" t="s">
        <v>104</v>
      </c>
      <c r="C16" s="28">
        <v>1</v>
      </c>
      <c r="D16" s="28">
        <v>1</v>
      </c>
      <c r="E16" s="29">
        <v>320000</v>
      </c>
      <c r="F16" s="29">
        <v>26095</v>
      </c>
      <c r="G16" s="30">
        <v>28630.92</v>
      </c>
      <c r="H16" s="30">
        <v>64320</v>
      </c>
      <c r="I16" s="30">
        <v>75243.45</v>
      </c>
      <c r="J16" s="29">
        <f t="shared" si="0"/>
        <v>90415</v>
      </c>
      <c r="K16" s="30">
        <f t="shared" si="3"/>
        <v>103874.37</v>
      </c>
      <c r="L16" s="30">
        <f t="shared" si="1"/>
        <v>28.254687499999999</v>
      </c>
      <c r="M16" s="30">
        <f t="shared" si="2"/>
        <v>32.460740625</v>
      </c>
    </row>
    <row r="17" spans="1:13" x14ac:dyDescent="0.3">
      <c r="A17" s="32">
        <v>2</v>
      </c>
      <c r="B17" s="31" t="s">
        <v>105</v>
      </c>
      <c r="C17" s="32">
        <v>2</v>
      </c>
      <c r="D17" s="32">
        <v>0</v>
      </c>
      <c r="E17" s="33">
        <v>130000</v>
      </c>
      <c r="F17" s="33">
        <v>0</v>
      </c>
      <c r="G17" s="34">
        <v>0</v>
      </c>
      <c r="H17" s="34">
        <v>98990</v>
      </c>
      <c r="I17" s="34">
        <v>0</v>
      </c>
      <c r="J17" s="33">
        <f t="shared" si="0"/>
        <v>98990</v>
      </c>
      <c r="K17" s="34">
        <f t="shared" si="3"/>
        <v>0</v>
      </c>
      <c r="L17" s="34">
        <f t="shared" si="1"/>
        <v>76.146153846153851</v>
      </c>
      <c r="M17" s="34">
        <f t="shared" si="2"/>
        <v>0</v>
      </c>
    </row>
    <row r="18" spans="1:13" x14ac:dyDescent="0.3">
      <c r="A18" s="36">
        <v>3</v>
      </c>
      <c r="B18" s="35" t="s">
        <v>106</v>
      </c>
      <c r="C18" s="36">
        <v>6</v>
      </c>
      <c r="D18" s="36">
        <v>4</v>
      </c>
      <c r="E18" s="37">
        <v>688000</v>
      </c>
      <c r="F18" s="37">
        <v>0</v>
      </c>
      <c r="G18" s="38">
        <v>18755</v>
      </c>
      <c r="H18" s="38">
        <v>266250</v>
      </c>
      <c r="I18" s="38">
        <v>71826</v>
      </c>
      <c r="J18" s="37">
        <f t="shared" si="0"/>
        <v>266250</v>
      </c>
      <c r="K18" s="38">
        <f t="shared" si="3"/>
        <v>90581</v>
      </c>
      <c r="L18" s="38">
        <f t="shared" si="1"/>
        <v>38.699127906976742</v>
      </c>
      <c r="M18" s="38">
        <f t="shared" si="2"/>
        <v>13.165843023255814</v>
      </c>
    </row>
    <row r="19" spans="1:13" s="13" customFormat="1" x14ac:dyDescent="0.3">
      <c r="A19" s="23">
        <v>1</v>
      </c>
      <c r="B19" s="24" t="s">
        <v>12</v>
      </c>
      <c r="C19" s="23">
        <v>5</v>
      </c>
      <c r="D19" s="23">
        <v>3</v>
      </c>
      <c r="E19" s="25">
        <v>688000</v>
      </c>
      <c r="F19" s="25">
        <v>66688</v>
      </c>
      <c r="G19" s="26">
        <v>226857.9</v>
      </c>
      <c r="H19" s="26">
        <v>389850</v>
      </c>
      <c r="I19" s="26">
        <v>136948</v>
      </c>
      <c r="J19" s="25">
        <f t="shared" si="0"/>
        <v>456538</v>
      </c>
      <c r="K19" s="26">
        <f t="shared" si="3"/>
        <v>363805.9</v>
      </c>
      <c r="L19" s="26">
        <f t="shared" si="1"/>
        <v>66.357267441860472</v>
      </c>
      <c r="M19" s="26">
        <f t="shared" si="2"/>
        <v>52.878764534883722</v>
      </c>
    </row>
    <row r="20" spans="1:13" x14ac:dyDescent="0.3">
      <c r="A20" s="28">
        <v>1</v>
      </c>
      <c r="B20" s="27" t="s">
        <v>6</v>
      </c>
      <c r="C20" s="28">
        <v>1</v>
      </c>
      <c r="D20" s="28">
        <v>1</v>
      </c>
      <c r="E20" s="29">
        <v>300000</v>
      </c>
      <c r="F20" s="29">
        <v>12454</v>
      </c>
      <c r="G20" s="30">
        <v>75923.899999999994</v>
      </c>
      <c r="H20" s="30">
        <v>156084</v>
      </c>
      <c r="I20" s="30">
        <v>47888</v>
      </c>
      <c r="J20" s="29">
        <f t="shared" si="0"/>
        <v>168538</v>
      </c>
      <c r="K20" s="30">
        <f t="shared" si="3"/>
        <v>123811.9</v>
      </c>
      <c r="L20" s="30">
        <f t="shared" si="1"/>
        <v>56.179333333333332</v>
      </c>
      <c r="M20" s="30">
        <f t="shared" si="2"/>
        <v>41.270633333333336</v>
      </c>
    </row>
    <row r="21" spans="1:13" x14ac:dyDescent="0.3">
      <c r="A21" s="32">
        <v>2</v>
      </c>
      <c r="B21" s="31" t="s">
        <v>107</v>
      </c>
      <c r="C21" s="32">
        <v>4</v>
      </c>
      <c r="D21" s="32">
        <v>2</v>
      </c>
      <c r="E21" s="33">
        <v>388000</v>
      </c>
      <c r="F21" s="33">
        <v>54234</v>
      </c>
      <c r="G21" s="34">
        <v>150934</v>
      </c>
      <c r="H21" s="34">
        <v>233766</v>
      </c>
      <c r="I21" s="34">
        <v>89060</v>
      </c>
      <c r="J21" s="33">
        <f t="shared" si="0"/>
        <v>288000</v>
      </c>
      <c r="K21" s="34">
        <f t="shared" si="3"/>
        <v>239994</v>
      </c>
      <c r="L21" s="34">
        <f t="shared" si="1"/>
        <v>74.226804123711347</v>
      </c>
      <c r="M21" s="34">
        <f t="shared" si="2"/>
        <v>61.854123711340208</v>
      </c>
    </row>
    <row r="22" spans="1:13" s="13" customFormat="1" x14ac:dyDescent="0.3">
      <c r="A22" s="23">
        <v>1</v>
      </c>
      <c r="B22" s="24" t="s">
        <v>13</v>
      </c>
      <c r="C22" s="23">
        <v>52</v>
      </c>
      <c r="D22" s="23">
        <v>23</v>
      </c>
      <c r="E22" s="25">
        <v>5834025</v>
      </c>
      <c r="F22" s="25">
        <v>88097</v>
      </c>
      <c r="G22" s="26">
        <v>102891.26</v>
      </c>
      <c r="H22" s="26">
        <v>4802646</v>
      </c>
      <c r="I22" s="26">
        <v>1930004</v>
      </c>
      <c r="J22" s="25">
        <f t="shared" si="0"/>
        <v>4890743</v>
      </c>
      <c r="K22" s="26">
        <f t="shared" si="3"/>
        <v>2032895.26</v>
      </c>
      <c r="L22" s="26">
        <f t="shared" si="1"/>
        <v>83.831368566298565</v>
      </c>
      <c r="M22" s="26">
        <f t="shared" si="2"/>
        <v>34.845501347697343</v>
      </c>
    </row>
    <row r="23" spans="1:13" x14ac:dyDescent="0.3">
      <c r="A23" s="28">
        <v>1</v>
      </c>
      <c r="B23" s="27" t="s">
        <v>6</v>
      </c>
      <c r="C23" s="28">
        <v>6</v>
      </c>
      <c r="D23" s="28">
        <v>3</v>
      </c>
      <c r="E23" s="29">
        <v>4423887</v>
      </c>
      <c r="F23" s="29">
        <v>35722</v>
      </c>
      <c r="G23" s="30">
        <v>44516.26</v>
      </c>
      <c r="H23" s="30">
        <v>3939300</v>
      </c>
      <c r="I23" s="30">
        <v>1570641</v>
      </c>
      <c r="J23" s="29">
        <f t="shared" si="0"/>
        <v>3975022</v>
      </c>
      <c r="K23" s="30">
        <f t="shared" si="3"/>
        <v>1615157.26</v>
      </c>
      <c r="L23" s="30">
        <f t="shared" si="1"/>
        <v>89.853606116069415</v>
      </c>
      <c r="M23" s="30">
        <f t="shared" si="2"/>
        <v>36.509912210687119</v>
      </c>
    </row>
    <row r="24" spans="1:13" x14ac:dyDescent="0.3">
      <c r="A24" s="32">
        <v>2</v>
      </c>
      <c r="B24" s="31" t="s">
        <v>14</v>
      </c>
      <c r="C24" s="32">
        <v>5</v>
      </c>
      <c r="D24" s="32">
        <v>2</v>
      </c>
      <c r="E24" s="33">
        <v>77700</v>
      </c>
      <c r="F24" s="33">
        <v>0</v>
      </c>
      <c r="G24" s="34">
        <v>0</v>
      </c>
      <c r="H24" s="34">
        <v>77700</v>
      </c>
      <c r="I24" s="34">
        <v>45000</v>
      </c>
      <c r="J24" s="33">
        <f t="shared" si="0"/>
        <v>77700</v>
      </c>
      <c r="K24" s="34">
        <f t="shared" si="3"/>
        <v>45000</v>
      </c>
      <c r="L24" s="34">
        <f t="shared" si="1"/>
        <v>100</v>
      </c>
      <c r="M24" s="34">
        <f t="shared" si="2"/>
        <v>57.915057915057915</v>
      </c>
    </row>
    <row r="25" spans="1:13" x14ac:dyDescent="0.3">
      <c r="A25" s="32">
        <v>3</v>
      </c>
      <c r="B25" s="31" t="s">
        <v>15</v>
      </c>
      <c r="C25" s="32">
        <v>2</v>
      </c>
      <c r="D25" s="32">
        <v>1</v>
      </c>
      <c r="E25" s="33">
        <v>83475</v>
      </c>
      <c r="F25" s="33">
        <v>0</v>
      </c>
      <c r="G25" s="34">
        <v>0</v>
      </c>
      <c r="H25" s="34">
        <v>83475</v>
      </c>
      <c r="I25" s="34">
        <v>50475</v>
      </c>
      <c r="J25" s="33">
        <f t="shared" si="0"/>
        <v>83475</v>
      </c>
      <c r="K25" s="34">
        <f t="shared" si="3"/>
        <v>50475</v>
      </c>
      <c r="L25" s="34">
        <f t="shared" si="1"/>
        <v>100</v>
      </c>
      <c r="M25" s="34">
        <f t="shared" si="2"/>
        <v>60.467205750224615</v>
      </c>
    </row>
    <row r="26" spans="1:13" x14ac:dyDescent="0.3">
      <c r="A26" s="32">
        <v>4</v>
      </c>
      <c r="B26" s="31" t="s">
        <v>16</v>
      </c>
      <c r="C26" s="32">
        <v>4</v>
      </c>
      <c r="D26" s="32">
        <v>4</v>
      </c>
      <c r="E26" s="33">
        <v>78750</v>
      </c>
      <c r="F26" s="33">
        <v>37750</v>
      </c>
      <c r="G26" s="34">
        <v>43750</v>
      </c>
      <c r="H26" s="34">
        <v>41000</v>
      </c>
      <c r="I26" s="34">
        <v>35000</v>
      </c>
      <c r="J26" s="33">
        <f t="shared" si="0"/>
        <v>78750</v>
      </c>
      <c r="K26" s="34">
        <f t="shared" si="3"/>
        <v>78750</v>
      </c>
      <c r="L26" s="34">
        <f t="shared" si="1"/>
        <v>100</v>
      </c>
      <c r="M26" s="34">
        <f t="shared" si="2"/>
        <v>100</v>
      </c>
    </row>
    <row r="27" spans="1:13" x14ac:dyDescent="0.3">
      <c r="A27" s="32">
        <v>5</v>
      </c>
      <c r="B27" s="31" t="s">
        <v>17</v>
      </c>
      <c r="C27" s="32">
        <v>4</v>
      </c>
      <c r="D27" s="32">
        <v>3</v>
      </c>
      <c r="E27" s="33">
        <v>77700</v>
      </c>
      <c r="F27" s="33">
        <v>14625</v>
      </c>
      <c r="G27" s="34">
        <v>14625</v>
      </c>
      <c r="H27" s="34">
        <v>55375</v>
      </c>
      <c r="I27" s="34">
        <v>40125</v>
      </c>
      <c r="J27" s="33">
        <f t="shared" si="0"/>
        <v>70000</v>
      </c>
      <c r="K27" s="34">
        <f t="shared" si="3"/>
        <v>54750</v>
      </c>
      <c r="L27" s="34">
        <f t="shared" si="1"/>
        <v>90.090090090090087</v>
      </c>
      <c r="M27" s="34">
        <f t="shared" si="2"/>
        <v>70.463320463320457</v>
      </c>
    </row>
    <row r="28" spans="1:13" x14ac:dyDescent="0.3">
      <c r="A28" s="32">
        <v>6</v>
      </c>
      <c r="B28" s="31" t="s">
        <v>18</v>
      </c>
      <c r="C28" s="32">
        <v>4</v>
      </c>
      <c r="D28" s="32">
        <v>1</v>
      </c>
      <c r="E28" s="33">
        <v>82950</v>
      </c>
      <c r="F28" s="33">
        <v>0</v>
      </c>
      <c r="G28" s="34">
        <v>0</v>
      </c>
      <c r="H28" s="34">
        <v>82950</v>
      </c>
      <c r="I28" s="34">
        <v>33950</v>
      </c>
      <c r="J28" s="33">
        <f t="shared" si="0"/>
        <v>82950</v>
      </c>
      <c r="K28" s="34">
        <f t="shared" si="3"/>
        <v>33950</v>
      </c>
      <c r="L28" s="34">
        <f t="shared" si="1"/>
        <v>100</v>
      </c>
      <c r="M28" s="34">
        <f t="shared" si="2"/>
        <v>40.928270042194093</v>
      </c>
    </row>
    <row r="29" spans="1:13" x14ac:dyDescent="0.3">
      <c r="A29" s="32">
        <v>7</v>
      </c>
      <c r="B29" s="31" t="s">
        <v>19</v>
      </c>
      <c r="C29" s="32">
        <v>4</v>
      </c>
      <c r="D29" s="32">
        <v>2</v>
      </c>
      <c r="E29" s="33">
        <v>89775</v>
      </c>
      <c r="F29" s="33">
        <v>0</v>
      </c>
      <c r="G29" s="34">
        <v>0</v>
      </c>
      <c r="H29" s="34">
        <v>59775</v>
      </c>
      <c r="I29" s="34">
        <v>29775</v>
      </c>
      <c r="J29" s="33">
        <f t="shared" si="0"/>
        <v>59775</v>
      </c>
      <c r="K29" s="34">
        <f t="shared" si="3"/>
        <v>29775</v>
      </c>
      <c r="L29" s="34">
        <f t="shared" si="1"/>
        <v>66.583124477861318</v>
      </c>
      <c r="M29" s="34">
        <f t="shared" si="2"/>
        <v>33.166248955722637</v>
      </c>
    </row>
    <row r="30" spans="1:13" ht="21" customHeight="1" x14ac:dyDescent="0.3">
      <c r="A30" s="32">
        <v>8</v>
      </c>
      <c r="B30" s="31" t="s">
        <v>20</v>
      </c>
      <c r="C30" s="32">
        <v>3</v>
      </c>
      <c r="D30" s="32">
        <v>1</v>
      </c>
      <c r="E30" s="33">
        <v>54975</v>
      </c>
      <c r="F30" s="33">
        <v>0</v>
      </c>
      <c r="G30" s="34">
        <v>0</v>
      </c>
      <c r="H30" s="34">
        <v>54975</v>
      </c>
      <c r="I30" s="34">
        <v>18000</v>
      </c>
      <c r="J30" s="33">
        <f t="shared" si="0"/>
        <v>54975</v>
      </c>
      <c r="K30" s="34">
        <f t="shared" si="3"/>
        <v>18000</v>
      </c>
      <c r="L30" s="34">
        <f t="shared" si="1"/>
        <v>100</v>
      </c>
      <c r="M30" s="34">
        <f t="shared" si="2"/>
        <v>32.742155525238744</v>
      </c>
    </row>
    <row r="31" spans="1:13" x14ac:dyDescent="0.3">
      <c r="A31" s="32">
        <v>9</v>
      </c>
      <c r="B31" s="31" t="s">
        <v>60</v>
      </c>
      <c r="C31" s="32">
        <v>1</v>
      </c>
      <c r="D31" s="32">
        <v>0</v>
      </c>
      <c r="E31" s="33">
        <v>100000</v>
      </c>
      <c r="F31" s="33">
        <v>0</v>
      </c>
      <c r="G31" s="34">
        <v>0</v>
      </c>
      <c r="H31" s="34">
        <v>100000</v>
      </c>
      <c r="I31" s="34">
        <v>0</v>
      </c>
      <c r="J31" s="33">
        <f t="shared" si="0"/>
        <v>100000</v>
      </c>
      <c r="K31" s="34">
        <f t="shared" si="3"/>
        <v>0</v>
      </c>
      <c r="L31" s="34">
        <f t="shared" si="1"/>
        <v>100</v>
      </c>
      <c r="M31" s="34">
        <f t="shared" si="2"/>
        <v>0</v>
      </c>
    </row>
    <row r="32" spans="1:13" x14ac:dyDescent="0.3">
      <c r="A32" s="32">
        <v>10</v>
      </c>
      <c r="B32" s="31" t="s">
        <v>21</v>
      </c>
      <c r="C32" s="32">
        <v>5</v>
      </c>
      <c r="D32" s="32">
        <v>1</v>
      </c>
      <c r="E32" s="33">
        <v>40950</v>
      </c>
      <c r="F32" s="33">
        <v>0</v>
      </c>
      <c r="G32" s="34">
        <v>0</v>
      </c>
      <c r="H32" s="34">
        <v>20950</v>
      </c>
      <c r="I32" s="34">
        <v>6000</v>
      </c>
      <c r="J32" s="33">
        <f t="shared" si="0"/>
        <v>20950</v>
      </c>
      <c r="K32" s="34">
        <f t="shared" si="3"/>
        <v>6000</v>
      </c>
      <c r="L32" s="34">
        <f t="shared" si="1"/>
        <v>51.159951159951163</v>
      </c>
      <c r="M32" s="34">
        <f t="shared" si="2"/>
        <v>14.652014652014651</v>
      </c>
    </row>
    <row r="33" spans="1:13" x14ac:dyDescent="0.3">
      <c r="A33" s="32">
        <v>11</v>
      </c>
      <c r="B33" s="31" t="s">
        <v>22</v>
      </c>
      <c r="C33" s="32">
        <v>6</v>
      </c>
      <c r="D33" s="32">
        <v>2</v>
      </c>
      <c r="E33" s="33">
        <v>77175</v>
      </c>
      <c r="F33" s="33">
        <v>0</v>
      </c>
      <c r="G33" s="34">
        <v>0</v>
      </c>
      <c r="H33" s="34">
        <v>77175</v>
      </c>
      <c r="I33" s="34">
        <v>20000</v>
      </c>
      <c r="J33" s="33">
        <f t="shared" si="0"/>
        <v>77175</v>
      </c>
      <c r="K33" s="34">
        <f t="shared" si="3"/>
        <v>20000</v>
      </c>
      <c r="L33" s="34">
        <f t="shared" si="1"/>
        <v>100</v>
      </c>
      <c r="M33" s="34">
        <f t="shared" si="2"/>
        <v>25.915127955944282</v>
      </c>
    </row>
    <row r="34" spans="1:13" x14ac:dyDescent="0.3">
      <c r="A34" s="32">
        <v>12</v>
      </c>
      <c r="B34" s="31" t="s">
        <v>23</v>
      </c>
      <c r="C34" s="32">
        <v>2</v>
      </c>
      <c r="D34" s="32">
        <v>1</v>
      </c>
      <c r="E34" s="33">
        <v>400000</v>
      </c>
      <c r="F34" s="33">
        <v>0</v>
      </c>
      <c r="G34" s="34">
        <v>0</v>
      </c>
      <c r="H34" s="34">
        <v>82950</v>
      </c>
      <c r="I34" s="34">
        <v>52770</v>
      </c>
      <c r="J34" s="33">
        <f t="shared" si="0"/>
        <v>82950</v>
      </c>
      <c r="K34" s="34">
        <f t="shared" si="3"/>
        <v>52770</v>
      </c>
      <c r="L34" s="34">
        <f t="shared" si="1"/>
        <v>20.737500000000001</v>
      </c>
      <c r="M34" s="34">
        <f t="shared" si="2"/>
        <v>13.192500000000001</v>
      </c>
    </row>
    <row r="35" spans="1:13" x14ac:dyDescent="0.3">
      <c r="A35" s="32">
        <v>13</v>
      </c>
      <c r="B35" s="31" t="s">
        <v>28</v>
      </c>
      <c r="C35" s="32">
        <v>1</v>
      </c>
      <c r="D35" s="32">
        <v>0</v>
      </c>
      <c r="E35" s="33">
        <v>21525</v>
      </c>
      <c r="F35" s="33">
        <v>0</v>
      </c>
      <c r="G35" s="34">
        <v>0</v>
      </c>
      <c r="H35" s="34">
        <v>4000</v>
      </c>
      <c r="I35" s="34">
        <v>0</v>
      </c>
      <c r="J35" s="33">
        <f t="shared" si="0"/>
        <v>4000</v>
      </c>
      <c r="K35" s="34">
        <f t="shared" si="3"/>
        <v>0</v>
      </c>
      <c r="L35" s="34">
        <f t="shared" si="1"/>
        <v>18.583042973286876</v>
      </c>
      <c r="M35" s="34">
        <f t="shared" si="2"/>
        <v>0</v>
      </c>
    </row>
    <row r="36" spans="1:13" x14ac:dyDescent="0.3">
      <c r="A36" s="32">
        <v>14</v>
      </c>
      <c r="B36" s="31" t="s">
        <v>24</v>
      </c>
      <c r="C36" s="32">
        <v>1</v>
      </c>
      <c r="D36" s="32">
        <v>1</v>
      </c>
      <c r="E36" s="33">
        <v>30713</v>
      </c>
      <c r="F36" s="33">
        <v>0</v>
      </c>
      <c r="G36" s="34">
        <v>0</v>
      </c>
      <c r="H36" s="34">
        <v>8571</v>
      </c>
      <c r="I36" s="34">
        <v>8268</v>
      </c>
      <c r="J36" s="33">
        <f t="shared" si="0"/>
        <v>8571</v>
      </c>
      <c r="K36" s="34">
        <f t="shared" si="3"/>
        <v>8268</v>
      </c>
      <c r="L36" s="34">
        <f t="shared" si="1"/>
        <v>27.906749584866343</v>
      </c>
      <c r="M36" s="34">
        <f t="shared" si="2"/>
        <v>26.920196659395046</v>
      </c>
    </row>
    <row r="37" spans="1:13" x14ac:dyDescent="0.3">
      <c r="A37" s="32">
        <v>15</v>
      </c>
      <c r="B37" s="31" t="s">
        <v>108</v>
      </c>
      <c r="C37" s="32">
        <v>2</v>
      </c>
      <c r="D37" s="32">
        <v>1</v>
      </c>
      <c r="E37" s="33">
        <v>30450</v>
      </c>
      <c r="F37" s="33">
        <v>0</v>
      </c>
      <c r="G37" s="34">
        <v>0</v>
      </c>
      <c r="H37" s="34">
        <v>30450</v>
      </c>
      <c r="I37" s="34">
        <v>20000</v>
      </c>
      <c r="J37" s="33">
        <f t="shared" ref="J37" si="4">F37+H37</f>
        <v>30450</v>
      </c>
      <c r="K37" s="34">
        <f t="shared" ref="K37" si="5">G37+I37</f>
        <v>20000</v>
      </c>
      <c r="L37" s="34">
        <f t="shared" ref="L37" si="6">(J37*100)/E37</f>
        <v>100</v>
      </c>
      <c r="M37" s="34">
        <f t="shared" ref="M37" si="7">(K37*100)/E37</f>
        <v>65.681444991789817</v>
      </c>
    </row>
    <row r="38" spans="1:13" x14ac:dyDescent="0.3">
      <c r="A38" s="32">
        <v>16</v>
      </c>
      <c r="B38" s="31" t="s">
        <v>109</v>
      </c>
      <c r="C38" s="32">
        <v>1</v>
      </c>
      <c r="D38" s="32">
        <v>0</v>
      </c>
      <c r="E38" s="33">
        <v>80000</v>
      </c>
      <c r="F38" s="33">
        <v>0</v>
      </c>
      <c r="G38" s="34">
        <v>0</v>
      </c>
      <c r="H38" s="34">
        <v>0</v>
      </c>
      <c r="I38" s="34">
        <v>0</v>
      </c>
      <c r="J38" s="33">
        <f t="shared" si="0"/>
        <v>0</v>
      </c>
      <c r="K38" s="34">
        <f t="shared" si="3"/>
        <v>0</v>
      </c>
      <c r="L38" s="34">
        <f t="shared" si="1"/>
        <v>0</v>
      </c>
      <c r="M38" s="34">
        <f t="shared" si="2"/>
        <v>0</v>
      </c>
    </row>
    <row r="39" spans="1:13" x14ac:dyDescent="0.3">
      <c r="A39" s="32">
        <v>17</v>
      </c>
      <c r="B39" s="35" t="s">
        <v>121</v>
      </c>
      <c r="C39" s="36">
        <v>1</v>
      </c>
      <c r="D39" s="36">
        <v>0</v>
      </c>
      <c r="E39" s="37">
        <v>84000</v>
      </c>
      <c r="F39" s="37">
        <v>0</v>
      </c>
      <c r="G39" s="38">
        <v>0</v>
      </c>
      <c r="H39" s="38">
        <v>84000</v>
      </c>
      <c r="I39" s="38">
        <v>0</v>
      </c>
      <c r="J39" s="37">
        <f t="shared" si="0"/>
        <v>84000</v>
      </c>
      <c r="K39" s="38">
        <f t="shared" si="3"/>
        <v>0</v>
      </c>
      <c r="L39" s="38">
        <f t="shared" si="1"/>
        <v>100</v>
      </c>
      <c r="M39" s="38">
        <f t="shared" si="2"/>
        <v>0</v>
      </c>
    </row>
    <row r="40" spans="1:13" s="13" customFormat="1" x14ac:dyDescent="0.3">
      <c r="A40" s="23">
        <v>1</v>
      </c>
      <c r="B40" s="24" t="s">
        <v>26</v>
      </c>
      <c r="C40" s="23">
        <v>30</v>
      </c>
      <c r="D40" s="23">
        <v>19</v>
      </c>
      <c r="E40" s="25">
        <v>4077700</v>
      </c>
      <c r="F40" s="25">
        <v>336367</v>
      </c>
      <c r="G40" s="26">
        <v>316555.40000000002</v>
      </c>
      <c r="H40" s="26">
        <v>1069686</v>
      </c>
      <c r="I40" s="26">
        <v>457437.1</v>
      </c>
      <c r="J40" s="25">
        <f t="shared" si="0"/>
        <v>1406053</v>
      </c>
      <c r="K40" s="26">
        <f t="shared" si="3"/>
        <v>773992.5</v>
      </c>
      <c r="L40" s="26">
        <f t="shared" si="1"/>
        <v>34.481521445913138</v>
      </c>
      <c r="M40" s="26">
        <f t="shared" si="2"/>
        <v>18.981104544228366</v>
      </c>
    </row>
    <row r="41" spans="1:13" x14ac:dyDescent="0.3">
      <c r="A41" s="28">
        <v>1</v>
      </c>
      <c r="B41" s="27" t="s">
        <v>6</v>
      </c>
      <c r="C41" s="28">
        <v>6</v>
      </c>
      <c r="D41" s="28">
        <v>6</v>
      </c>
      <c r="E41" s="29">
        <v>872130</v>
      </c>
      <c r="F41" s="29">
        <v>75750</v>
      </c>
      <c r="G41" s="30">
        <v>91750</v>
      </c>
      <c r="H41" s="30">
        <v>558150</v>
      </c>
      <c r="I41" s="30">
        <v>181840</v>
      </c>
      <c r="J41" s="29">
        <f t="shared" si="0"/>
        <v>633900</v>
      </c>
      <c r="K41" s="30">
        <f t="shared" si="3"/>
        <v>273590</v>
      </c>
      <c r="L41" s="30">
        <f t="shared" si="1"/>
        <v>72.684118193388599</v>
      </c>
      <c r="M41" s="30">
        <f t="shared" si="2"/>
        <v>31.370323231628312</v>
      </c>
    </row>
    <row r="42" spans="1:13" x14ac:dyDescent="0.3">
      <c r="A42" s="32">
        <v>2</v>
      </c>
      <c r="B42" s="31" t="s">
        <v>27</v>
      </c>
      <c r="C42" s="32">
        <v>2</v>
      </c>
      <c r="D42" s="32">
        <v>1</v>
      </c>
      <c r="E42" s="33">
        <v>75000</v>
      </c>
      <c r="F42" s="33">
        <v>0</v>
      </c>
      <c r="G42" s="34">
        <v>4000</v>
      </c>
      <c r="H42" s="34">
        <v>25000</v>
      </c>
      <c r="I42" s="34">
        <v>0</v>
      </c>
      <c r="J42" s="33">
        <f t="shared" si="0"/>
        <v>25000</v>
      </c>
      <c r="K42" s="34">
        <f t="shared" si="3"/>
        <v>4000</v>
      </c>
      <c r="L42" s="34">
        <f t="shared" si="1"/>
        <v>33.333333333333336</v>
      </c>
      <c r="M42" s="34">
        <f t="shared" si="2"/>
        <v>5.333333333333333</v>
      </c>
    </row>
    <row r="43" spans="1:13" x14ac:dyDescent="0.3">
      <c r="A43" s="32">
        <v>3</v>
      </c>
      <c r="B43" s="31" t="s">
        <v>108</v>
      </c>
      <c r="C43" s="32">
        <v>5</v>
      </c>
      <c r="D43" s="32">
        <v>2</v>
      </c>
      <c r="E43" s="33">
        <v>381920</v>
      </c>
      <c r="F43" s="33">
        <v>0</v>
      </c>
      <c r="G43" s="34">
        <v>6700</v>
      </c>
      <c r="H43" s="34">
        <v>16000</v>
      </c>
      <c r="I43" s="34">
        <v>24368.3</v>
      </c>
      <c r="J43" s="33">
        <f t="shared" si="0"/>
        <v>16000</v>
      </c>
      <c r="K43" s="34">
        <f t="shared" si="3"/>
        <v>31068.3</v>
      </c>
      <c r="L43" s="34">
        <f t="shared" si="1"/>
        <v>4.1893590280687052</v>
      </c>
      <c r="M43" s="34">
        <f t="shared" si="2"/>
        <v>8.1347664432341844</v>
      </c>
    </row>
    <row r="44" spans="1:13" x14ac:dyDescent="0.3">
      <c r="A44" s="32">
        <v>4</v>
      </c>
      <c r="B44" s="31" t="s">
        <v>60</v>
      </c>
      <c r="C44" s="32">
        <v>1</v>
      </c>
      <c r="D44" s="32">
        <v>1</v>
      </c>
      <c r="E44" s="33">
        <v>15000</v>
      </c>
      <c r="F44" s="33">
        <v>0</v>
      </c>
      <c r="G44" s="34">
        <v>0</v>
      </c>
      <c r="H44" s="34">
        <v>15000</v>
      </c>
      <c r="I44" s="34">
        <v>15000</v>
      </c>
      <c r="J44" s="33">
        <f t="shared" si="0"/>
        <v>15000</v>
      </c>
      <c r="K44" s="34">
        <f t="shared" si="3"/>
        <v>15000</v>
      </c>
      <c r="L44" s="34">
        <f t="shared" si="1"/>
        <v>100</v>
      </c>
      <c r="M44" s="34">
        <f t="shared" si="2"/>
        <v>100</v>
      </c>
    </row>
    <row r="45" spans="1:13" x14ac:dyDescent="0.3">
      <c r="A45" s="32">
        <v>5</v>
      </c>
      <c r="B45" s="31" t="s">
        <v>29</v>
      </c>
      <c r="C45" s="32">
        <v>2</v>
      </c>
      <c r="D45" s="32">
        <v>2</v>
      </c>
      <c r="E45" s="33">
        <v>168718</v>
      </c>
      <c r="F45" s="33">
        <v>71277</v>
      </c>
      <c r="G45" s="34">
        <v>79724.5</v>
      </c>
      <c r="H45" s="34">
        <v>38380</v>
      </c>
      <c r="I45" s="34">
        <v>18536</v>
      </c>
      <c r="J45" s="33">
        <f t="shared" si="0"/>
        <v>109657</v>
      </c>
      <c r="K45" s="34">
        <f t="shared" si="3"/>
        <v>98260.5</v>
      </c>
      <c r="L45" s="34">
        <f t="shared" si="1"/>
        <v>64.994250761625906</v>
      </c>
      <c r="M45" s="34">
        <f t="shared" si="2"/>
        <v>58.239488377055203</v>
      </c>
    </row>
    <row r="46" spans="1:13" x14ac:dyDescent="0.3">
      <c r="A46" s="32">
        <v>6</v>
      </c>
      <c r="B46" s="31" t="s">
        <v>30</v>
      </c>
      <c r="C46" s="32">
        <v>7</v>
      </c>
      <c r="D46" s="32">
        <v>3</v>
      </c>
      <c r="E46" s="33">
        <v>1331590</v>
      </c>
      <c r="F46" s="33">
        <v>76185</v>
      </c>
      <c r="G46" s="34">
        <v>57356</v>
      </c>
      <c r="H46" s="34">
        <v>212991</v>
      </c>
      <c r="I46" s="34">
        <v>146245.79999999999</v>
      </c>
      <c r="J46" s="33">
        <f t="shared" si="0"/>
        <v>289176</v>
      </c>
      <c r="K46" s="34">
        <f t="shared" si="3"/>
        <v>203601.8</v>
      </c>
      <c r="L46" s="34">
        <f t="shared" si="1"/>
        <v>21.716594447239768</v>
      </c>
      <c r="M46" s="34">
        <f t="shared" si="2"/>
        <v>15.290126840844405</v>
      </c>
    </row>
    <row r="47" spans="1:13" x14ac:dyDescent="0.3">
      <c r="A47" s="32">
        <v>7</v>
      </c>
      <c r="B47" s="31" t="s">
        <v>31</v>
      </c>
      <c r="C47" s="32">
        <v>3</v>
      </c>
      <c r="D47" s="32">
        <v>2</v>
      </c>
      <c r="E47" s="33">
        <v>239794</v>
      </c>
      <c r="F47" s="33">
        <v>8367</v>
      </c>
      <c r="G47" s="34">
        <v>8367.4</v>
      </c>
      <c r="H47" s="34">
        <v>57800</v>
      </c>
      <c r="I47" s="34">
        <v>22595</v>
      </c>
      <c r="J47" s="33">
        <f t="shared" si="0"/>
        <v>66167</v>
      </c>
      <c r="K47" s="34">
        <f t="shared" si="3"/>
        <v>30962.400000000001</v>
      </c>
      <c r="L47" s="34">
        <f t="shared" si="1"/>
        <v>27.593267554651074</v>
      </c>
      <c r="M47" s="34">
        <f t="shared" si="2"/>
        <v>12.912082871131053</v>
      </c>
    </row>
    <row r="48" spans="1:13" x14ac:dyDescent="0.3">
      <c r="A48" s="32">
        <v>8</v>
      </c>
      <c r="B48" s="31" t="s">
        <v>32</v>
      </c>
      <c r="C48" s="32">
        <v>3</v>
      </c>
      <c r="D48" s="32">
        <v>1</v>
      </c>
      <c r="E48" s="33">
        <v>867283</v>
      </c>
      <c r="F48" s="33">
        <v>60388</v>
      </c>
      <c r="G48" s="34">
        <v>26347.5</v>
      </c>
      <c r="H48" s="34">
        <v>64500</v>
      </c>
      <c r="I48" s="34">
        <v>48852</v>
      </c>
      <c r="J48" s="33">
        <f t="shared" si="0"/>
        <v>124888</v>
      </c>
      <c r="K48" s="34">
        <f t="shared" si="3"/>
        <v>75199.5</v>
      </c>
      <c r="L48" s="34">
        <f t="shared" si="1"/>
        <v>14.399913292431652</v>
      </c>
      <c r="M48" s="34">
        <f t="shared" si="2"/>
        <v>8.6706991835421654</v>
      </c>
    </row>
    <row r="49" spans="1:13" x14ac:dyDescent="0.3">
      <c r="A49" s="32">
        <v>9</v>
      </c>
      <c r="B49" s="31" t="s">
        <v>110</v>
      </c>
      <c r="C49" s="32">
        <v>1</v>
      </c>
      <c r="D49" s="32">
        <v>1</v>
      </c>
      <c r="E49" s="33">
        <v>126265</v>
      </c>
      <c r="F49" s="33">
        <v>44400</v>
      </c>
      <c r="G49" s="34">
        <v>42310</v>
      </c>
      <c r="H49" s="34">
        <v>81865</v>
      </c>
      <c r="I49" s="34">
        <v>0</v>
      </c>
      <c r="J49" s="33">
        <f t="shared" si="0"/>
        <v>126265</v>
      </c>
      <c r="K49" s="34">
        <f t="shared" si="3"/>
        <v>42310</v>
      </c>
      <c r="L49" s="34">
        <f t="shared" si="1"/>
        <v>100</v>
      </c>
      <c r="M49" s="34">
        <f t="shared" si="2"/>
        <v>33.508890032867384</v>
      </c>
    </row>
    <row r="50" spans="1:13" s="13" customFormat="1" x14ac:dyDescent="0.3">
      <c r="A50" s="23">
        <v>1</v>
      </c>
      <c r="B50" s="24" t="s">
        <v>33</v>
      </c>
      <c r="C50" s="23">
        <v>22</v>
      </c>
      <c r="D50" s="23">
        <v>12</v>
      </c>
      <c r="E50" s="25">
        <v>1681900</v>
      </c>
      <c r="F50" s="25">
        <v>156381</v>
      </c>
      <c r="G50" s="26">
        <v>214885</v>
      </c>
      <c r="H50" s="26">
        <v>648685</v>
      </c>
      <c r="I50" s="26">
        <v>403658</v>
      </c>
      <c r="J50" s="25">
        <f t="shared" si="0"/>
        <v>805066</v>
      </c>
      <c r="K50" s="26">
        <f t="shared" si="3"/>
        <v>618543</v>
      </c>
      <c r="L50" s="26">
        <f t="shared" si="1"/>
        <v>47.866460550567808</v>
      </c>
      <c r="M50" s="26">
        <f t="shared" si="2"/>
        <v>36.776443308163387</v>
      </c>
    </row>
    <row r="51" spans="1:13" x14ac:dyDescent="0.3">
      <c r="A51" s="28">
        <v>1</v>
      </c>
      <c r="B51" s="27" t="s">
        <v>6</v>
      </c>
      <c r="C51" s="28">
        <v>7</v>
      </c>
      <c r="D51" s="28">
        <v>6</v>
      </c>
      <c r="E51" s="29">
        <v>501600</v>
      </c>
      <c r="F51" s="29">
        <v>84685</v>
      </c>
      <c r="G51" s="30">
        <v>92265</v>
      </c>
      <c r="H51" s="30">
        <v>184925</v>
      </c>
      <c r="I51" s="30">
        <v>72605</v>
      </c>
      <c r="J51" s="29">
        <f t="shared" si="0"/>
        <v>269610</v>
      </c>
      <c r="K51" s="30">
        <f t="shared" si="3"/>
        <v>164870</v>
      </c>
      <c r="L51" s="30">
        <f t="shared" si="1"/>
        <v>53.75</v>
      </c>
      <c r="M51" s="30">
        <f t="shared" si="2"/>
        <v>32.868819776714517</v>
      </c>
    </row>
    <row r="52" spans="1:13" x14ac:dyDescent="0.3">
      <c r="A52" s="32">
        <v>2</v>
      </c>
      <c r="B52" s="31" t="s">
        <v>27</v>
      </c>
      <c r="C52" s="32">
        <v>2</v>
      </c>
      <c r="D52" s="32">
        <v>1</v>
      </c>
      <c r="E52" s="33">
        <v>145000</v>
      </c>
      <c r="F52" s="33">
        <v>0</v>
      </c>
      <c r="G52" s="34">
        <v>10424</v>
      </c>
      <c r="H52" s="34">
        <v>14250</v>
      </c>
      <c r="I52" s="34">
        <v>84480</v>
      </c>
      <c r="J52" s="33">
        <f t="shared" si="0"/>
        <v>14250</v>
      </c>
      <c r="K52" s="34">
        <f t="shared" si="3"/>
        <v>94904</v>
      </c>
      <c r="L52" s="34">
        <f t="shared" si="1"/>
        <v>9.8275862068965516</v>
      </c>
      <c r="M52" s="34">
        <f t="shared" si="2"/>
        <v>65.451034482758615</v>
      </c>
    </row>
    <row r="53" spans="1:13" x14ac:dyDescent="0.3">
      <c r="A53" s="32">
        <v>3</v>
      </c>
      <c r="B53" s="31" t="s">
        <v>60</v>
      </c>
      <c r="C53" s="32">
        <v>5</v>
      </c>
      <c r="D53" s="32">
        <v>1</v>
      </c>
      <c r="E53" s="33">
        <v>133000</v>
      </c>
      <c r="F53" s="33">
        <v>0</v>
      </c>
      <c r="G53" s="34">
        <v>0</v>
      </c>
      <c r="H53" s="34">
        <v>30000</v>
      </c>
      <c r="I53" s="34">
        <v>1820</v>
      </c>
      <c r="J53" s="33">
        <f t="shared" si="0"/>
        <v>30000</v>
      </c>
      <c r="K53" s="34">
        <f t="shared" si="3"/>
        <v>1820</v>
      </c>
      <c r="L53" s="34">
        <f t="shared" si="1"/>
        <v>22.556390977443609</v>
      </c>
      <c r="M53" s="34">
        <f t="shared" si="2"/>
        <v>1.368421052631579</v>
      </c>
    </row>
    <row r="54" spans="1:13" x14ac:dyDescent="0.3">
      <c r="A54" s="32">
        <v>4</v>
      </c>
      <c r="B54" s="31" t="s">
        <v>34</v>
      </c>
      <c r="C54" s="32">
        <v>1</v>
      </c>
      <c r="D54" s="32">
        <v>1</v>
      </c>
      <c r="E54" s="33">
        <v>216600</v>
      </c>
      <c r="F54" s="33">
        <v>13000</v>
      </c>
      <c r="G54" s="34">
        <v>30400</v>
      </c>
      <c r="H54" s="34">
        <v>141920</v>
      </c>
      <c r="I54" s="34">
        <v>41521</v>
      </c>
      <c r="J54" s="33">
        <f t="shared" si="0"/>
        <v>154920</v>
      </c>
      <c r="K54" s="34">
        <f t="shared" si="3"/>
        <v>71921</v>
      </c>
      <c r="L54" s="34">
        <f t="shared" si="1"/>
        <v>71.523545706371195</v>
      </c>
      <c r="M54" s="34">
        <f t="shared" si="2"/>
        <v>33.204524469067408</v>
      </c>
    </row>
    <row r="55" spans="1:13" x14ac:dyDescent="0.3">
      <c r="A55" s="32">
        <v>5</v>
      </c>
      <c r="B55" s="31" t="s">
        <v>35</v>
      </c>
      <c r="C55" s="32">
        <v>1</v>
      </c>
      <c r="D55" s="32">
        <v>1</v>
      </c>
      <c r="E55" s="33">
        <v>411500</v>
      </c>
      <c r="F55" s="33">
        <v>58696</v>
      </c>
      <c r="G55" s="34">
        <v>36696</v>
      </c>
      <c r="H55" s="34">
        <v>167900</v>
      </c>
      <c r="I55" s="34">
        <v>124229</v>
      </c>
      <c r="J55" s="33">
        <f t="shared" si="0"/>
        <v>226596</v>
      </c>
      <c r="K55" s="34">
        <f t="shared" si="3"/>
        <v>160925</v>
      </c>
      <c r="L55" s="34">
        <f t="shared" si="1"/>
        <v>55.065856622114218</v>
      </c>
      <c r="M55" s="34">
        <f t="shared" si="2"/>
        <v>39.106925880923448</v>
      </c>
    </row>
    <row r="56" spans="1:13" x14ac:dyDescent="0.3">
      <c r="A56" s="32">
        <v>6</v>
      </c>
      <c r="B56" s="31" t="s">
        <v>36</v>
      </c>
      <c r="C56" s="32">
        <v>5</v>
      </c>
      <c r="D56" s="32">
        <v>1</v>
      </c>
      <c r="E56" s="33">
        <v>245500</v>
      </c>
      <c r="F56" s="33">
        <v>0</v>
      </c>
      <c r="G56" s="34">
        <v>45100</v>
      </c>
      <c r="H56" s="34">
        <v>100000</v>
      </c>
      <c r="I56" s="34">
        <v>56030</v>
      </c>
      <c r="J56" s="33">
        <f t="shared" si="0"/>
        <v>100000</v>
      </c>
      <c r="K56" s="34">
        <f t="shared" si="3"/>
        <v>101130</v>
      </c>
      <c r="L56" s="34">
        <f t="shared" si="1"/>
        <v>40.733197556008143</v>
      </c>
      <c r="M56" s="34">
        <f t="shared" si="2"/>
        <v>41.193482688391036</v>
      </c>
    </row>
    <row r="57" spans="1:13" x14ac:dyDescent="0.3">
      <c r="A57" s="36">
        <v>7</v>
      </c>
      <c r="B57" s="35" t="s">
        <v>24</v>
      </c>
      <c r="C57" s="36">
        <v>1</v>
      </c>
      <c r="D57" s="36">
        <v>1</v>
      </c>
      <c r="E57" s="37">
        <v>28700</v>
      </c>
      <c r="F57" s="37">
        <v>0</v>
      </c>
      <c r="G57" s="38">
        <v>0</v>
      </c>
      <c r="H57" s="38">
        <v>9690</v>
      </c>
      <c r="I57" s="38">
        <v>22973</v>
      </c>
      <c r="J57" s="37">
        <f t="shared" si="0"/>
        <v>9690</v>
      </c>
      <c r="K57" s="38">
        <f t="shared" si="3"/>
        <v>22973</v>
      </c>
      <c r="L57" s="38">
        <f t="shared" si="1"/>
        <v>33.763066202090592</v>
      </c>
      <c r="M57" s="38">
        <f t="shared" si="2"/>
        <v>80.045296167247386</v>
      </c>
    </row>
    <row r="58" spans="1:13" s="13" customFormat="1" x14ac:dyDescent="0.3">
      <c r="A58" s="23">
        <v>1</v>
      </c>
      <c r="B58" s="24" t="s">
        <v>37</v>
      </c>
      <c r="C58" s="23">
        <v>1</v>
      </c>
      <c r="D58" s="23">
        <v>0</v>
      </c>
      <c r="E58" s="25">
        <v>35000</v>
      </c>
      <c r="F58" s="25">
        <v>0</v>
      </c>
      <c r="G58" s="26">
        <v>0</v>
      </c>
      <c r="H58" s="26">
        <v>0</v>
      </c>
      <c r="I58" s="26">
        <v>0</v>
      </c>
      <c r="J58" s="25">
        <f t="shared" si="0"/>
        <v>0</v>
      </c>
      <c r="K58" s="26">
        <f t="shared" si="3"/>
        <v>0</v>
      </c>
      <c r="L58" s="26">
        <f t="shared" si="1"/>
        <v>0</v>
      </c>
      <c r="M58" s="26">
        <f t="shared" si="2"/>
        <v>0</v>
      </c>
    </row>
    <row r="59" spans="1:13" x14ac:dyDescent="0.3">
      <c r="A59" s="2">
        <v>1</v>
      </c>
      <c r="B59" s="3" t="s">
        <v>6</v>
      </c>
      <c r="C59" s="2">
        <v>1</v>
      </c>
      <c r="D59" s="2">
        <v>0</v>
      </c>
      <c r="E59" s="8">
        <v>35000</v>
      </c>
      <c r="F59" s="8">
        <v>0</v>
      </c>
      <c r="G59" s="5">
        <v>0</v>
      </c>
      <c r="H59" s="5">
        <v>0</v>
      </c>
      <c r="I59" s="5">
        <v>0</v>
      </c>
      <c r="J59" s="8">
        <f t="shared" si="0"/>
        <v>0</v>
      </c>
      <c r="K59" s="5">
        <f t="shared" si="3"/>
        <v>0</v>
      </c>
      <c r="L59" s="5">
        <f t="shared" si="1"/>
        <v>0</v>
      </c>
      <c r="M59" s="5">
        <f t="shared" si="2"/>
        <v>0</v>
      </c>
    </row>
    <row r="60" spans="1:13" s="13" customFormat="1" x14ac:dyDescent="0.3">
      <c r="A60" s="23">
        <v>1</v>
      </c>
      <c r="B60" s="24" t="s">
        <v>38</v>
      </c>
      <c r="C60" s="23">
        <v>38</v>
      </c>
      <c r="D60" s="23">
        <v>26</v>
      </c>
      <c r="E60" s="25">
        <v>5852300</v>
      </c>
      <c r="F60" s="25">
        <v>300890</v>
      </c>
      <c r="G60" s="26">
        <v>579678.5</v>
      </c>
      <c r="H60" s="26">
        <v>4144010</v>
      </c>
      <c r="I60" s="26">
        <v>1479354.85</v>
      </c>
      <c r="J60" s="25">
        <f t="shared" si="0"/>
        <v>4444900</v>
      </c>
      <c r="K60" s="26">
        <f t="shared" si="3"/>
        <v>2059033.35</v>
      </c>
      <c r="L60" s="26">
        <f t="shared" si="1"/>
        <v>75.951335372417688</v>
      </c>
      <c r="M60" s="26">
        <f t="shared" si="2"/>
        <v>35.183318524340855</v>
      </c>
    </row>
    <row r="61" spans="1:13" x14ac:dyDescent="0.3">
      <c r="A61" s="28">
        <v>1</v>
      </c>
      <c r="B61" s="27" t="s">
        <v>6</v>
      </c>
      <c r="C61" s="28">
        <v>7</v>
      </c>
      <c r="D61" s="28">
        <v>4</v>
      </c>
      <c r="E61" s="29">
        <v>1794520</v>
      </c>
      <c r="F61" s="29">
        <v>34184</v>
      </c>
      <c r="G61" s="30">
        <v>69183.5</v>
      </c>
      <c r="H61" s="30">
        <v>773336</v>
      </c>
      <c r="I61" s="30">
        <v>530295.43000000005</v>
      </c>
      <c r="J61" s="29">
        <f t="shared" si="0"/>
        <v>807520</v>
      </c>
      <c r="K61" s="30">
        <f t="shared" si="3"/>
        <v>599478.93000000005</v>
      </c>
      <c r="L61" s="30">
        <f t="shared" si="1"/>
        <v>44.999219847090032</v>
      </c>
      <c r="M61" s="30">
        <f t="shared" si="2"/>
        <v>33.406087978958169</v>
      </c>
    </row>
    <row r="62" spans="1:13" x14ac:dyDescent="0.3">
      <c r="A62" s="32">
        <v>2</v>
      </c>
      <c r="B62" s="31" t="s">
        <v>19</v>
      </c>
      <c r="C62" s="32">
        <v>3</v>
      </c>
      <c r="D62" s="32">
        <v>3</v>
      </c>
      <c r="E62" s="33">
        <v>82320</v>
      </c>
      <c r="F62" s="33">
        <v>40000</v>
      </c>
      <c r="G62" s="34">
        <v>40000</v>
      </c>
      <c r="H62" s="34">
        <v>28320</v>
      </c>
      <c r="I62" s="34">
        <v>28769.040000000001</v>
      </c>
      <c r="J62" s="33">
        <f t="shared" si="0"/>
        <v>68320</v>
      </c>
      <c r="K62" s="34">
        <f t="shared" si="3"/>
        <v>68769.040000000008</v>
      </c>
      <c r="L62" s="34">
        <f t="shared" si="1"/>
        <v>82.993197278911566</v>
      </c>
      <c r="M62" s="34">
        <f t="shared" si="2"/>
        <v>83.538678328474262</v>
      </c>
    </row>
    <row r="63" spans="1:13" x14ac:dyDescent="0.3">
      <c r="A63" s="32">
        <v>3</v>
      </c>
      <c r="B63" s="31" t="s">
        <v>40</v>
      </c>
      <c r="C63" s="32">
        <v>3</v>
      </c>
      <c r="D63" s="32">
        <v>2</v>
      </c>
      <c r="E63" s="33">
        <v>87640</v>
      </c>
      <c r="F63" s="33">
        <v>27000</v>
      </c>
      <c r="G63" s="34">
        <v>27000</v>
      </c>
      <c r="H63" s="34">
        <v>30640</v>
      </c>
      <c r="I63" s="34">
        <v>9600</v>
      </c>
      <c r="J63" s="33">
        <f t="shared" si="0"/>
        <v>57640</v>
      </c>
      <c r="K63" s="34">
        <f t="shared" si="3"/>
        <v>36600</v>
      </c>
      <c r="L63" s="34">
        <f t="shared" si="1"/>
        <v>65.769055225924234</v>
      </c>
      <c r="M63" s="34">
        <f t="shared" si="2"/>
        <v>41.761752624372434</v>
      </c>
    </row>
    <row r="64" spans="1:13" x14ac:dyDescent="0.3">
      <c r="A64" s="32">
        <v>4</v>
      </c>
      <c r="B64" s="31" t="s">
        <v>41</v>
      </c>
      <c r="C64" s="32">
        <v>4</v>
      </c>
      <c r="D64" s="32">
        <v>3</v>
      </c>
      <c r="E64" s="33">
        <v>187720</v>
      </c>
      <c r="F64" s="33">
        <v>93750</v>
      </c>
      <c r="G64" s="34">
        <v>105264</v>
      </c>
      <c r="H64" s="34">
        <v>93970</v>
      </c>
      <c r="I64" s="34">
        <v>47300</v>
      </c>
      <c r="J64" s="33">
        <f t="shared" si="0"/>
        <v>187720</v>
      </c>
      <c r="K64" s="34">
        <f t="shared" si="3"/>
        <v>152564</v>
      </c>
      <c r="L64" s="34">
        <f t="shared" si="1"/>
        <v>100</v>
      </c>
      <c r="M64" s="34">
        <f t="shared" si="2"/>
        <v>81.27210739399105</v>
      </c>
    </row>
    <row r="65" spans="1:13" x14ac:dyDescent="0.3">
      <c r="A65" s="32">
        <v>5</v>
      </c>
      <c r="B65" s="31" t="s">
        <v>42</v>
      </c>
      <c r="C65" s="32">
        <v>3</v>
      </c>
      <c r="D65" s="32">
        <v>0</v>
      </c>
      <c r="E65" s="33">
        <v>29400</v>
      </c>
      <c r="F65" s="33">
        <v>0</v>
      </c>
      <c r="G65" s="34">
        <v>0</v>
      </c>
      <c r="H65" s="34">
        <v>10000</v>
      </c>
      <c r="I65" s="34">
        <v>0</v>
      </c>
      <c r="J65" s="33">
        <f t="shared" si="0"/>
        <v>10000</v>
      </c>
      <c r="K65" s="34">
        <f t="shared" si="3"/>
        <v>0</v>
      </c>
      <c r="L65" s="34">
        <f t="shared" si="1"/>
        <v>34.013605442176868</v>
      </c>
      <c r="M65" s="34">
        <f t="shared" si="2"/>
        <v>0</v>
      </c>
    </row>
    <row r="66" spans="1:13" x14ac:dyDescent="0.3">
      <c r="A66" s="32">
        <v>6</v>
      </c>
      <c r="B66" s="31" t="s">
        <v>43</v>
      </c>
      <c r="C66" s="32">
        <v>1</v>
      </c>
      <c r="D66" s="32">
        <v>1</v>
      </c>
      <c r="E66" s="33">
        <v>30800</v>
      </c>
      <c r="F66" s="33">
        <v>0</v>
      </c>
      <c r="G66" s="34">
        <v>0</v>
      </c>
      <c r="H66" s="34">
        <v>30800</v>
      </c>
      <c r="I66" s="34">
        <v>9936</v>
      </c>
      <c r="J66" s="33">
        <f t="shared" si="0"/>
        <v>30800</v>
      </c>
      <c r="K66" s="34">
        <f t="shared" si="3"/>
        <v>9936</v>
      </c>
      <c r="L66" s="34">
        <f t="shared" si="1"/>
        <v>100</v>
      </c>
      <c r="M66" s="34">
        <f t="shared" si="2"/>
        <v>32.259740259740262</v>
      </c>
    </row>
    <row r="67" spans="1:13" x14ac:dyDescent="0.3">
      <c r="A67" s="32">
        <v>7</v>
      </c>
      <c r="B67" s="31" t="s">
        <v>44</v>
      </c>
      <c r="C67" s="32">
        <v>2</v>
      </c>
      <c r="D67" s="32">
        <v>1</v>
      </c>
      <c r="E67" s="33">
        <v>91840</v>
      </c>
      <c r="F67" s="33">
        <v>21000</v>
      </c>
      <c r="G67" s="34">
        <v>0</v>
      </c>
      <c r="H67" s="34">
        <v>70840</v>
      </c>
      <c r="I67" s="34">
        <v>49975</v>
      </c>
      <c r="J67" s="33">
        <f t="shared" si="0"/>
        <v>91840</v>
      </c>
      <c r="K67" s="34">
        <f t="shared" si="3"/>
        <v>49975</v>
      </c>
      <c r="L67" s="34">
        <f t="shared" si="1"/>
        <v>100</v>
      </c>
      <c r="M67" s="34">
        <f t="shared" si="2"/>
        <v>54.415287456445995</v>
      </c>
    </row>
    <row r="68" spans="1:13" x14ac:dyDescent="0.3">
      <c r="A68" s="32">
        <v>8</v>
      </c>
      <c r="B68" s="31" t="s">
        <v>45</v>
      </c>
      <c r="C68" s="32">
        <v>3</v>
      </c>
      <c r="D68" s="32">
        <v>2</v>
      </c>
      <c r="E68" s="33">
        <v>89600</v>
      </c>
      <c r="F68" s="33">
        <v>17880</v>
      </c>
      <c r="G68" s="34">
        <v>17880</v>
      </c>
      <c r="H68" s="34">
        <v>59120</v>
      </c>
      <c r="I68" s="34">
        <v>42588</v>
      </c>
      <c r="J68" s="33">
        <f t="shared" si="0"/>
        <v>77000</v>
      </c>
      <c r="K68" s="34">
        <f t="shared" si="3"/>
        <v>60468</v>
      </c>
      <c r="L68" s="34">
        <f t="shared" si="1"/>
        <v>85.9375</v>
      </c>
      <c r="M68" s="34">
        <f t="shared" si="2"/>
        <v>67.486607142857139</v>
      </c>
    </row>
    <row r="69" spans="1:13" x14ac:dyDescent="0.3">
      <c r="A69" s="32">
        <v>9</v>
      </c>
      <c r="B69" s="31" t="s">
        <v>46</v>
      </c>
      <c r="C69" s="32">
        <v>3</v>
      </c>
      <c r="D69" s="32">
        <v>3</v>
      </c>
      <c r="E69" s="33">
        <v>37870</v>
      </c>
      <c r="F69" s="33">
        <v>15316</v>
      </c>
      <c r="G69" s="34">
        <v>15316</v>
      </c>
      <c r="H69" s="34">
        <v>22554</v>
      </c>
      <c r="I69" s="34">
        <v>22550</v>
      </c>
      <c r="J69" s="33">
        <f t="shared" si="0"/>
        <v>37870</v>
      </c>
      <c r="K69" s="34">
        <f t="shared" si="3"/>
        <v>37866</v>
      </c>
      <c r="L69" s="34">
        <f t="shared" si="1"/>
        <v>100</v>
      </c>
      <c r="M69" s="34">
        <f t="shared" si="2"/>
        <v>99.989437549511493</v>
      </c>
    </row>
    <row r="70" spans="1:13" x14ac:dyDescent="0.3">
      <c r="A70" s="32">
        <v>10</v>
      </c>
      <c r="B70" s="31" t="s">
        <v>47</v>
      </c>
      <c r="C70" s="32">
        <v>3</v>
      </c>
      <c r="D70" s="32">
        <v>3</v>
      </c>
      <c r="E70" s="33">
        <v>1901480</v>
      </c>
      <c r="F70" s="33">
        <v>0</v>
      </c>
      <c r="G70" s="34">
        <v>285035</v>
      </c>
      <c r="H70" s="34">
        <v>1901480</v>
      </c>
      <c r="I70" s="34">
        <v>458840</v>
      </c>
      <c r="J70" s="33">
        <f t="shared" si="0"/>
        <v>1901480</v>
      </c>
      <c r="K70" s="34">
        <f t="shared" si="3"/>
        <v>743875</v>
      </c>
      <c r="L70" s="34">
        <f t="shared" si="1"/>
        <v>100</v>
      </c>
      <c r="M70" s="34">
        <f t="shared" si="2"/>
        <v>39.120842711992765</v>
      </c>
    </row>
    <row r="71" spans="1:13" x14ac:dyDescent="0.3">
      <c r="A71" s="32">
        <v>11</v>
      </c>
      <c r="B71" s="31" t="s">
        <v>48</v>
      </c>
      <c r="C71" s="32">
        <v>5</v>
      </c>
      <c r="D71" s="32">
        <v>3</v>
      </c>
      <c r="E71" s="33">
        <v>1473750</v>
      </c>
      <c r="F71" s="33">
        <v>6400</v>
      </c>
      <c r="G71" s="34">
        <v>20000</v>
      </c>
      <c r="H71" s="34">
        <v>1122950</v>
      </c>
      <c r="I71" s="34">
        <v>234191.38</v>
      </c>
      <c r="J71" s="33">
        <f t="shared" si="0"/>
        <v>1129350</v>
      </c>
      <c r="K71" s="34">
        <f t="shared" si="3"/>
        <v>254191.38</v>
      </c>
      <c r="L71" s="34">
        <f t="shared" si="1"/>
        <v>76.631043256997458</v>
      </c>
      <c r="M71" s="34">
        <f t="shared" si="2"/>
        <v>17.247930788804073</v>
      </c>
    </row>
    <row r="72" spans="1:13" x14ac:dyDescent="0.3">
      <c r="A72" s="32">
        <v>12</v>
      </c>
      <c r="B72" s="31" t="s">
        <v>111</v>
      </c>
      <c r="C72" s="32">
        <v>1</v>
      </c>
      <c r="D72" s="32">
        <v>1</v>
      </c>
      <c r="E72" s="33">
        <v>45360</v>
      </c>
      <c r="F72" s="33">
        <v>45360</v>
      </c>
      <c r="G72" s="34">
        <v>0</v>
      </c>
      <c r="H72" s="34">
        <v>0</v>
      </c>
      <c r="I72" s="34">
        <v>45310</v>
      </c>
      <c r="J72" s="33">
        <f t="shared" si="0"/>
        <v>45360</v>
      </c>
      <c r="K72" s="34">
        <f t="shared" si="3"/>
        <v>45310</v>
      </c>
      <c r="L72" s="34">
        <f t="shared" si="1"/>
        <v>100</v>
      </c>
      <c r="M72" s="34">
        <f t="shared" si="2"/>
        <v>99.88977072310405</v>
      </c>
    </row>
    <row r="73" spans="1:13" s="13" customFormat="1" x14ac:dyDescent="0.3">
      <c r="A73" s="23">
        <v>1</v>
      </c>
      <c r="B73" s="24" t="s">
        <v>49</v>
      </c>
      <c r="C73" s="23">
        <v>21</v>
      </c>
      <c r="D73" s="23">
        <v>11</v>
      </c>
      <c r="E73" s="25">
        <v>9878955</v>
      </c>
      <c r="F73" s="25">
        <v>248400</v>
      </c>
      <c r="G73" s="26">
        <v>497810</v>
      </c>
      <c r="H73" s="26">
        <v>4313312</v>
      </c>
      <c r="I73" s="26">
        <v>745352</v>
      </c>
      <c r="J73" s="25">
        <f t="shared" ref="J73:J107" si="8">F73+H73</f>
        <v>4561712</v>
      </c>
      <c r="K73" s="26">
        <f t="shared" ref="K73:K107" si="9">G73+I73</f>
        <v>1243162</v>
      </c>
      <c r="L73" s="26">
        <f t="shared" ref="L73:L108" si="10">(J73*100)/E73</f>
        <v>46.176058095213513</v>
      </c>
      <c r="M73" s="26">
        <f t="shared" ref="M73:M108" si="11">(K73*100)/E73</f>
        <v>12.58394232993267</v>
      </c>
    </row>
    <row r="74" spans="1:13" x14ac:dyDescent="0.3">
      <c r="A74" s="28">
        <v>1</v>
      </c>
      <c r="B74" s="27" t="s">
        <v>6</v>
      </c>
      <c r="C74" s="28">
        <v>14</v>
      </c>
      <c r="D74" s="28">
        <v>6</v>
      </c>
      <c r="E74" s="29">
        <v>5289455</v>
      </c>
      <c r="F74" s="29">
        <v>194400</v>
      </c>
      <c r="G74" s="30">
        <v>406610</v>
      </c>
      <c r="H74" s="30">
        <v>2229112</v>
      </c>
      <c r="I74" s="30">
        <v>678672</v>
      </c>
      <c r="J74" s="29">
        <f t="shared" si="8"/>
        <v>2423512</v>
      </c>
      <c r="K74" s="30">
        <f t="shared" si="9"/>
        <v>1085282</v>
      </c>
      <c r="L74" s="30">
        <f t="shared" si="10"/>
        <v>45.817801644970984</v>
      </c>
      <c r="M74" s="30">
        <f t="shared" si="11"/>
        <v>20.517841630186854</v>
      </c>
    </row>
    <row r="75" spans="1:13" x14ac:dyDescent="0.3">
      <c r="A75" s="32">
        <v>2</v>
      </c>
      <c r="B75" s="31" t="s">
        <v>27</v>
      </c>
      <c r="C75" s="32">
        <v>2</v>
      </c>
      <c r="D75" s="32">
        <v>1</v>
      </c>
      <c r="E75" s="33">
        <v>160000</v>
      </c>
      <c r="F75" s="33">
        <v>22000</v>
      </c>
      <c r="G75" s="34">
        <v>22000</v>
      </c>
      <c r="H75" s="34">
        <v>96200</v>
      </c>
      <c r="I75" s="34">
        <v>4680</v>
      </c>
      <c r="J75" s="33">
        <f t="shared" si="8"/>
        <v>118200</v>
      </c>
      <c r="K75" s="34">
        <f t="shared" si="9"/>
        <v>26680</v>
      </c>
      <c r="L75" s="34">
        <f t="shared" si="10"/>
        <v>73.875</v>
      </c>
      <c r="M75" s="34">
        <f t="shared" si="11"/>
        <v>16.675000000000001</v>
      </c>
    </row>
    <row r="76" spans="1:13" x14ac:dyDescent="0.3">
      <c r="A76" s="32">
        <v>3</v>
      </c>
      <c r="B76" s="31" t="s">
        <v>112</v>
      </c>
      <c r="C76" s="32">
        <v>2</v>
      </c>
      <c r="D76" s="32">
        <v>2</v>
      </c>
      <c r="E76" s="33">
        <v>4294500</v>
      </c>
      <c r="F76" s="33">
        <v>32000</v>
      </c>
      <c r="G76" s="34">
        <v>69200</v>
      </c>
      <c r="H76" s="34">
        <v>1853000</v>
      </c>
      <c r="I76" s="34">
        <v>34500</v>
      </c>
      <c r="J76" s="33">
        <f t="shared" si="8"/>
        <v>1885000</v>
      </c>
      <c r="K76" s="34">
        <f t="shared" si="9"/>
        <v>103700</v>
      </c>
      <c r="L76" s="34">
        <f t="shared" si="10"/>
        <v>43.893351961811618</v>
      </c>
      <c r="M76" s="34">
        <f t="shared" si="11"/>
        <v>2.414716497846082</v>
      </c>
    </row>
    <row r="77" spans="1:13" x14ac:dyDescent="0.3">
      <c r="A77" s="32">
        <v>4</v>
      </c>
      <c r="B77" s="31" t="s">
        <v>60</v>
      </c>
      <c r="C77" s="32">
        <v>1</v>
      </c>
      <c r="D77" s="32">
        <v>1</v>
      </c>
      <c r="E77" s="33">
        <v>100000</v>
      </c>
      <c r="F77" s="33">
        <v>0</v>
      </c>
      <c r="G77" s="34">
        <v>0</v>
      </c>
      <c r="H77" s="34">
        <v>100000</v>
      </c>
      <c r="I77" s="34">
        <v>7500</v>
      </c>
      <c r="J77" s="33">
        <f t="shared" si="8"/>
        <v>100000</v>
      </c>
      <c r="K77" s="34">
        <f t="shared" si="9"/>
        <v>7500</v>
      </c>
      <c r="L77" s="34">
        <f t="shared" si="10"/>
        <v>100</v>
      </c>
      <c r="M77" s="34">
        <f t="shared" si="11"/>
        <v>7.5</v>
      </c>
    </row>
    <row r="78" spans="1:13" x14ac:dyDescent="0.3">
      <c r="A78" s="32">
        <v>5</v>
      </c>
      <c r="B78" s="31" t="s">
        <v>113</v>
      </c>
      <c r="C78" s="32">
        <v>2</v>
      </c>
      <c r="D78" s="32">
        <v>1</v>
      </c>
      <c r="E78" s="33">
        <v>35000</v>
      </c>
      <c r="F78" s="33">
        <v>0</v>
      </c>
      <c r="G78" s="34">
        <v>0</v>
      </c>
      <c r="H78" s="34">
        <v>35000</v>
      </c>
      <c r="I78" s="34">
        <v>20000</v>
      </c>
      <c r="J78" s="33">
        <f t="shared" si="8"/>
        <v>35000</v>
      </c>
      <c r="K78" s="34">
        <f t="shared" si="9"/>
        <v>20000</v>
      </c>
      <c r="L78" s="34">
        <f t="shared" si="10"/>
        <v>100</v>
      </c>
      <c r="M78" s="34">
        <f t="shared" si="11"/>
        <v>57.142857142857146</v>
      </c>
    </row>
    <row r="79" spans="1:13" s="13" customFormat="1" x14ac:dyDescent="0.3">
      <c r="A79" s="23">
        <v>1</v>
      </c>
      <c r="B79" s="24" t="s">
        <v>54</v>
      </c>
      <c r="C79" s="23">
        <v>53</v>
      </c>
      <c r="D79" s="23">
        <v>35</v>
      </c>
      <c r="E79" s="25">
        <v>10324750</v>
      </c>
      <c r="F79" s="25">
        <v>457806</v>
      </c>
      <c r="G79" s="26">
        <v>634008.67000000004</v>
      </c>
      <c r="H79" s="26">
        <v>5274945</v>
      </c>
      <c r="I79" s="26">
        <v>2055081.88</v>
      </c>
      <c r="J79" s="25">
        <f t="shared" si="8"/>
        <v>5732751</v>
      </c>
      <c r="K79" s="26">
        <f t="shared" si="9"/>
        <v>2689090.55</v>
      </c>
      <c r="L79" s="26">
        <f t="shared" si="10"/>
        <v>55.524356521949684</v>
      </c>
      <c r="M79" s="26">
        <f t="shared" si="11"/>
        <v>26.045091164434975</v>
      </c>
    </row>
    <row r="80" spans="1:13" x14ac:dyDescent="0.3">
      <c r="A80" s="28">
        <v>1</v>
      </c>
      <c r="B80" s="27" t="s">
        <v>6</v>
      </c>
      <c r="C80" s="28">
        <v>15</v>
      </c>
      <c r="D80" s="28">
        <v>8</v>
      </c>
      <c r="E80" s="29">
        <v>2003450</v>
      </c>
      <c r="F80" s="29">
        <v>210355</v>
      </c>
      <c r="G80" s="30">
        <v>190145.48</v>
      </c>
      <c r="H80" s="30">
        <v>603060</v>
      </c>
      <c r="I80" s="30">
        <v>400373.85</v>
      </c>
      <c r="J80" s="29">
        <f t="shared" si="8"/>
        <v>813415</v>
      </c>
      <c r="K80" s="30">
        <f t="shared" si="9"/>
        <v>590519.32999999996</v>
      </c>
      <c r="L80" s="30">
        <f t="shared" si="10"/>
        <v>40.600713768748911</v>
      </c>
      <c r="M80" s="30">
        <f t="shared" si="11"/>
        <v>29.475121914697144</v>
      </c>
    </row>
    <row r="81" spans="1:13" x14ac:dyDescent="0.3">
      <c r="A81" s="32">
        <v>2</v>
      </c>
      <c r="B81" s="31" t="s">
        <v>27</v>
      </c>
      <c r="C81" s="32">
        <v>4</v>
      </c>
      <c r="D81" s="32">
        <v>3</v>
      </c>
      <c r="E81" s="33">
        <v>380000</v>
      </c>
      <c r="F81" s="33">
        <v>0</v>
      </c>
      <c r="G81" s="34">
        <v>0</v>
      </c>
      <c r="H81" s="34">
        <v>100000</v>
      </c>
      <c r="I81" s="34">
        <v>87000</v>
      </c>
      <c r="J81" s="33">
        <f t="shared" si="8"/>
        <v>100000</v>
      </c>
      <c r="K81" s="34">
        <f t="shared" si="9"/>
        <v>87000</v>
      </c>
      <c r="L81" s="34">
        <f t="shared" si="10"/>
        <v>26.315789473684209</v>
      </c>
      <c r="M81" s="34">
        <f t="shared" si="11"/>
        <v>22.894736842105264</v>
      </c>
    </row>
    <row r="82" spans="1:13" x14ac:dyDescent="0.3">
      <c r="A82" s="32">
        <v>3</v>
      </c>
      <c r="B82" s="31" t="s">
        <v>55</v>
      </c>
      <c r="C82" s="32">
        <v>4</v>
      </c>
      <c r="D82" s="32">
        <v>4</v>
      </c>
      <c r="E82" s="33">
        <v>325200</v>
      </c>
      <c r="F82" s="33">
        <v>27332</v>
      </c>
      <c r="G82" s="34">
        <v>44860</v>
      </c>
      <c r="H82" s="34">
        <v>169106</v>
      </c>
      <c r="I82" s="34">
        <v>144492</v>
      </c>
      <c r="J82" s="33">
        <f t="shared" si="8"/>
        <v>196438</v>
      </c>
      <c r="K82" s="34">
        <f t="shared" si="9"/>
        <v>189352</v>
      </c>
      <c r="L82" s="34">
        <f t="shared" si="10"/>
        <v>60.405289052890531</v>
      </c>
      <c r="M82" s="34">
        <f t="shared" si="11"/>
        <v>58.226322263222634</v>
      </c>
    </row>
    <row r="83" spans="1:13" x14ac:dyDescent="0.3">
      <c r="A83" s="32">
        <v>4</v>
      </c>
      <c r="B83" s="31" t="s">
        <v>56</v>
      </c>
      <c r="C83" s="32">
        <v>3</v>
      </c>
      <c r="D83" s="32">
        <v>1</v>
      </c>
      <c r="E83" s="33">
        <v>144200</v>
      </c>
      <c r="F83" s="33">
        <v>0</v>
      </c>
      <c r="G83" s="34">
        <v>0</v>
      </c>
      <c r="H83" s="34">
        <v>36050</v>
      </c>
      <c r="I83" s="34">
        <v>88066.5</v>
      </c>
      <c r="J83" s="33">
        <f t="shared" si="8"/>
        <v>36050</v>
      </c>
      <c r="K83" s="34">
        <f t="shared" si="9"/>
        <v>88066.5</v>
      </c>
      <c r="L83" s="34">
        <f t="shared" si="10"/>
        <v>25</v>
      </c>
      <c r="M83" s="34">
        <f t="shared" si="11"/>
        <v>61.07246879334258</v>
      </c>
    </row>
    <row r="84" spans="1:13" x14ac:dyDescent="0.3">
      <c r="A84" s="32">
        <v>5</v>
      </c>
      <c r="B84" s="31" t="s">
        <v>57</v>
      </c>
      <c r="C84" s="32">
        <v>2</v>
      </c>
      <c r="D84" s="32">
        <v>2</v>
      </c>
      <c r="E84" s="33">
        <v>313900</v>
      </c>
      <c r="F84" s="33">
        <v>0</v>
      </c>
      <c r="G84" s="34">
        <v>17964</v>
      </c>
      <c r="H84" s="34">
        <v>175000</v>
      </c>
      <c r="I84" s="34">
        <v>112206.25</v>
      </c>
      <c r="J84" s="33">
        <f t="shared" si="8"/>
        <v>175000</v>
      </c>
      <c r="K84" s="34">
        <f t="shared" si="9"/>
        <v>130170.25</v>
      </c>
      <c r="L84" s="34">
        <f t="shared" si="10"/>
        <v>55.750238929595412</v>
      </c>
      <c r="M84" s="34">
        <f t="shared" si="11"/>
        <v>41.468700223000958</v>
      </c>
    </row>
    <row r="85" spans="1:13" x14ac:dyDescent="0.3">
      <c r="A85" s="32">
        <v>6</v>
      </c>
      <c r="B85" s="31" t="s">
        <v>58</v>
      </c>
      <c r="C85" s="32">
        <v>1</v>
      </c>
      <c r="D85" s="32">
        <v>1</v>
      </c>
      <c r="E85" s="33">
        <v>170700</v>
      </c>
      <c r="F85" s="33">
        <v>100645</v>
      </c>
      <c r="G85" s="34">
        <v>124239.35</v>
      </c>
      <c r="H85" s="34">
        <v>70055</v>
      </c>
      <c r="I85" s="34">
        <v>33413.199999999997</v>
      </c>
      <c r="J85" s="33">
        <f t="shared" si="8"/>
        <v>170700</v>
      </c>
      <c r="K85" s="34">
        <f t="shared" si="9"/>
        <v>157652.54999999999</v>
      </c>
      <c r="L85" s="34">
        <f t="shared" si="10"/>
        <v>100</v>
      </c>
      <c r="M85" s="34">
        <f t="shared" si="11"/>
        <v>92.356502636203857</v>
      </c>
    </row>
    <row r="86" spans="1:13" x14ac:dyDescent="0.3">
      <c r="A86" s="32">
        <v>7</v>
      </c>
      <c r="B86" s="31" t="s">
        <v>16</v>
      </c>
      <c r="C86" s="32">
        <v>6</v>
      </c>
      <c r="D86" s="32">
        <v>4</v>
      </c>
      <c r="E86" s="33">
        <v>5192900</v>
      </c>
      <c r="F86" s="33">
        <v>0</v>
      </c>
      <c r="G86" s="34">
        <v>72788.45</v>
      </c>
      <c r="H86" s="34">
        <v>3044000</v>
      </c>
      <c r="I86" s="34">
        <v>827468.08</v>
      </c>
      <c r="J86" s="33">
        <f t="shared" si="8"/>
        <v>3044000</v>
      </c>
      <c r="K86" s="34">
        <f t="shared" si="9"/>
        <v>900256.52999999991</v>
      </c>
      <c r="L86" s="34">
        <f t="shared" si="10"/>
        <v>58.618498334264089</v>
      </c>
      <c r="M86" s="34">
        <f t="shared" si="11"/>
        <v>17.336296289164046</v>
      </c>
    </row>
    <row r="87" spans="1:13" x14ac:dyDescent="0.3">
      <c r="A87" s="32">
        <v>8</v>
      </c>
      <c r="B87" s="31" t="s">
        <v>59</v>
      </c>
      <c r="C87" s="32">
        <v>6</v>
      </c>
      <c r="D87" s="32">
        <v>4</v>
      </c>
      <c r="E87" s="33">
        <v>623900</v>
      </c>
      <c r="F87" s="33">
        <v>13986</v>
      </c>
      <c r="G87" s="34">
        <v>18361</v>
      </c>
      <c r="H87" s="34">
        <v>424275</v>
      </c>
      <c r="I87" s="34">
        <v>166137</v>
      </c>
      <c r="J87" s="33">
        <f t="shared" si="8"/>
        <v>438261</v>
      </c>
      <c r="K87" s="34">
        <f t="shared" si="9"/>
        <v>184498</v>
      </c>
      <c r="L87" s="34">
        <f t="shared" si="10"/>
        <v>70.245391889725923</v>
      </c>
      <c r="M87" s="34">
        <f t="shared" si="11"/>
        <v>29.571726238179195</v>
      </c>
    </row>
    <row r="88" spans="1:13" x14ac:dyDescent="0.3">
      <c r="A88" s="32">
        <v>9</v>
      </c>
      <c r="B88" s="31" t="s">
        <v>60</v>
      </c>
      <c r="C88" s="32">
        <v>1</v>
      </c>
      <c r="D88" s="32">
        <v>1</v>
      </c>
      <c r="E88" s="33">
        <v>100000</v>
      </c>
      <c r="F88" s="33">
        <v>0</v>
      </c>
      <c r="G88" s="34">
        <v>0</v>
      </c>
      <c r="H88" s="34">
        <v>60000</v>
      </c>
      <c r="I88" s="34">
        <v>24660</v>
      </c>
      <c r="J88" s="33">
        <f t="shared" si="8"/>
        <v>60000</v>
      </c>
      <c r="K88" s="34">
        <f t="shared" si="9"/>
        <v>24660</v>
      </c>
      <c r="L88" s="34">
        <f t="shared" si="10"/>
        <v>60</v>
      </c>
      <c r="M88" s="34">
        <f t="shared" si="11"/>
        <v>24.66</v>
      </c>
    </row>
    <row r="89" spans="1:13" x14ac:dyDescent="0.3">
      <c r="A89" s="32">
        <v>10</v>
      </c>
      <c r="B89" s="31" t="s">
        <v>61</v>
      </c>
      <c r="C89" s="32">
        <v>7</v>
      </c>
      <c r="D89" s="32">
        <v>6</v>
      </c>
      <c r="E89" s="33">
        <v>420500</v>
      </c>
      <c r="F89" s="33">
        <v>83497</v>
      </c>
      <c r="G89" s="34">
        <v>130819</v>
      </c>
      <c r="H89" s="34">
        <v>172390</v>
      </c>
      <c r="I89" s="34">
        <v>85395</v>
      </c>
      <c r="J89" s="33">
        <f t="shared" si="8"/>
        <v>255887</v>
      </c>
      <c r="K89" s="34">
        <f t="shared" si="9"/>
        <v>216214</v>
      </c>
      <c r="L89" s="34">
        <f t="shared" si="10"/>
        <v>60.853032104637336</v>
      </c>
      <c r="M89" s="34">
        <f t="shared" si="11"/>
        <v>51.418311533888229</v>
      </c>
    </row>
    <row r="90" spans="1:13" x14ac:dyDescent="0.3">
      <c r="A90" s="32">
        <v>11</v>
      </c>
      <c r="B90" s="31" t="s">
        <v>62</v>
      </c>
      <c r="C90" s="32">
        <v>3</v>
      </c>
      <c r="D90" s="32">
        <v>1</v>
      </c>
      <c r="E90" s="33">
        <v>550000</v>
      </c>
      <c r="F90" s="33">
        <v>21991</v>
      </c>
      <c r="G90" s="34">
        <v>34831.39</v>
      </c>
      <c r="H90" s="34">
        <v>322009</v>
      </c>
      <c r="I90" s="34">
        <v>85870</v>
      </c>
      <c r="J90" s="33">
        <f t="shared" si="8"/>
        <v>344000</v>
      </c>
      <c r="K90" s="34">
        <f t="shared" si="9"/>
        <v>120701.39</v>
      </c>
      <c r="L90" s="34">
        <f t="shared" si="10"/>
        <v>62.545454545454547</v>
      </c>
      <c r="M90" s="34">
        <f t="shared" si="11"/>
        <v>21.945707272727272</v>
      </c>
    </row>
    <row r="91" spans="1:13" x14ac:dyDescent="0.3">
      <c r="A91" s="32">
        <v>12</v>
      </c>
      <c r="B91" s="31" t="s">
        <v>63</v>
      </c>
      <c r="C91" s="32">
        <v>1</v>
      </c>
      <c r="D91" s="32">
        <v>0</v>
      </c>
      <c r="E91" s="33">
        <v>100000</v>
      </c>
      <c r="F91" s="33">
        <v>0</v>
      </c>
      <c r="G91" s="34">
        <v>0</v>
      </c>
      <c r="H91" s="34">
        <v>99000</v>
      </c>
      <c r="I91" s="34">
        <v>0</v>
      </c>
      <c r="J91" s="33">
        <f t="shared" si="8"/>
        <v>99000</v>
      </c>
      <c r="K91" s="34">
        <f t="shared" si="9"/>
        <v>0</v>
      </c>
      <c r="L91" s="34">
        <f t="shared" si="10"/>
        <v>99</v>
      </c>
      <c r="M91" s="34">
        <f t="shared" si="11"/>
        <v>0</v>
      </c>
    </row>
    <row r="92" spans="1:13" s="13" customFormat="1" x14ac:dyDescent="0.3">
      <c r="A92" s="23">
        <v>1</v>
      </c>
      <c r="B92" s="24" t="s">
        <v>65</v>
      </c>
      <c r="C92" s="23">
        <v>18</v>
      </c>
      <c r="D92" s="23">
        <v>9</v>
      </c>
      <c r="E92" s="25">
        <v>4116500</v>
      </c>
      <c r="F92" s="25">
        <v>162965</v>
      </c>
      <c r="G92" s="26">
        <v>209642</v>
      </c>
      <c r="H92" s="26">
        <v>2524535</v>
      </c>
      <c r="I92" s="26">
        <v>1023689</v>
      </c>
      <c r="J92" s="25">
        <f t="shared" si="8"/>
        <v>2687500</v>
      </c>
      <c r="K92" s="26">
        <f t="shared" si="9"/>
        <v>1233331</v>
      </c>
      <c r="L92" s="26">
        <f t="shared" si="10"/>
        <v>65.286043969391471</v>
      </c>
      <c r="M92" s="26">
        <f t="shared" si="11"/>
        <v>29.960670472488765</v>
      </c>
    </row>
    <row r="93" spans="1:13" x14ac:dyDescent="0.3">
      <c r="A93" s="28">
        <v>1</v>
      </c>
      <c r="B93" s="27" t="s">
        <v>6</v>
      </c>
      <c r="C93" s="28">
        <v>5</v>
      </c>
      <c r="D93" s="28">
        <v>2</v>
      </c>
      <c r="E93" s="29">
        <v>240000</v>
      </c>
      <c r="F93" s="29">
        <v>44200</v>
      </c>
      <c r="G93" s="30">
        <v>44200</v>
      </c>
      <c r="H93" s="30">
        <v>160800</v>
      </c>
      <c r="I93" s="30">
        <v>0</v>
      </c>
      <c r="J93" s="29">
        <f t="shared" si="8"/>
        <v>205000</v>
      </c>
      <c r="K93" s="30">
        <f t="shared" si="9"/>
        <v>44200</v>
      </c>
      <c r="L93" s="30">
        <f t="shared" si="10"/>
        <v>85.416666666666671</v>
      </c>
      <c r="M93" s="30">
        <f t="shared" si="11"/>
        <v>18.416666666666668</v>
      </c>
    </row>
    <row r="94" spans="1:13" x14ac:dyDescent="0.3">
      <c r="A94" s="32">
        <v>2</v>
      </c>
      <c r="B94" s="31" t="s">
        <v>128</v>
      </c>
      <c r="C94" s="32">
        <v>1</v>
      </c>
      <c r="D94" s="32">
        <v>1</v>
      </c>
      <c r="E94" s="33">
        <v>2891500</v>
      </c>
      <c r="F94" s="33">
        <v>0</v>
      </c>
      <c r="G94" s="34">
        <v>0</v>
      </c>
      <c r="H94" s="34">
        <v>1947500</v>
      </c>
      <c r="I94" s="34">
        <v>748689</v>
      </c>
      <c r="J94" s="33">
        <f t="shared" si="8"/>
        <v>1947500</v>
      </c>
      <c r="K94" s="34">
        <f t="shared" si="9"/>
        <v>748689</v>
      </c>
      <c r="L94" s="34">
        <f t="shared" si="10"/>
        <v>67.352585163409998</v>
      </c>
      <c r="M94" s="34">
        <f t="shared" si="11"/>
        <v>25.892754625626836</v>
      </c>
    </row>
    <row r="95" spans="1:13" x14ac:dyDescent="0.3">
      <c r="A95" s="32">
        <v>3</v>
      </c>
      <c r="B95" s="31" t="s">
        <v>114</v>
      </c>
      <c r="C95" s="32">
        <v>4</v>
      </c>
      <c r="D95" s="32">
        <v>1</v>
      </c>
      <c r="E95" s="33">
        <v>410000</v>
      </c>
      <c r="F95" s="33">
        <v>0</v>
      </c>
      <c r="G95" s="34">
        <v>0</v>
      </c>
      <c r="H95" s="34">
        <v>100000</v>
      </c>
      <c r="I95" s="34">
        <v>100000</v>
      </c>
      <c r="J95" s="33">
        <f t="shared" ref="J95" si="12">F95+H95</f>
        <v>100000</v>
      </c>
      <c r="K95" s="34">
        <f t="shared" ref="K95" si="13">G95+I95</f>
        <v>100000</v>
      </c>
      <c r="L95" s="34">
        <f t="shared" ref="L95" si="14">(J95*100)/E95</f>
        <v>24.390243902439025</v>
      </c>
      <c r="M95" s="34">
        <f t="shared" ref="M95" si="15">(K95*100)/E95</f>
        <v>24.390243902439025</v>
      </c>
    </row>
    <row r="96" spans="1:13" x14ac:dyDescent="0.3">
      <c r="A96" s="32">
        <v>4</v>
      </c>
      <c r="B96" s="31" t="s">
        <v>115</v>
      </c>
      <c r="C96" s="32">
        <v>7</v>
      </c>
      <c r="D96" s="32">
        <v>5</v>
      </c>
      <c r="E96" s="33">
        <v>495000</v>
      </c>
      <c r="F96" s="33">
        <v>118765</v>
      </c>
      <c r="G96" s="34">
        <v>165442</v>
      </c>
      <c r="H96" s="34">
        <v>236235</v>
      </c>
      <c r="I96" s="34">
        <v>175000</v>
      </c>
      <c r="J96" s="33">
        <f t="shared" si="8"/>
        <v>355000</v>
      </c>
      <c r="K96" s="34">
        <f t="shared" si="9"/>
        <v>340442</v>
      </c>
      <c r="L96" s="34">
        <f t="shared" si="10"/>
        <v>71.717171717171723</v>
      </c>
      <c r="M96" s="34">
        <f t="shared" si="11"/>
        <v>68.776161616161616</v>
      </c>
    </row>
    <row r="97" spans="1:13" x14ac:dyDescent="0.3">
      <c r="A97" s="32">
        <v>5</v>
      </c>
      <c r="B97" s="31" t="s">
        <v>67</v>
      </c>
      <c r="C97" s="32">
        <v>1</v>
      </c>
      <c r="D97" s="32">
        <v>0</v>
      </c>
      <c r="E97" s="33">
        <v>80000</v>
      </c>
      <c r="F97" s="33">
        <v>0</v>
      </c>
      <c r="G97" s="34">
        <v>0</v>
      </c>
      <c r="H97" s="34">
        <v>80000</v>
      </c>
      <c r="I97" s="34">
        <v>0</v>
      </c>
      <c r="J97" s="33">
        <f t="shared" si="8"/>
        <v>80000</v>
      </c>
      <c r="K97" s="34">
        <f t="shared" si="9"/>
        <v>0</v>
      </c>
      <c r="L97" s="34">
        <f t="shared" si="10"/>
        <v>100</v>
      </c>
      <c r="M97" s="34">
        <f t="shared" si="11"/>
        <v>0</v>
      </c>
    </row>
    <row r="98" spans="1:13" s="13" customFormat="1" x14ac:dyDescent="0.3">
      <c r="A98" s="23">
        <v>1</v>
      </c>
      <c r="B98" s="24" t="s">
        <v>68</v>
      </c>
      <c r="C98" s="23">
        <v>5</v>
      </c>
      <c r="D98" s="23">
        <v>2</v>
      </c>
      <c r="E98" s="25">
        <v>635000</v>
      </c>
      <c r="F98" s="25">
        <v>170000</v>
      </c>
      <c r="G98" s="26">
        <v>170000</v>
      </c>
      <c r="H98" s="26">
        <v>71000</v>
      </c>
      <c r="I98" s="26">
        <v>6754</v>
      </c>
      <c r="J98" s="25">
        <f t="shared" si="8"/>
        <v>241000</v>
      </c>
      <c r="K98" s="26">
        <f t="shared" si="9"/>
        <v>176754</v>
      </c>
      <c r="L98" s="26">
        <f t="shared" si="10"/>
        <v>37.952755905511808</v>
      </c>
      <c r="M98" s="26">
        <f t="shared" si="11"/>
        <v>27.835275590551181</v>
      </c>
    </row>
    <row r="99" spans="1:13" x14ac:dyDescent="0.3">
      <c r="A99" s="28">
        <v>1</v>
      </c>
      <c r="B99" s="27" t="s">
        <v>6</v>
      </c>
      <c r="C99" s="28">
        <v>3</v>
      </c>
      <c r="D99" s="28">
        <v>1</v>
      </c>
      <c r="E99" s="29">
        <v>335000</v>
      </c>
      <c r="F99" s="29">
        <v>0</v>
      </c>
      <c r="G99" s="30">
        <v>0</v>
      </c>
      <c r="H99" s="30">
        <v>11000</v>
      </c>
      <c r="I99" s="30">
        <v>6754</v>
      </c>
      <c r="J99" s="29">
        <f t="shared" si="8"/>
        <v>11000</v>
      </c>
      <c r="K99" s="30">
        <f t="shared" si="9"/>
        <v>6754</v>
      </c>
      <c r="L99" s="30">
        <f t="shared" si="10"/>
        <v>3.283582089552239</v>
      </c>
      <c r="M99" s="30">
        <f t="shared" si="11"/>
        <v>2.0161194029850744</v>
      </c>
    </row>
    <row r="100" spans="1:13" x14ac:dyDescent="0.3">
      <c r="A100" s="32">
        <v>2</v>
      </c>
      <c r="B100" s="31" t="s">
        <v>69</v>
      </c>
      <c r="C100" s="32">
        <v>2</v>
      </c>
      <c r="D100" s="32">
        <v>1</v>
      </c>
      <c r="E100" s="33">
        <v>300000</v>
      </c>
      <c r="F100" s="33">
        <v>170000</v>
      </c>
      <c r="G100" s="34">
        <v>170000</v>
      </c>
      <c r="H100" s="34">
        <v>60000</v>
      </c>
      <c r="I100" s="34">
        <v>0</v>
      </c>
      <c r="J100" s="33">
        <f t="shared" si="8"/>
        <v>230000</v>
      </c>
      <c r="K100" s="34">
        <f t="shared" si="9"/>
        <v>170000</v>
      </c>
      <c r="L100" s="34">
        <f t="shared" si="10"/>
        <v>76.666666666666671</v>
      </c>
      <c r="M100" s="34">
        <f t="shared" si="11"/>
        <v>56.666666666666664</v>
      </c>
    </row>
    <row r="101" spans="1:13" s="13" customFormat="1" x14ac:dyDescent="0.3">
      <c r="A101" s="23">
        <v>1</v>
      </c>
      <c r="B101" s="24" t="s">
        <v>70</v>
      </c>
      <c r="C101" s="23">
        <v>6</v>
      </c>
      <c r="D101" s="23">
        <v>4</v>
      </c>
      <c r="E101" s="25">
        <v>23962700</v>
      </c>
      <c r="F101" s="25">
        <v>4357843</v>
      </c>
      <c r="G101" s="26">
        <v>4357848</v>
      </c>
      <c r="H101" s="26">
        <v>3781737</v>
      </c>
      <c r="I101" s="26">
        <v>586958.44999999995</v>
      </c>
      <c r="J101" s="25">
        <f t="shared" si="8"/>
        <v>8139580</v>
      </c>
      <c r="K101" s="26">
        <f t="shared" si="9"/>
        <v>4944806.45</v>
      </c>
      <c r="L101" s="26">
        <f t="shared" si="10"/>
        <v>33.967708146410878</v>
      </c>
      <c r="M101" s="26">
        <f t="shared" si="11"/>
        <v>20.635431107512925</v>
      </c>
    </row>
    <row r="102" spans="1:13" x14ac:dyDescent="0.3">
      <c r="A102" s="28">
        <v>1</v>
      </c>
      <c r="B102" s="27" t="s">
        <v>6</v>
      </c>
      <c r="C102" s="28">
        <v>2</v>
      </c>
      <c r="D102" s="28">
        <v>1</v>
      </c>
      <c r="E102" s="29">
        <v>185000</v>
      </c>
      <c r="F102" s="29">
        <v>46303</v>
      </c>
      <c r="G102" s="30">
        <v>46308</v>
      </c>
      <c r="H102" s="30">
        <v>35697</v>
      </c>
      <c r="I102" s="30">
        <v>1590</v>
      </c>
      <c r="J102" s="29">
        <f t="shared" si="8"/>
        <v>82000</v>
      </c>
      <c r="K102" s="30">
        <f t="shared" si="9"/>
        <v>47898</v>
      </c>
      <c r="L102" s="30">
        <f t="shared" si="10"/>
        <v>44.324324324324323</v>
      </c>
      <c r="M102" s="30">
        <f t="shared" si="11"/>
        <v>25.890810810810812</v>
      </c>
    </row>
    <row r="103" spans="1:13" x14ac:dyDescent="0.3">
      <c r="A103" s="32">
        <v>2</v>
      </c>
      <c r="B103" s="31" t="s">
        <v>71</v>
      </c>
      <c r="C103" s="32">
        <v>3</v>
      </c>
      <c r="D103" s="32">
        <v>3</v>
      </c>
      <c r="E103" s="33">
        <v>23640800</v>
      </c>
      <c r="F103" s="33">
        <v>4311540</v>
      </c>
      <c r="G103" s="34">
        <v>4311540</v>
      </c>
      <c r="H103" s="34">
        <v>3746040</v>
      </c>
      <c r="I103" s="34">
        <v>585368.44999999995</v>
      </c>
      <c r="J103" s="33">
        <f t="shared" ref="J103" si="16">F103+H103</f>
        <v>8057580</v>
      </c>
      <c r="K103" s="34">
        <f t="shared" ref="K103" si="17">G103+I103</f>
        <v>4896908.45</v>
      </c>
      <c r="L103" s="34">
        <f t="shared" ref="L103" si="18">(J103*100)/E103</f>
        <v>34.083364353152177</v>
      </c>
      <c r="M103" s="34">
        <f t="shared" ref="M103" si="19">(K103*100)/E103</f>
        <v>20.713801774897636</v>
      </c>
    </row>
    <row r="104" spans="1:13" x14ac:dyDescent="0.3">
      <c r="A104" s="32">
        <v>3</v>
      </c>
      <c r="B104" s="31" t="s">
        <v>134</v>
      </c>
      <c r="C104" s="32">
        <v>1</v>
      </c>
      <c r="D104" s="32">
        <v>0</v>
      </c>
      <c r="E104" s="33">
        <v>136900</v>
      </c>
      <c r="F104" s="33">
        <v>0</v>
      </c>
      <c r="G104" s="34">
        <v>0</v>
      </c>
      <c r="H104" s="34">
        <v>0</v>
      </c>
      <c r="I104" s="34">
        <v>0</v>
      </c>
      <c r="J104" s="33">
        <f>F104+H104</f>
        <v>0</v>
      </c>
      <c r="K104" s="34">
        <f t="shared" si="9"/>
        <v>0</v>
      </c>
      <c r="L104" s="34">
        <f t="shared" si="10"/>
        <v>0</v>
      </c>
      <c r="M104" s="34">
        <f t="shared" si="11"/>
        <v>0</v>
      </c>
    </row>
    <row r="105" spans="1:13" s="13" customFormat="1" x14ac:dyDescent="0.3">
      <c r="A105" s="23">
        <v>1</v>
      </c>
      <c r="B105" s="24" t="s">
        <v>72</v>
      </c>
      <c r="C105" s="23">
        <v>6</v>
      </c>
      <c r="D105" s="23">
        <v>4</v>
      </c>
      <c r="E105" s="25">
        <v>730000</v>
      </c>
      <c r="F105" s="25">
        <v>90855</v>
      </c>
      <c r="G105" s="26">
        <v>144462.91</v>
      </c>
      <c r="H105" s="26">
        <v>151275</v>
      </c>
      <c r="I105" s="26">
        <v>159771.01</v>
      </c>
      <c r="J105" s="25">
        <f t="shared" si="8"/>
        <v>242130</v>
      </c>
      <c r="K105" s="26">
        <f t="shared" si="9"/>
        <v>304233.92000000004</v>
      </c>
      <c r="L105" s="26">
        <f t="shared" si="10"/>
        <v>33.168493150684931</v>
      </c>
      <c r="M105" s="26">
        <f t="shared" si="11"/>
        <v>41.675879452054801</v>
      </c>
    </row>
    <row r="106" spans="1:13" x14ac:dyDescent="0.3">
      <c r="A106" s="28">
        <v>1</v>
      </c>
      <c r="B106" s="27" t="s">
        <v>6</v>
      </c>
      <c r="C106" s="28">
        <v>5</v>
      </c>
      <c r="D106" s="28">
        <v>3</v>
      </c>
      <c r="E106" s="29">
        <v>650000</v>
      </c>
      <c r="F106" s="29">
        <v>90855</v>
      </c>
      <c r="G106" s="30">
        <v>144462.91</v>
      </c>
      <c r="H106" s="30">
        <v>71275</v>
      </c>
      <c r="I106" s="30">
        <v>82320.009999999995</v>
      </c>
      <c r="J106" s="29">
        <f t="shared" si="8"/>
        <v>162130</v>
      </c>
      <c r="K106" s="30">
        <f t="shared" si="9"/>
        <v>226782.91999999998</v>
      </c>
      <c r="L106" s="30">
        <f t="shared" si="10"/>
        <v>24.943076923076923</v>
      </c>
      <c r="M106" s="30">
        <f t="shared" si="11"/>
        <v>34.889679999999998</v>
      </c>
    </row>
    <row r="107" spans="1:13" x14ac:dyDescent="0.3">
      <c r="A107" s="36">
        <v>2</v>
      </c>
      <c r="B107" s="35" t="s">
        <v>73</v>
      </c>
      <c r="C107" s="36">
        <v>1</v>
      </c>
      <c r="D107" s="36">
        <v>1</v>
      </c>
      <c r="E107" s="37">
        <v>80000</v>
      </c>
      <c r="F107" s="37">
        <v>0</v>
      </c>
      <c r="G107" s="38">
        <v>0</v>
      </c>
      <c r="H107" s="38">
        <v>80000</v>
      </c>
      <c r="I107" s="38">
        <v>77451</v>
      </c>
      <c r="J107" s="37">
        <f t="shared" si="8"/>
        <v>80000</v>
      </c>
      <c r="K107" s="38">
        <f t="shared" si="9"/>
        <v>77451</v>
      </c>
      <c r="L107" s="38">
        <f t="shared" si="10"/>
        <v>100</v>
      </c>
      <c r="M107" s="38">
        <f t="shared" si="11"/>
        <v>96.813749999999999</v>
      </c>
    </row>
    <row r="108" spans="1:13" x14ac:dyDescent="0.3">
      <c r="A108" s="71" t="s">
        <v>74</v>
      </c>
      <c r="B108" s="71"/>
      <c r="C108" s="6">
        <f>SUM(C105,C101,C98,C92,C79,C73,C60,C58,C50,C40,C22,C19,C15,C7)</f>
        <v>292</v>
      </c>
      <c r="D108" s="6">
        <f t="shared" ref="D108:I108" si="20">SUM(D105,D101,D98,D92,D79,D73,D60,D58,D50,D40,D22,D19,D15,D7)</f>
        <v>167</v>
      </c>
      <c r="E108" s="9">
        <f t="shared" si="20"/>
        <v>600298500</v>
      </c>
      <c r="F108" s="9">
        <f t="shared" si="20"/>
        <v>132316061</v>
      </c>
      <c r="G108" s="7">
        <f t="shared" si="20"/>
        <v>134163838.75</v>
      </c>
      <c r="H108" s="7">
        <f t="shared" si="20"/>
        <v>198446196</v>
      </c>
      <c r="I108" s="7">
        <f t="shared" si="20"/>
        <v>158425183.01000002</v>
      </c>
      <c r="J108" s="9">
        <f>F108+H108</f>
        <v>330762257</v>
      </c>
      <c r="K108" s="7">
        <f>G108+I108</f>
        <v>292589021.75999999</v>
      </c>
      <c r="L108" s="7">
        <f t="shared" si="10"/>
        <v>55.099630767026738</v>
      </c>
      <c r="M108" s="7">
        <f t="shared" si="11"/>
        <v>48.740588517212686</v>
      </c>
    </row>
    <row r="109" spans="1:13" x14ac:dyDescent="0.3">
      <c r="E109" s="40">
        <v>600298500</v>
      </c>
    </row>
    <row r="110" spans="1:13" x14ac:dyDescent="0.3">
      <c r="E110" s="47">
        <f>E108-E109</f>
        <v>0</v>
      </c>
    </row>
  </sheetData>
  <mergeCells count="13">
    <mergeCell ref="A3:M3"/>
    <mergeCell ref="A2:M2"/>
    <mergeCell ref="A1:M1"/>
    <mergeCell ref="A108:B108"/>
    <mergeCell ref="C4:C6"/>
    <mergeCell ref="D4:D6"/>
    <mergeCell ref="E4:E6"/>
    <mergeCell ref="L4:M5"/>
    <mergeCell ref="A4:A6"/>
    <mergeCell ref="B4:B6"/>
    <mergeCell ref="F4:G5"/>
    <mergeCell ref="J4:K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  <rowBreaks count="13" manualBreakCount="13">
    <brk id="14" max="14" man="1"/>
    <brk id="18" max="14" man="1"/>
    <brk id="21" max="14" man="1"/>
    <brk id="39" max="14" man="1"/>
    <brk id="49" max="14" man="1"/>
    <brk id="57" max="14" man="1"/>
    <brk id="59" max="14" man="1"/>
    <brk id="72" max="14" man="1"/>
    <brk id="78" max="14" man="1"/>
    <brk id="91" max="14" man="1"/>
    <brk id="97" max="14" man="1"/>
    <brk id="100" max="14" man="1"/>
    <brk id="10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activeCell="B18" sqref="B18"/>
    </sheetView>
  </sheetViews>
  <sheetFormatPr defaultRowHeight="18.75" x14ac:dyDescent="0.3"/>
  <cols>
    <col min="1" max="1" width="4.625" style="41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5" style="1" bestFit="1" customWidth="1"/>
    <col min="6" max="6" width="9.625" style="1" bestFit="1" customWidth="1"/>
    <col min="7" max="7" width="11.875" style="1" bestFit="1" customWidth="1"/>
    <col min="8" max="9" width="11.75" style="1" bestFit="1" customWidth="1"/>
    <col min="10" max="10" width="9.625" style="40" bestFit="1" customWidth="1"/>
    <col min="11" max="11" width="11.75" style="1" bestFit="1" customWidth="1"/>
    <col min="12" max="12" width="5.875" style="1" bestFit="1" customWidth="1"/>
    <col min="13" max="13" width="5.75" style="1" bestFit="1" customWidth="1"/>
    <col min="14" max="16384" width="9" style="1"/>
  </cols>
  <sheetData>
    <row r="1" spans="1:13" ht="23.25" x14ac:dyDescent="0.3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customHeight="1" x14ac:dyDescent="0.3">
      <c r="A4" s="74" t="s">
        <v>1</v>
      </c>
      <c r="B4" s="74" t="s">
        <v>2</v>
      </c>
      <c r="C4" s="74" t="s">
        <v>76</v>
      </c>
      <c r="D4" s="74" t="s">
        <v>77</v>
      </c>
      <c r="E4" s="74" t="s">
        <v>78</v>
      </c>
      <c r="F4" s="78" t="s">
        <v>75</v>
      </c>
      <c r="G4" s="78"/>
      <c r="H4" s="66" t="s">
        <v>141</v>
      </c>
      <c r="I4" s="67"/>
      <c r="J4" s="66" t="s">
        <v>136</v>
      </c>
      <c r="K4" s="67"/>
      <c r="L4" s="70" t="s">
        <v>101</v>
      </c>
      <c r="M4" s="70"/>
    </row>
    <row r="5" spans="1:13" x14ac:dyDescent="0.3">
      <c r="A5" s="74"/>
      <c r="B5" s="74"/>
      <c r="C5" s="74"/>
      <c r="D5" s="74"/>
      <c r="E5" s="74"/>
      <c r="F5" s="78"/>
      <c r="G5" s="78"/>
      <c r="H5" s="68"/>
      <c r="I5" s="69"/>
      <c r="J5" s="68"/>
      <c r="K5" s="69"/>
      <c r="L5" s="70"/>
      <c r="M5" s="70"/>
    </row>
    <row r="6" spans="1:13" x14ac:dyDescent="0.3">
      <c r="A6" s="74"/>
      <c r="B6" s="74"/>
      <c r="C6" s="74"/>
      <c r="D6" s="74"/>
      <c r="E6" s="74"/>
      <c r="F6" s="64" t="s">
        <v>3</v>
      </c>
      <c r="G6" s="64" t="s">
        <v>4</v>
      </c>
      <c r="H6" s="64" t="s">
        <v>3</v>
      </c>
      <c r="I6" s="64" t="s">
        <v>4</v>
      </c>
      <c r="J6" s="39" t="s">
        <v>3</v>
      </c>
      <c r="K6" s="64" t="s">
        <v>4</v>
      </c>
      <c r="L6" s="64" t="s">
        <v>3</v>
      </c>
      <c r="M6" s="64" t="s">
        <v>4</v>
      </c>
    </row>
    <row r="7" spans="1:13" s="13" customFormat="1" x14ac:dyDescent="0.3">
      <c r="A7" s="43">
        <v>1</v>
      </c>
      <c r="B7" s="44" t="s">
        <v>5</v>
      </c>
      <c r="C7" s="43">
        <v>46</v>
      </c>
      <c r="D7" s="43">
        <v>28</v>
      </c>
      <c r="E7" s="45">
        <v>70832102</v>
      </c>
      <c r="F7" s="45">
        <v>9578138</v>
      </c>
      <c r="G7" s="46">
        <v>8915980.9399999995</v>
      </c>
      <c r="H7" s="46">
        <v>29516057</v>
      </c>
      <c r="I7" s="46">
        <v>8963778.1400000006</v>
      </c>
      <c r="J7" s="45">
        <f>F7+H7</f>
        <v>39094195</v>
      </c>
      <c r="K7" s="46">
        <f>G7+I7</f>
        <v>17879759.079999998</v>
      </c>
      <c r="L7" s="46">
        <f>(J7*100)/E7</f>
        <v>55.192764150921285</v>
      </c>
      <c r="M7" s="46">
        <f>(K7*100)/E7</f>
        <v>25.242451621723717</v>
      </c>
    </row>
    <row r="8" spans="1:13" s="13" customFormat="1" x14ac:dyDescent="0.3">
      <c r="A8" s="14">
        <v>2</v>
      </c>
      <c r="B8" s="15" t="s">
        <v>11</v>
      </c>
      <c r="C8" s="14">
        <v>18</v>
      </c>
      <c r="D8" s="14">
        <v>8</v>
      </c>
      <c r="E8" s="16">
        <v>1501830</v>
      </c>
      <c r="F8" s="16">
        <v>453411</v>
      </c>
      <c r="G8" s="17">
        <v>147487.12</v>
      </c>
      <c r="H8" s="17">
        <v>144051</v>
      </c>
      <c r="I8" s="17">
        <v>122162.96</v>
      </c>
      <c r="J8" s="16">
        <f t="shared" ref="J8:K13" si="0">F8+H8</f>
        <v>597462</v>
      </c>
      <c r="K8" s="17">
        <f t="shared" si="0"/>
        <v>269650.08</v>
      </c>
      <c r="L8" s="17">
        <f t="shared" ref="L8:L13" si="1">(J8*100)/E8</f>
        <v>39.782265635924169</v>
      </c>
      <c r="M8" s="17">
        <f t="shared" ref="M8:M13" si="2">(K8*100)/E8</f>
        <v>17.954767184035475</v>
      </c>
    </row>
    <row r="9" spans="1:13" s="13" customFormat="1" x14ac:dyDescent="0.3">
      <c r="A9" s="14">
        <v>3</v>
      </c>
      <c r="B9" s="15" t="s">
        <v>12</v>
      </c>
      <c r="C9" s="14">
        <v>26</v>
      </c>
      <c r="D9" s="14">
        <v>12</v>
      </c>
      <c r="E9" s="16">
        <v>6816340</v>
      </c>
      <c r="F9" s="16">
        <v>2022485</v>
      </c>
      <c r="G9" s="17">
        <v>1026068.96</v>
      </c>
      <c r="H9" s="17">
        <v>1440435</v>
      </c>
      <c r="I9" s="17">
        <v>908636.14</v>
      </c>
      <c r="J9" s="16">
        <f t="shared" si="0"/>
        <v>3462920</v>
      </c>
      <c r="K9" s="17">
        <f t="shared" si="0"/>
        <v>1934705.1</v>
      </c>
      <c r="L9" s="17">
        <f t="shared" si="1"/>
        <v>50.803216975679028</v>
      </c>
      <c r="M9" s="17">
        <f t="shared" si="2"/>
        <v>28.383342086809051</v>
      </c>
    </row>
    <row r="10" spans="1:13" s="13" customFormat="1" x14ac:dyDescent="0.3">
      <c r="A10" s="14">
        <v>4</v>
      </c>
      <c r="B10" s="15" t="s">
        <v>13</v>
      </c>
      <c r="C10" s="14">
        <v>49</v>
      </c>
      <c r="D10" s="14">
        <v>8</v>
      </c>
      <c r="E10" s="16">
        <v>3576100</v>
      </c>
      <c r="F10" s="16">
        <v>527743</v>
      </c>
      <c r="G10" s="17">
        <v>172190.72</v>
      </c>
      <c r="H10" s="17">
        <v>1534725</v>
      </c>
      <c r="I10" s="17">
        <v>369486.61</v>
      </c>
      <c r="J10" s="16">
        <f t="shared" si="0"/>
        <v>2062468</v>
      </c>
      <c r="K10" s="17">
        <f t="shared" si="0"/>
        <v>541677.32999999996</v>
      </c>
      <c r="L10" s="17">
        <f t="shared" si="1"/>
        <v>57.673666843768352</v>
      </c>
      <c r="M10" s="17">
        <f t="shared" si="2"/>
        <v>15.147152764184444</v>
      </c>
    </row>
    <row r="11" spans="1:13" s="13" customFormat="1" x14ac:dyDescent="0.3">
      <c r="A11" s="14">
        <v>5</v>
      </c>
      <c r="B11" s="15" t="s">
        <v>26</v>
      </c>
      <c r="C11" s="14">
        <v>6</v>
      </c>
      <c r="D11" s="14">
        <v>4</v>
      </c>
      <c r="E11" s="16">
        <v>1321600</v>
      </c>
      <c r="F11" s="16">
        <v>406297</v>
      </c>
      <c r="G11" s="17">
        <v>251808.74</v>
      </c>
      <c r="H11" s="17">
        <v>276579</v>
      </c>
      <c r="I11" s="17">
        <v>39633.620000000003</v>
      </c>
      <c r="J11" s="16">
        <f t="shared" si="0"/>
        <v>682876</v>
      </c>
      <c r="K11" s="17">
        <f t="shared" si="0"/>
        <v>291442.36</v>
      </c>
      <c r="L11" s="17">
        <f t="shared" si="1"/>
        <v>51.670399515738502</v>
      </c>
      <c r="M11" s="17">
        <f t="shared" si="2"/>
        <v>22.052236682808715</v>
      </c>
    </row>
    <row r="12" spans="1:13" s="13" customFormat="1" x14ac:dyDescent="0.3">
      <c r="A12" s="14">
        <v>6</v>
      </c>
      <c r="B12" s="15" t="s">
        <v>33</v>
      </c>
      <c r="C12" s="14">
        <v>17</v>
      </c>
      <c r="D12" s="14">
        <v>6</v>
      </c>
      <c r="E12" s="16">
        <v>1464200</v>
      </c>
      <c r="F12" s="16">
        <v>360410</v>
      </c>
      <c r="G12" s="17">
        <v>110080.56</v>
      </c>
      <c r="H12" s="17">
        <v>499350</v>
      </c>
      <c r="I12" s="17">
        <v>158900.32999999999</v>
      </c>
      <c r="J12" s="16">
        <f t="shared" si="0"/>
        <v>859760</v>
      </c>
      <c r="K12" s="17">
        <f t="shared" si="0"/>
        <v>268980.89</v>
      </c>
      <c r="L12" s="17">
        <f t="shared" si="1"/>
        <v>58.718754268542547</v>
      </c>
      <c r="M12" s="17">
        <f t="shared" si="2"/>
        <v>18.370501980603741</v>
      </c>
    </row>
    <row r="13" spans="1:13" s="13" customFormat="1" x14ac:dyDescent="0.3">
      <c r="A13" s="14">
        <v>7</v>
      </c>
      <c r="B13" s="15" t="s">
        <v>37</v>
      </c>
      <c r="C13" s="14">
        <v>40</v>
      </c>
      <c r="D13" s="14">
        <v>23</v>
      </c>
      <c r="E13" s="16">
        <v>16684928</v>
      </c>
      <c r="F13" s="16">
        <v>2615517</v>
      </c>
      <c r="G13" s="17">
        <v>1220688.6599999999</v>
      </c>
      <c r="H13" s="17">
        <v>3704162</v>
      </c>
      <c r="I13" s="17">
        <v>2147385.7200000002</v>
      </c>
      <c r="J13" s="16">
        <f t="shared" si="0"/>
        <v>6319679</v>
      </c>
      <c r="K13" s="17">
        <f>G13+I13</f>
        <v>3368074.38</v>
      </c>
      <c r="L13" s="17">
        <f t="shared" si="1"/>
        <v>37.876573396061403</v>
      </c>
      <c r="M13" s="17">
        <f t="shared" si="2"/>
        <v>20.186328523563301</v>
      </c>
    </row>
    <row r="14" spans="1:13" s="13" customFormat="1" x14ac:dyDescent="0.3">
      <c r="A14" s="14">
        <v>8</v>
      </c>
      <c r="B14" s="15" t="s">
        <v>38</v>
      </c>
      <c r="C14" s="14">
        <v>57</v>
      </c>
      <c r="D14" s="14">
        <v>26</v>
      </c>
      <c r="E14" s="16">
        <v>3479800</v>
      </c>
      <c r="F14" s="16">
        <v>721690</v>
      </c>
      <c r="G14" s="17">
        <v>348521.23</v>
      </c>
      <c r="H14" s="17">
        <v>1095244</v>
      </c>
      <c r="I14" s="17">
        <v>371746.92</v>
      </c>
      <c r="J14" s="16">
        <f t="shared" ref="J14:K19" si="3">F14+H14</f>
        <v>1816934</v>
      </c>
      <c r="K14" s="17">
        <f t="shared" si="3"/>
        <v>720268.14999999991</v>
      </c>
      <c r="L14" s="17">
        <f t="shared" ref="L14:L19" si="4">(J14*100)/E14</f>
        <v>52.213747916546929</v>
      </c>
      <c r="M14" s="17">
        <f t="shared" ref="M14:M19" si="5">(K14*100)/E14</f>
        <v>20.69855020403471</v>
      </c>
    </row>
    <row r="15" spans="1:13" s="13" customFormat="1" x14ac:dyDescent="0.3">
      <c r="A15" s="14">
        <v>9</v>
      </c>
      <c r="B15" s="15" t="s">
        <v>49</v>
      </c>
      <c r="C15" s="14">
        <v>25</v>
      </c>
      <c r="D15" s="14">
        <v>15</v>
      </c>
      <c r="E15" s="16">
        <v>5105900</v>
      </c>
      <c r="F15" s="16">
        <v>1360438</v>
      </c>
      <c r="G15" s="17">
        <v>583757.37</v>
      </c>
      <c r="H15" s="17">
        <v>2027581</v>
      </c>
      <c r="I15" s="17">
        <v>2116523.5699999998</v>
      </c>
      <c r="J15" s="16">
        <f t="shared" si="3"/>
        <v>3388019</v>
      </c>
      <c r="K15" s="17">
        <f t="shared" si="3"/>
        <v>2700280.94</v>
      </c>
      <c r="L15" s="17">
        <f t="shared" si="4"/>
        <v>66.354981491999453</v>
      </c>
      <c r="M15" s="17">
        <f t="shared" si="5"/>
        <v>52.885503828903815</v>
      </c>
    </row>
    <row r="16" spans="1:13" s="13" customFormat="1" x14ac:dyDescent="0.3">
      <c r="A16" s="14">
        <v>10</v>
      </c>
      <c r="B16" s="15" t="s">
        <v>54</v>
      </c>
      <c r="C16" s="14">
        <v>45</v>
      </c>
      <c r="D16" s="14">
        <v>23</v>
      </c>
      <c r="E16" s="16">
        <v>3888400</v>
      </c>
      <c r="F16" s="16">
        <v>823942</v>
      </c>
      <c r="G16" s="17">
        <v>346401.71</v>
      </c>
      <c r="H16" s="17">
        <v>1217380</v>
      </c>
      <c r="I16" s="17">
        <v>411613.15</v>
      </c>
      <c r="J16" s="16">
        <f t="shared" si="3"/>
        <v>2041322</v>
      </c>
      <c r="K16" s="17">
        <f t="shared" si="3"/>
        <v>758014.8600000001</v>
      </c>
      <c r="L16" s="17">
        <f t="shared" si="4"/>
        <v>52.497736858347906</v>
      </c>
      <c r="M16" s="17">
        <f t="shared" si="5"/>
        <v>19.494261392860821</v>
      </c>
    </row>
    <row r="17" spans="1:13" s="13" customFormat="1" x14ac:dyDescent="0.3">
      <c r="A17" s="14">
        <v>11</v>
      </c>
      <c r="B17" s="15" t="s">
        <v>65</v>
      </c>
      <c r="C17" s="14">
        <v>12</v>
      </c>
      <c r="D17" s="14">
        <v>8</v>
      </c>
      <c r="E17" s="16">
        <v>2175000</v>
      </c>
      <c r="F17" s="16">
        <v>694900</v>
      </c>
      <c r="G17" s="17">
        <v>76090.98</v>
      </c>
      <c r="H17" s="17">
        <v>824900</v>
      </c>
      <c r="I17" s="17">
        <v>665795.78</v>
      </c>
      <c r="J17" s="16">
        <f t="shared" si="3"/>
        <v>1519800</v>
      </c>
      <c r="K17" s="17">
        <f t="shared" si="3"/>
        <v>741886.76</v>
      </c>
      <c r="L17" s="17">
        <f t="shared" si="4"/>
        <v>69.875862068965517</v>
      </c>
      <c r="M17" s="17">
        <f t="shared" si="5"/>
        <v>34.109736091954026</v>
      </c>
    </row>
    <row r="18" spans="1:13" s="13" customFormat="1" x14ac:dyDescent="0.3">
      <c r="A18" s="14">
        <v>12</v>
      </c>
      <c r="B18" s="15" t="s">
        <v>68</v>
      </c>
      <c r="C18" s="14">
        <v>15</v>
      </c>
      <c r="D18" s="14">
        <v>6</v>
      </c>
      <c r="E18" s="16">
        <v>5168300</v>
      </c>
      <c r="F18" s="16">
        <v>817070</v>
      </c>
      <c r="G18" s="17">
        <v>410463.39</v>
      </c>
      <c r="H18" s="17">
        <v>2110305</v>
      </c>
      <c r="I18" s="17">
        <v>223032.34</v>
      </c>
      <c r="J18" s="16">
        <f t="shared" si="3"/>
        <v>2927375</v>
      </c>
      <c r="K18" s="17">
        <f t="shared" si="3"/>
        <v>633495.73</v>
      </c>
      <c r="L18" s="17">
        <f t="shared" si="4"/>
        <v>56.6409651142542</v>
      </c>
      <c r="M18" s="17">
        <f t="shared" si="5"/>
        <v>12.257332778669969</v>
      </c>
    </row>
    <row r="19" spans="1:13" s="13" customFormat="1" x14ac:dyDescent="0.3">
      <c r="A19" s="14">
        <v>13</v>
      </c>
      <c r="B19" s="15" t="s">
        <v>70</v>
      </c>
      <c r="C19" s="14">
        <v>13</v>
      </c>
      <c r="D19" s="14">
        <v>11</v>
      </c>
      <c r="E19" s="16">
        <v>5900000</v>
      </c>
      <c r="F19" s="16">
        <v>2369118</v>
      </c>
      <c r="G19" s="17">
        <v>2210798.9500000002</v>
      </c>
      <c r="H19" s="17">
        <v>784933</v>
      </c>
      <c r="I19" s="17">
        <v>404559.65</v>
      </c>
      <c r="J19" s="16">
        <f t="shared" si="3"/>
        <v>3154051</v>
      </c>
      <c r="K19" s="17">
        <f t="shared" si="3"/>
        <v>2615358.6</v>
      </c>
      <c r="L19" s="17">
        <f t="shared" si="4"/>
        <v>53.458491525423732</v>
      </c>
      <c r="M19" s="17">
        <f t="shared" si="5"/>
        <v>44.328111864406779</v>
      </c>
    </row>
    <row r="20" spans="1:13" s="13" customFormat="1" x14ac:dyDescent="0.3">
      <c r="A20" s="18">
        <v>14</v>
      </c>
      <c r="B20" s="19" t="s">
        <v>72</v>
      </c>
      <c r="C20" s="18">
        <v>27</v>
      </c>
      <c r="D20" s="18">
        <v>17</v>
      </c>
      <c r="E20" s="20">
        <v>15715660</v>
      </c>
      <c r="F20" s="20">
        <v>3008805</v>
      </c>
      <c r="G20" s="21">
        <v>2208672.33</v>
      </c>
      <c r="H20" s="21">
        <v>4734005</v>
      </c>
      <c r="I20" s="21">
        <v>2641766.46</v>
      </c>
      <c r="J20" s="20">
        <f t="shared" ref="J20:K21" si="6">F20+H20</f>
        <v>7742810</v>
      </c>
      <c r="K20" s="21">
        <f t="shared" si="6"/>
        <v>4850438.79</v>
      </c>
      <c r="L20" s="21">
        <f t="shared" ref="L20:L21" si="7">(J20*100)/E20</f>
        <v>49.26811855181392</v>
      </c>
      <c r="M20" s="21">
        <f t="shared" ref="M20:M21" si="8">(K20*100)/E20</f>
        <v>30.863729490202765</v>
      </c>
    </row>
    <row r="21" spans="1:13" x14ac:dyDescent="0.3">
      <c r="A21" s="79" t="s">
        <v>74</v>
      </c>
      <c r="B21" s="79"/>
      <c r="C21" s="65">
        <f t="shared" ref="C21:I21" si="9">SUM(C20,C19,C18,C17,C16,C15,C14,C13,C12,C11,C10,C9,C8,C7)</f>
        <v>396</v>
      </c>
      <c r="D21" s="65">
        <f t="shared" si="9"/>
        <v>195</v>
      </c>
      <c r="E21" s="11">
        <f t="shared" si="9"/>
        <v>143630160</v>
      </c>
      <c r="F21" s="11">
        <f t="shared" si="9"/>
        <v>25759964</v>
      </c>
      <c r="G21" s="12">
        <f t="shared" si="9"/>
        <v>18029011.66</v>
      </c>
      <c r="H21" s="12">
        <f t="shared" si="9"/>
        <v>49909707</v>
      </c>
      <c r="I21" s="12">
        <f t="shared" si="9"/>
        <v>19545021.390000001</v>
      </c>
      <c r="J21" s="11">
        <f t="shared" si="6"/>
        <v>75669671</v>
      </c>
      <c r="K21" s="12">
        <f t="shared" si="6"/>
        <v>37574033.049999997</v>
      </c>
      <c r="L21" s="12">
        <f t="shared" si="7"/>
        <v>52.683691920972585</v>
      </c>
      <c r="M21" s="12">
        <f t="shared" si="8"/>
        <v>26.160266792155628</v>
      </c>
    </row>
    <row r="22" spans="1:13" x14ac:dyDescent="0.3">
      <c r="E22" s="40">
        <v>140039760</v>
      </c>
    </row>
    <row r="23" spans="1:13" x14ac:dyDescent="0.3">
      <c r="E23" s="47">
        <f>E21-E22</f>
        <v>3590400</v>
      </c>
    </row>
  </sheetData>
  <mergeCells count="13">
    <mergeCell ref="J4:K5"/>
    <mergeCell ref="L4:M5"/>
    <mergeCell ref="A21:B21"/>
    <mergeCell ref="A1:M1"/>
    <mergeCell ref="A2:M2"/>
    <mergeCell ref="A3:M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view="pageBreakPreview" topLeftCell="A133" zoomScaleNormal="100" zoomScaleSheetLayoutView="100" workbookViewId="0">
      <selection activeCell="B154" sqref="B154"/>
    </sheetView>
  </sheetViews>
  <sheetFormatPr defaultRowHeight="18.75" x14ac:dyDescent="0.3"/>
  <cols>
    <col min="1" max="1" width="4.625" style="41" bestFit="1" customWidth="1"/>
    <col min="2" max="2" width="40.625" style="1" bestFit="1" customWidth="1"/>
    <col min="3" max="3" width="6.375" style="1" bestFit="1" customWidth="1"/>
    <col min="4" max="4" width="9.5" style="1" bestFit="1" customWidth="1"/>
    <col min="5" max="5" width="12.625" style="1" bestFit="1" customWidth="1"/>
    <col min="6" max="6" width="9.625" style="1" bestFit="1" customWidth="1"/>
    <col min="7" max="7" width="11.875" style="1" bestFit="1" customWidth="1"/>
    <col min="8" max="9" width="11.875" style="1" customWidth="1"/>
    <col min="10" max="10" width="9.875" style="40" bestFit="1" customWidth="1"/>
    <col min="11" max="11" width="12.125" style="1" bestFit="1" customWidth="1"/>
    <col min="12" max="12" width="6.625" style="1" bestFit="1" customWidth="1"/>
    <col min="13" max="13" width="6.625" style="1" customWidth="1"/>
    <col min="14" max="16384" width="9" style="1"/>
  </cols>
  <sheetData>
    <row r="1" spans="1:13" ht="23.25" x14ac:dyDescent="0.3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x14ac:dyDescent="0.3">
      <c r="A2" s="72" t="s">
        <v>140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x14ac:dyDescent="0.3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customHeight="1" x14ac:dyDescent="0.3">
      <c r="A4" s="74" t="s">
        <v>1</v>
      </c>
      <c r="B4" s="74" t="s">
        <v>2</v>
      </c>
      <c r="C4" s="74" t="s">
        <v>76</v>
      </c>
      <c r="D4" s="74" t="s">
        <v>77</v>
      </c>
      <c r="E4" s="74" t="s">
        <v>78</v>
      </c>
      <c r="F4" s="78" t="s">
        <v>75</v>
      </c>
      <c r="G4" s="78"/>
      <c r="H4" s="66" t="s">
        <v>135</v>
      </c>
      <c r="I4" s="67"/>
      <c r="J4" s="66" t="s">
        <v>136</v>
      </c>
      <c r="K4" s="67"/>
      <c r="L4" s="70" t="s">
        <v>101</v>
      </c>
      <c r="M4" s="70"/>
    </row>
    <row r="5" spans="1:13" x14ac:dyDescent="0.3">
      <c r="A5" s="74"/>
      <c r="B5" s="74"/>
      <c r="C5" s="74"/>
      <c r="D5" s="74"/>
      <c r="E5" s="74"/>
      <c r="F5" s="78"/>
      <c r="G5" s="78"/>
      <c r="H5" s="68"/>
      <c r="I5" s="69"/>
      <c r="J5" s="68"/>
      <c r="K5" s="69"/>
      <c r="L5" s="70"/>
      <c r="M5" s="70"/>
    </row>
    <row r="6" spans="1:13" x14ac:dyDescent="0.3">
      <c r="A6" s="74"/>
      <c r="B6" s="74"/>
      <c r="C6" s="74"/>
      <c r="D6" s="74"/>
      <c r="E6" s="74"/>
      <c r="F6" s="4" t="s">
        <v>3</v>
      </c>
      <c r="G6" s="4" t="s">
        <v>4</v>
      </c>
      <c r="H6" s="48" t="s">
        <v>3</v>
      </c>
      <c r="I6" s="48" t="s">
        <v>4</v>
      </c>
      <c r="J6" s="39" t="s">
        <v>3</v>
      </c>
      <c r="K6" s="42" t="s">
        <v>4</v>
      </c>
      <c r="L6" s="4" t="s">
        <v>3</v>
      </c>
      <c r="M6" s="4" t="s">
        <v>4</v>
      </c>
    </row>
    <row r="7" spans="1:13" s="13" customFormat="1" x14ac:dyDescent="0.3">
      <c r="A7" s="23">
        <v>1</v>
      </c>
      <c r="B7" s="24" t="s">
        <v>5</v>
      </c>
      <c r="C7" s="23">
        <v>46</v>
      </c>
      <c r="D7" s="23">
        <v>28</v>
      </c>
      <c r="E7" s="25">
        <v>70832102</v>
      </c>
      <c r="F7" s="25">
        <v>9578138</v>
      </c>
      <c r="G7" s="26">
        <v>8915980.9399999995</v>
      </c>
      <c r="H7" s="26">
        <v>29516057</v>
      </c>
      <c r="I7" s="26">
        <v>8963778.1400000006</v>
      </c>
      <c r="J7" s="25">
        <f>F7+H7</f>
        <v>39094195</v>
      </c>
      <c r="K7" s="26">
        <f>G7+I7</f>
        <v>17879759.079999998</v>
      </c>
      <c r="L7" s="26">
        <f>(J7*100)/E7</f>
        <v>55.192764150921285</v>
      </c>
      <c r="M7" s="26">
        <f>(K7*100)/E7</f>
        <v>25.242451621723717</v>
      </c>
    </row>
    <row r="8" spans="1:13" x14ac:dyDescent="0.3">
      <c r="A8" s="28">
        <v>1</v>
      </c>
      <c r="B8" s="27" t="s">
        <v>6</v>
      </c>
      <c r="C8" s="28">
        <v>11</v>
      </c>
      <c r="D8" s="28">
        <v>6</v>
      </c>
      <c r="E8" s="29">
        <v>3274670</v>
      </c>
      <c r="F8" s="29">
        <v>621672</v>
      </c>
      <c r="G8" s="30">
        <v>312955.71999999997</v>
      </c>
      <c r="H8" s="30">
        <v>883402</v>
      </c>
      <c r="I8" s="30">
        <v>399223.45</v>
      </c>
      <c r="J8" s="29">
        <f t="shared" ref="J8:J71" si="0">F8+H8</f>
        <v>1505074</v>
      </c>
      <c r="K8" s="30">
        <f t="shared" ref="K8:K71" si="1">G8+I8</f>
        <v>712179.16999999993</v>
      </c>
      <c r="L8" s="30">
        <f t="shared" ref="L8:L71" si="2">(J8*100)/E8</f>
        <v>45.961089208988994</v>
      </c>
      <c r="M8" s="30">
        <f t="shared" ref="M8:M71" si="3">(K8*100)/E8</f>
        <v>21.74812026860722</v>
      </c>
    </row>
    <row r="9" spans="1:13" x14ac:dyDescent="0.3">
      <c r="A9" s="32">
        <v>2</v>
      </c>
      <c r="B9" s="31" t="s">
        <v>79</v>
      </c>
      <c r="C9" s="32">
        <v>3</v>
      </c>
      <c r="D9" s="32">
        <v>1</v>
      </c>
      <c r="E9" s="33">
        <v>21218690</v>
      </c>
      <c r="F9" s="33">
        <v>5298174</v>
      </c>
      <c r="G9" s="34">
        <v>5269348.91</v>
      </c>
      <c r="H9" s="34">
        <v>5305424</v>
      </c>
      <c r="I9" s="34">
        <v>1797307.9</v>
      </c>
      <c r="J9" s="33">
        <f t="shared" si="0"/>
        <v>10603598</v>
      </c>
      <c r="K9" s="34">
        <f t="shared" si="1"/>
        <v>7066656.8100000005</v>
      </c>
      <c r="L9" s="34">
        <f t="shared" si="2"/>
        <v>49.972915387330694</v>
      </c>
      <c r="M9" s="34">
        <f t="shared" si="3"/>
        <v>33.303925972809822</v>
      </c>
    </row>
    <row r="10" spans="1:13" x14ac:dyDescent="0.3">
      <c r="A10" s="32">
        <v>3</v>
      </c>
      <c r="B10" s="31" t="s">
        <v>7</v>
      </c>
      <c r="C10" s="32">
        <v>3</v>
      </c>
      <c r="D10" s="32">
        <v>3</v>
      </c>
      <c r="E10" s="33">
        <v>28921777</v>
      </c>
      <c r="F10" s="33">
        <v>963344</v>
      </c>
      <c r="G10" s="34">
        <v>1495732.66</v>
      </c>
      <c r="H10" s="34">
        <v>18335560</v>
      </c>
      <c r="I10" s="34">
        <v>4644014.72</v>
      </c>
      <c r="J10" s="33">
        <f t="shared" si="0"/>
        <v>19298904</v>
      </c>
      <c r="K10" s="34">
        <f t="shared" si="1"/>
        <v>6139747.3799999999</v>
      </c>
      <c r="L10" s="34">
        <f t="shared" si="2"/>
        <v>66.727933072715416</v>
      </c>
      <c r="M10" s="34">
        <f t="shared" si="3"/>
        <v>21.228804094575516</v>
      </c>
    </row>
    <row r="11" spans="1:13" x14ac:dyDescent="0.3">
      <c r="A11" s="32">
        <v>4</v>
      </c>
      <c r="B11" s="31" t="s">
        <v>8</v>
      </c>
      <c r="C11" s="32">
        <v>1</v>
      </c>
      <c r="D11" s="32">
        <v>1</v>
      </c>
      <c r="E11" s="33">
        <v>135820</v>
      </c>
      <c r="F11" s="33">
        <v>17250</v>
      </c>
      <c r="G11" s="34">
        <v>0</v>
      </c>
      <c r="H11" s="34">
        <v>82070</v>
      </c>
      <c r="I11" s="34">
        <v>77600</v>
      </c>
      <c r="J11" s="33">
        <f t="shared" si="0"/>
        <v>99320</v>
      </c>
      <c r="K11" s="34">
        <f t="shared" si="1"/>
        <v>77600</v>
      </c>
      <c r="L11" s="34">
        <f t="shared" si="2"/>
        <v>73.12619643646002</v>
      </c>
      <c r="M11" s="34">
        <f t="shared" si="3"/>
        <v>57.134442644676781</v>
      </c>
    </row>
    <row r="12" spans="1:13" x14ac:dyDescent="0.3">
      <c r="A12" s="32">
        <v>5</v>
      </c>
      <c r="B12" s="31" t="s">
        <v>9</v>
      </c>
      <c r="C12" s="32">
        <v>2</v>
      </c>
      <c r="D12" s="32">
        <v>1</v>
      </c>
      <c r="E12" s="33">
        <v>8738060</v>
      </c>
      <c r="F12" s="33">
        <v>770000</v>
      </c>
      <c r="G12" s="34">
        <v>844357</v>
      </c>
      <c r="H12" s="34">
        <v>1760000</v>
      </c>
      <c r="I12" s="34">
        <v>850952</v>
      </c>
      <c r="J12" s="33">
        <f t="shared" si="0"/>
        <v>2530000</v>
      </c>
      <c r="K12" s="34">
        <f t="shared" si="1"/>
        <v>1695309</v>
      </c>
      <c r="L12" s="34">
        <f t="shared" si="2"/>
        <v>28.953795236013487</v>
      </c>
      <c r="M12" s="34">
        <f t="shared" si="3"/>
        <v>19.401434643387663</v>
      </c>
    </row>
    <row r="13" spans="1:13" x14ac:dyDescent="0.3">
      <c r="A13" s="32">
        <v>6</v>
      </c>
      <c r="B13" s="31" t="s">
        <v>80</v>
      </c>
      <c r="C13" s="32">
        <v>2</v>
      </c>
      <c r="D13" s="32">
        <v>1</v>
      </c>
      <c r="E13" s="33">
        <v>476725</v>
      </c>
      <c r="F13" s="33">
        <v>105975</v>
      </c>
      <c r="G13" s="34">
        <v>15300</v>
      </c>
      <c r="H13" s="34">
        <v>158800</v>
      </c>
      <c r="I13" s="34">
        <v>106300</v>
      </c>
      <c r="J13" s="33">
        <f>F13+H13</f>
        <v>264775</v>
      </c>
      <c r="K13" s="34">
        <f t="shared" si="1"/>
        <v>121600</v>
      </c>
      <c r="L13" s="34">
        <f t="shared" si="2"/>
        <v>55.540405894383554</v>
      </c>
      <c r="M13" s="34">
        <f t="shared" si="3"/>
        <v>25.507367979443075</v>
      </c>
    </row>
    <row r="14" spans="1:13" x14ac:dyDescent="0.3">
      <c r="A14" s="32">
        <v>7</v>
      </c>
      <c r="B14" s="31" t="s">
        <v>81</v>
      </c>
      <c r="C14" s="32">
        <v>3</v>
      </c>
      <c r="D14" s="32">
        <v>2</v>
      </c>
      <c r="E14" s="33">
        <v>1013000</v>
      </c>
      <c r="F14" s="33">
        <v>160490</v>
      </c>
      <c r="G14" s="34">
        <v>97603.66</v>
      </c>
      <c r="H14" s="34">
        <v>155385</v>
      </c>
      <c r="I14" s="34">
        <v>140750</v>
      </c>
      <c r="J14" s="33">
        <f t="shared" si="0"/>
        <v>315875</v>
      </c>
      <c r="K14" s="34">
        <f t="shared" si="1"/>
        <v>238353.66</v>
      </c>
      <c r="L14" s="34">
        <f t="shared" si="2"/>
        <v>31.182132280355379</v>
      </c>
      <c r="M14" s="34">
        <f t="shared" si="3"/>
        <v>23.529482724580454</v>
      </c>
    </row>
    <row r="15" spans="1:13" x14ac:dyDescent="0.3">
      <c r="A15" s="32">
        <v>8</v>
      </c>
      <c r="B15" s="31" t="s">
        <v>82</v>
      </c>
      <c r="C15" s="32">
        <v>1</v>
      </c>
      <c r="D15" s="32">
        <v>0</v>
      </c>
      <c r="E15" s="33">
        <v>20000</v>
      </c>
      <c r="F15" s="33">
        <v>10000</v>
      </c>
      <c r="G15" s="34">
        <v>0</v>
      </c>
      <c r="H15" s="34">
        <v>10000</v>
      </c>
      <c r="I15" s="34">
        <v>0</v>
      </c>
      <c r="J15" s="33">
        <f t="shared" si="0"/>
        <v>20000</v>
      </c>
      <c r="K15" s="34">
        <f t="shared" si="1"/>
        <v>0</v>
      </c>
      <c r="L15" s="34">
        <f t="shared" si="2"/>
        <v>100</v>
      </c>
      <c r="M15" s="34">
        <f t="shared" si="3"/>
        <v>0</v>
      </c>
    </row>
    <row r="16" spans="1:13" x14ac:dyDescent="0.3">
      <c r="A16" s="32">
        <v>9</v>
      </c>
      <c r="B16" s="31" t="s">
        <v>83</v>
      </c>
      <c r="C16" s="32">
        <v>6</v>
      </c>
      <c r="D16" s="32">
        <v>2</v>
      </c>
      <c r="E16" s="33">
        <v>1096560</v>
      </c>
      <c r="F16" s="33">
        <v>596810</v>
      </c>
      <c r="G16" s="34">
        <v>47632.44</v>
      </c>
      <c r="H16" s="34">
        <v>254880</v>
      </c>
      <c r="I16" s="34">
        <v>64043.88</v>
      </c>
      <c r="J16" s="33">
        <f t="shared" si="0"/>
        <v>851690</v>
      </c>
      <c r="K16" s="34">
        <f t="shared" si="1"/>
        <v>111676.32</v>
      </c>
      <c r="L16" s="34">
        <f t="shared" si="2"/>
        <v>77.669256584227043</v>
      </c>
      <c r="M16" s="34">
        <f t="shared" si="3"/>
        <v>10.184241628365069</v>
      </c>
    </row>
    <row r="17" spans="1:13" x14ac:dyDescent="0.3">
      <c r="A17" s="32">
        <v>10</v>
      </c>
      <c r="B17" s="31" t="s">
        <v>10</v>
      </c>
      <c r="C17" s="32">
        <v>7</v>
      </c>
      <c r="D17" s="32">
        <v>4</v>
      </c>
      <c r="E17" s="33">
        <v>4058400</v>
      </c>
      <c r="F17" s="33">
        <v>576125</v>
      </c>
      <c r="G17" s="34">
        <v>358410</v>
      </c>
      <c r="H17" s="34">
        <v>1998438</v>
      </c>
      <c r="I17" s="34">
        <v>557739</v>
      </c>
      <c r="J17" s="33">
        <f t="shared" si="0"/>
        <v>2574563</v>
      </c>
      <c r="K17" s="34">
        <f t="shared" si="1"/>
        <v>916149</v>
      </c>
      <c r="L17" s="34">
        <f t="shared" si="2"/>
        <v>63.437881923910901</v>
      </c>
      <c r="M17" s="34">
        <f t="shared" si="3"/>
        <v>22.574142519219397</v>
      </c>
    </row>
    <row r="18" spans="1:13" x14ac:dyDescent="0.3">
      <c r="A18" s="32">
        <v>11</v>
      </c>
      <c r="B18" s="31" t="s">
        <v>84</v>
      </c>
      <c r="C18" s="32">
        <v>6</v>
      </c>
      <c r="D18" s="32">
        <v>6</v>
      </c>
      <c r="E18" s="33">
        <v>478400</v>
      </c>
      <c r="F18" s="33">
        <v>108300</v>
      </c>
      <c r="G18" s="34">
        <v>76800</v>
      </c>
      <c r="H18" s="34">
        <v>222100</v>
      </c>
      <c r="I18" s="34">
        <v>62229</v>
      </c>
      <c r="J18" s="33">
        <f t="shared" si="0"/>
        <v>330400</v>
      </c>
      <c r="K18" s="34">
        <f t="shared" si="1"/>
        <v>139029</v>
      </c>
      <c r="L18" s="34">
        <f t="shared" si="2"/>
        <v>69.063545150501668</v>
      </c>
      <c r="M18" s="34">
        <f t="shared" si="3"/>
        <v>29.061245819397993</v>
      </c>
    </row>
    <row r="19" spans="1:13" x14ac:dyDescent="0.3">
      <c r="A19" s="32">
        <v>12</v>
      </c>
      <c r="B19" s="31" t="s">
        <v>85</v>
      </c>
      <c r="C19" s="32">
        <v>1</v>
      </c>
      <c r="D19" s="32">
        <v>1</v>
      </c>
      <c r="E19" s="33">
        <v>1400000</v>
      </c>
      <c r="F19" s="33">
        <v>349998</v>
      </c>
      <c r="G19" s="34">
        <v>397840.55</v>
      </c>
      <c r="H19" s="34">
        <v>349998</v>
      </c>
      <c r="I19" s="34">
        <v>263618.19</v>
      </c>
      <c r="J19" s="33">
        <f t="shared" si="0"/>
        <v>699996</v>
      </c>
      <c r="K19" s="34">
        <f t="shared" si="1"/>
        <v>661458.74</v>
      </c>
      <c r="L19" s="34">
        <f t="shared" si="2"/>
        <v>49.999714285714283</v>
      </c>
      <c r="M19" s="34">
        <f t="shared" si="3"/>
        <v>47.247052857142855</v>
      </c>
    </row>
    <row r="20" spans="1:13" s="13" customFormat="1" x14ac:dyDescent="0.3">
      <c r="A20" s="23">
        <v>1</v>
      </c>
      <c r="B20" s="24" t="s">
        <v>11</v>
      </c>
      <c r="C20" s="23">
        <v>18</v>
      </c>
      <c r="D20" s="23">
        <v>8</v>
      </c>
      <c r="E20" s="25">
        <v>1501830</v>
      </c>
      <c r="F20" s="25">
        <v>453411</v>
      </c>
      <c r="G20" s="26">
        <v>147487.12</v>
      </c>
      <c r="H20" s="26">
        <v>144051</v>
      </c>
      <c r="I20" s="26">
        <v>122162.96</v>
      </c>
      <c r="J20" s="25">
        <f t="shared" si="0"/>
        <v>597462</v>
      </c>
      <c r="K20" s="26">
        <f t="shared" si="1"/>
        <v>269650.08</v>
      </c>
      <c r="L20" s="26">
        <f t="shared" si="2"/>
        <v>39.782265635924169</v>
      </c>
      <c r="M20" s="26">
        <f t="shared" si="3"/>
        <v>17.954767184035475</v>
      </c>
    </row>
    <row r="21" spans="1:13" x14ac:dyDescent="0.3">
      <c r="A21" s="28">
        <v>1</v>
      </c>
      <c r="B21" s="27" t="s">
        <v>6</v>
      </c>
      <c r="C21" s="28">
        <v>2</v>
      </c>
      <c r="D21" s="28">
        <v>2</v>
      </c>
      <c r="E21" s="29">
        <v>548800</v>
      </c>
      <c r="F21" s="29">
        <v>153451</v>
      </c>
      <c r="G21" s="30">
        <v>76343.12</v>
      </c>
      <c r="H21" s="30">
        <v>103451</v>
      </c>
      <c r="I21" s="30">
        <v>97966.96</v>
      </c>
      <c r="J21" s="29">
        <f t="shared" si="0"/>
        <v>256902</v>
      </c>
      <c r="K21" s="30">
        <f t="shared" si="1"/>
        <v>174310.08000000002</v>
      </c>
      <c r="L21" s="30">
        <f t="shared" si="2"/>
        <v>46.811588921282798</v>
      </c>
      <c r="M21" s="30">
        <f t="shared" si="3"/>
        <v>31.762040816326529</v>
      </c>
    </row>
    <row r="22" spans="1:13" x14ac:dyDescent="0.3">
      <c r="A22" s="32">
        <v>2</v>
      </c>
      <c r="B22" s="31" t="s">
        <v>116</v>
      </c>
      <c r="C22" s="32">
        <v>5</v>
      </c>
      <c r="D22" s="32">
        <v>2</v>
      </c>
      <c r="E22" s="33">
        <v>181750</v>
      </c>
      <c r="F22" s="33">
        <v>56060</v>
      </c>
      <c r="G22" s="34">
        <v>4922</v>
      </c>
      <c r="H22" s="34">
        <v>0</v>
      </c>
      <c r="I22" s="34">
        <v>14400</v>
      </c>
      <c r="J22" s="33">
        <f t="shared" si="0"/>
        <v>56060</v>
      </c>
      <c r="K22" s="34">
        <f t="shared" si="1"/>
        <v>19322</v>
      </c>
      <c r="L22" s="34">
        <f t="shared" si="2"/>
        <v>30.844566712517192</v>
      </c>
      <c r="M22" s="34">
        <f t="shared" si="3"/>
        <v>10.631086657496562</v>
      </c>
    </row>
    <row r="23" spans="1:13" x14ac:dyDescent="0.3">
      <c r="A23" s="32">
        <v>3</v>
      </c>
      <c r="B23" s="31" t="s">
        <v>104</v>
      </c>
      <c r="C23" s="32">
        <v>3</v>
      </c>
      <c r="D23" s="32">
        <v>0</v>
      </c>
      <c r="E23" s="33">
        <v>178780</v>
      </c>
      <c r="F23" s="33">
        <v>10000</v>
      </c>
      <c r="G23" s="34">
        <v>0</v>
      </c>
      <c r="H23" s="34">
        <v>20000</v>
      </c>
      <c r="I23" s="34">
        <v>0</v>
      </c>
      <c r="J23" s="33">
        <f t="shared" si="0"/>
        <v>30000</v>
      </c>
      <c r="K23" s="34">
        <f t="shared" si="1"/>
        <v>0</v>
      </c>
      <c r="L23" s="34">
        <f t="shared" si="2"/>
        <v>16.78040049222508</v>
      </c>
      <c r="M23" s="34">
        <f t="shared" si="3"/>
        <v>0</v>
      </c>
    </row>
    <row r="24" spans="1:13" x14ac:dyDescent="0.3">
      <c r="A24" s="32">
        <v>4</v>
      </c>
      <c r="B24" s="31" t="s">
        <v>105</v>
      </c>
      <c r="C24" s="32">
        <v>5</v>
      </c>
      <c r="D24" s="32">
        <v>4</v>
      </c>
      <c r="E24" s="33">
        <v>292500</v>
      </c>
      <c r="F24" s="33">
        <v>233900</v>
      </c>
      <c r="G24" s="34">
        <v>66222</v>
      </c>
      <c r="H24" s="34">
        <v>20600</v>
      </c>
      <c r="I24" s="34">
        <v>9796</v>
      </c>
      <c r="J24" s="33">
        <f t="shared" si="0"/>
        <v>254500</v>
      </c>
      <c r="K24" s="34">
        <f t="shared" si="1"/>
        <v>76018</v>
      </c>
      <c r="L24" s="34">
        <f t="shared" si="2"/>
        <v>87.008547008547012</v>
      </c>
      <c r="M24" s="34">
        <f t="shared" si="3"/>
        <v>25.98905982905983</v>
      </c>
    </row>
    <row r="25" spans="1:13" x14ac:dyDescent="0.3">
      <c r="A25" s="36">
        <v>5</v>
      </c>
      <c r="B25" s="35" t="s">
        <v>106</v>
      </c>
      <c r="C25" s="36">
        <v>3</v>
      </c>
      <c r="D25" s="36">
        <v>0</v>
      </c>
      <c r="E25" s="37">
        <v>300000</v>
      </c>
      <c r="F25" s="37">
        <v>0</v>
      </c>
      <c r="G25" s="38">
        <v>0</v>
      </c>
      <c r="H25" s="38">
        <v>0</v>
      </c>
      <c r="I25" s="38">
        <v>0</v>
      </c>
      <c r="J25" s="37">
        <f t="shared" si="0"/>
        <v>0</v>
      </c>
      <c r="K25" s="38">
        <f t="shared" si="1"/>
        <v>0</v>
      </c>
      <c r="L25" s="38">
        <f t="shared" si="2"/>
        <v>0</v>
      </c>
      <c r="M25" s="38">
        <f t="shared" si="3"/>
        <v>0</v>
      </c>
    </row>
    <row r="26" spans="1:13" s="13" customFormat="1" x14ac:dyDescent="0.3">
      <c r="A26" s="23">
        <v>1</v>
      </c>
      <c r="B26" s="24" t="s">
        <v>12</v>
      </c>
      <c r="C26" s="23">
        <v>26</v>
      </c>
      <c r="D26" s="23">
        <v>12</v>
      </c>
      <c r="E26" s="25">
        <v>6816340</v>
      </c>
      <c r="F26" s="25">
        <v>2022485</v>
      </c>
      <c r="G26" s="26">
        <v>1026068.96</v>
      </c>
      <c r="H26" s="26">
        <v>1440435</v>
      </c>
      <c r="I26" s="26">
        <v>908636.14</v>
      </c>
      <c r="J26" s="25">
        <f t="shared" si="0"/>
        <v>3462920</v>
      </c>
      <c r="K26" s="26">
        <f t="shared" si="1"/>
        <v>1934705.1</v>
      </c>
      <c r="L26" s="26">
        <f t="shared" si="2"/>
        <v>50.803216975679028</v>
      </c>
      <c r="M26" s="26">
        <f t="shared" si="3"/>
        <v>28.383342086809051</v>
      </c>
    </row>
    <row r="27" spans="1:13" x14ac:dyDescent="0.3">
      <c r="A27" s="28">
        <v>1</v>
      </c>
      <c r="B27" s="27" t="s">
        <v>6</v>
      </c>
      <c r="C27" s="28">
        <v>3</v>
      </c>
      <c r="D27" s="28">
        <v>3</v>
      </c>
      <c r="E27" s="29">
        <v>1766115</v>
      </c>
      <c r="F27" s="29">
        <v>410575</v>
      </c>
      <c r="G27" s="30">
        <v>216831.48</v>
      </c>
      <c r="H27" s="30">
        <v>380625</v>
      </c>
      <c r="I27" s="30">
        <v>243202.78</v>
      </c>
      <c r="J27" s="29">
        <f t="shared" si="0"/>
        <v>791200</v>
      </c>
      <c r="K27" s="30">
        <f t="shared" si="1"/>
        <v>460034.26</v>
      </c>
      <c r="L27" s="30">
        <f t="shared" si="2"/>
        <v>44.798894749209424</v>
      </c>
      <c r="M27" s="30">
        <f t="shared" si="3"/>
        <v>26.047808891266989</v>
      </c>
    </row>
    <row r="28" spans="1:13" x14ac:dyDescent="0.3">
      <c r="A28" s="32">
        <v>2</v>
      </c>
      <c r="B28" s="31" t="s">
        <v>107</v>
      </c>
      <c r="C28" s="32">
        <v>11</v>
      </c>
      <c r="D28" s="32">
        <v>4</v>
      </c>
      <c r="E28" s="33">
        <v>1860200</v>
      </c>
      <c r="F28" s="33">
        <v>1146900</v>
      </c>
      <c r="G28" s="34">
        <v>585812</v>
      </c>
      <c r="H28" s="34">
        <v>426300</v>
      </c>
      <c r="I28" s="34">
        <v>484804</v>
      </c>
      <c r="J28" s="33">
        <f t="shared" si="0"/>
        <v>1573200</v>
      </c>
      <c r="K28" s="34">
        <f t="shared" si="1"/>
        <v>1070616</v>
      </c>
      <c r="L28" s="34">
        <f t="shared" si="2"/>
        <v>84.57155144608106</v>
      </c>
      <c r="M28" s="34">
        <f t="shared" si="3"/>
        <v>57.553811418127083</v>
      </c>
    </row>
    <row r="29" spans="1:13" x14ac:dyDescent="0.3">
      <c r="A29" s="32">
        <v>3</v>
      </c>
      <c r="B29" s="31" t="s">
        <v>117</v>
      </c>
      <c r="C29" s="32">
        <v>4</v>
      </c>
      <c r="D29" s="32">
        <v>0</v>
      </c>
      <c r="E29" s="33">
        <v>60000</v>
      </c>
      <c r="F29" s="33">
        <v>3000</v>
      </c>
      <c r="G29" s="34">
        <v>0</v>
      </c>
      <c r="H29" s="34">
        <v>57000</v>
      </c>
      <c r="I29" s="34">
        <v>0</v>
      </c>
      <c r="J29" s="33">
        <f t="shared" si="0"/>
        <v>60000</v>
      </c>
      <c r="K29" s="34">
        <f t="shared" si="1"/>
        <v>0</v>
      </c>
      <c r="L29" s="34">
        <f t="shared" si="2"/>
        <v>100</v>
      </c>
      <c r="M29" s="34">
        <f t="shared" si="3"/>
        <v>0</v>
      </c>
    </row>
    <row r="30" spans="1:13" x14ac:dyDescent="0.3">
      <c r="A30" s="32">
        <v>4</v>
      </c>
      <c r="B30" s="31" t="s">
        <v>118</v>
      </c>
      <c r="C30" s="32">
        <v>1</v>
      </c>
      <c r="D30" s="32">
        <v>0</v>
      </c>
      <c r="E30" s="33">
        <v>1000000</v>
      </c>
      <c r="F30" s="33">
        <v>0</v>
      </c>
      <c r="G30" s="34">
        <v>0</v>
      </c>
      <c r="H30" s="34">
        <v>0</v>
      </c>
      <c r="I30" s="34">
        <v>0</v>
      </c>
      <c r="J30" s="33">
        <f t="shared" si="0"/>
        <v>0</v>
      </c>
      <c r="K30" s="34">
        <f t="shared" si="1"/>
        <v>0</v>
      </c>
      <c r="L30" s="34">
        <f t="shared" si="2"/>
        <v>0</v>
      </c>
      <c r="M30" s="34">
        <f t="shared" si="3"/>
        <v>0</v>
      </c>
    </row>
    <row r="31" spans="1:13" x14ac:dyDescent="0.3">
      <c r="A31" s="32">
        <v>5</v>
      </c>
      <c r="B31" s="31" t="s">
        <v>86</v>
      </c>
      <c r="C31" s="32">
        <v>2</v>
      </c>
      <c r="D31" s="32">
        <v>1</v>
      </c>
      <c r="E31" s="33">
        <v>153000</v>
      </c>
      <c r="F31" s="33">
        <v>0</v>
      </c>
      <c r="G31" s="34">
        <v>0</v>
      </c>
      <c r="H31" s="34">
        <v>42600</v>
      </c>
      <c r="I31" s="34">
        <v>42600</v>
      </c>
      <c r="J31" s="33">
        <f t="shared" si="0"/>
        <v>42600</v>
      </c>
      <c r="K31" s="34">
        <f t="shared" si="1"/>
        <v>42600</v>
      </c>
      <c r="L31" s="34">
        <f t="shared" si="2"/>
        <v>27.843137254901961</v>
      </c>
      <c r="M31" s="34">
        <f t="shared" si="3"/>
        <v>27.843137254901961</v>
      </c>
    </row>
    <row r="32" spans="1:13" x14ac:dyDescent="0.3">
      <c r="A32" s="32">
        <v>6</v>
      </c>
      <c r="B32" s="31" t="s">
        <v>87</v>
      </c>
      <c r="C32" s="32">
        <v>4</v>
      </c>
      <c r="D32" s="32">
        <v>3</v>
      </c>
      <c r="E32" s="33">
        <v>733085</v>
      </c>
      <c r="F32" s="33">
        <v>167250</v>
      </c>
      <c r="G32" s="34">
        <v>50333.48</v>
      </c>
      <c r="H32" s="34">
        <v>244150</v>
      </c>
      <c r="I32" s="34">
        <v>136047.35999999999</v>
      </c>
      <c r="J32" s="33">
        <f t="shared" si="0"/>
        <v>411400</v>
      </c>
      <c r="K32" s="34">
        <f t="shared" si="1"/>
        <v>186380.84</v>
      </c>
      <c r="L32" s="34">
        <f t="shared" si="2"/>
        <v>56.119003935423585</v>
      </c>
      <c r="M32" s="34">
        <f t="shared" si="3"/>
        <v>25.424178642312967</v>
      </c>
    </row>
    <row r="33" spans="1:13" x14ac:dyDescent="0.3">
      <c r="A33" s="36">
        <v>7</v>
      </c>
      <c r="B33" s="35" t="s">
        <v>119</v>
      </c>
      <c r="C33" s="36">
        <v>1</v>
      </c>
      <c r="D33" s="36">
        <v>1</v>
      </c>
      <c r="E33" s="37">
        <v>1243940</v>
      </c>
      <c r="F33" s="37">
        <v>294760</v>
      </c>
      <c r="G33" s="38">
        <v>173092</v>
      </c>
      <c r="H33" s="38">
        <v>289760</v>
      </c>
      <c r="I33" s="38">
        <v>1982</v>
      </c>
      <c r="J33" s="37">
        <f t="shared" si="0"/>
        <v>584520</v>
      </c>
      <c r="K33" s="38">
        <f t="shared" si="1"/>
        <v>175074</v>
      </c>
      <c r="L33" s="38">
        <f t="shared" si="2"/>
        <v>46.989404633664002</v>
      </c>
      <c r="M33" s="38">
        <f t="shared" si="3"/>
        <v>14.074151486406096</v>
      </c>
    </row>
    <row r="34" spans="1:13" s="13" customFormat="1" x14ac:dyDescent="0.3">
      <c r="A34" s="23">
        <v>1</v>
      </c>
      <c r="B34" s="24" t="s">
        <v>13</v>
      </c>
      <c r="C34" s="23">
        <v>49</v>
      </c>
      <c r="D34" s="23">
        <v>8</v>
      </c>
      <c r="E34" s="25">
        <v>3576100</v>
      </c>
      <c r="F34" s="25">
        <v>527743</v>
      </c>
      <c r="G34" s="26">
        <v>172190.72</v>
      </c>
      <c r="H34" s="26">
        <v>1534725</v>
      </c>
      <c r="I34" s="26">
        <v>369486.61</v>
      </c>
      <c r="J34" s="25">
        <f t="shared" si="0"/>
        <v>2062468</v>
      </c>
      <c r="K34" s="26">
        <f t="shared" si="1"/>
        <v>541677.32999999996</v>
      </c>
      <c r="L34" s="26">
        <f t="shared" si="2"/>
        <v>57.673666843768352</v>
      </c>
      <c r="M34" s="26">
        <f t="shared" si="3"/>
        <v>15.147152764184444</v>
      </c>
    </row>
    <row r="35" spans="1:13" x14ac:dyDescent="0.3">
      <c r="A35" s="28">
        <v>1</v>
      </c>
      <c r="B35" s="27" t="s">
        <v>6</v>
      </c>
      <c r="C35" s="28">
        <v>4</v>
      </c>
      <c r="D35" s="28">
        <v>2</v>
      </c>
      <c r="E35" s="29">
        <v>2429726</v>
      </c>
      <c r="F35" s="29">
        <v>517430</v>
      </c>
      <c r="G35" s="30">
        <v>150030.72</v>
      </c>
      <c r="H35" s="30">
        <v>867430</v>
      </c>
      <c r="I35" s="30">
        <v>286841.61</v>
      </c>
      <c r="J35" s="29">
        <f t="shared" si="0"/>
        <v>1384860</v>
      </c>
      <c r="K35" s="30">
        <f t="shared" si="1"/>
        <v>436872.32999999996</v>
      </c>
      <c r="L35" s="30">
        <f t="shared" si="2"/>
        <v>56.996550228297345</v>
      </c>
      <c r="M35" s="30">
        <f t="shared" si="3"/>
        <v>17.980312594918107</v>
      </c>
    </row>
    <row r="36" spans="1:13" x14ac:dyDescent="0.3">
      <c r="A36" s="32">
        <v>2</v>
      </c>
      <c r="B36" s="31" t="s">
        <v>120</v>
      </c>
      <c r="C36" s="32">
        <v>9</v>
      </c>
      <c r="D36" s="32">
        <v>2</v>
      </c>
      <c r="E36" s="33">
        <v>168000</v>
      </c>
      <c r="F36" s="33">
        <v>0</v>
      </c>
      <c r="G36" s="34">
        <v>0</v>
      </c>
      <c r="H36" s="34">
        <v>148000</v>
      </c>
      <c r="I36" s="34">
        <v>40000</v>
      </c>
      <c r="J36" s="33">
        <f t="shared" si="0"/>
        <v>148000</v>
      </c>
      <c r="K36" s="34">
        <f t="shared" si="1"/>
        <v>40000</v>
      </c>
      <c r="L36" s="34">
        <f t="shared" si="2"/>
        <v>88.095238095238102</v>
      </c>
      <c r="M36" s="34">
        <f t="shared" si="3"/>
        <v>23.80952380952381</v>
      </c>
    </row>
    <row r="37" spans="1:13" x14ac:dyDescent="0.3">
      <c r="A37" s="32">
        <v>3</v>
      </c>
      <c r="B37" s="31" t="s">
        <v>14</v>
      </c>
      <c r="C37" s="32">
        <v>3</v>
      </c>
      <c r="D37" s="32">
        <v>0</v>
      </c>
      <c r="E37" s="33">
        <v>34860</v>
      </c>
      <c r="F37" s="33">
        <v>0</v>
      </c>
      <c r="G37" s="34">
        <v>0</v>
      </c>
      <c r="H37" s="34">
        <v>0</v>
      </c>
      <c r="I37" s="34">
        <v>0</v>
      </c>
      <c r="J37" s="33">
        <f t="shared" si="0"/>
        <v>0</v>
      </c>
      <c r="K37" s="34">
        <f t="shared" si="1"/>
        <v>0</v>
      </c>
      <c r="L37" s="34">
        <f t="shared" si="2"/>
        <v>0</v>
      </c>
      <c r="M37" s="34">
        <f t="shared" si="3"/>
        <v>0</v>
      </c>
    </row>
    <row r="38" spans="1:13" x14ac:dyDescent="0.3">
      <c r="A38" s="32">
        <v>4</v>
      </c>
      <c r="B38" s="31" t="s">
        <v>15</v>
      </c>
      <c r="C38" s="32">
        <v>2</v>
      </c>
      <c r="D38" s="32">
        <v>0</v>
      </c>
      <c r="E38" s="33">
        <v>37170</v>
      </c>
      <c r="F38" s="33">
        <v>0</v>
      </c>
      <c r="G38" s="34">
        <v>0</v>
      </c>
      <c r="H38" s="34">
        <v>0</v>
      </c>
      <c r="I38" s="34">
        <v>0</v>
      </c>
      <c r="J38" s="33">
        <f t="shared" si="0"/>
        <v>0</v>
      </c>
      <c r="K38" s="34">
        <f t="shared" si="1"/>
        <v>0</v>
      </c>
      <c r="L38" s="34">
        <f t="shared" si="2"/>
        <v>0</v>
      </c>
      <c r="M38" s="34">
        <f t="shared" si="3"/>
        <v>0</v>
      </c>
    </row>
    <row r="39" spans="1:13" x14ac:dyDescent="0.3">
      <c r="A39" s="32">
        <v>5</v>
      </c>
      <c r="B39" s="31" t="s">
        <v>16</v>
      </c>
      <c r="C39" s="32">
        <v>2</v>
      </c>
      <c r="D39" s="32">
        <v>1</v>
      </c>
      <c r="E39" s="33">
        <v>35385</v>
      </c>
      <c r="F39" s="33">
        <v>0</v>
      </c>
      <c r="G39" s="34">
        <v>20000</v>
      </c>
      <c r="H39" s="34">
        <v>0</v>
      </c>
      <c r="I39" s="34">
        <v>0</v>
      </c>
      <c r="J39" s="33">
        <f t="shared" si="0"/>
        <v>0</v>
      </c>
      <c r="K39" s="34">
        <f t="shared" si="1"/>
        <v>20000</v>
      </c>
      <c r="L39" s="34">
        <f t="shared" si="2"/>
        <v>0</v>
      </c>
      <c r="M39" s="34">
        <f t="shared" si="3"/>
        <v>56.521124770382933</v>
      </c>
    </row>
    <row r="40" spans="1:13" x14ac:dyDescent="0.3">
      <c r="A40" s="32">
        <v>6</v>
      </c>
      <c r="B40" s="31" t="s">
        <v>17</v>
      </c>
      <c r="C40" s="32">
        <v>2</v>
      </c>
      <c r="D40" s="32">
        <v>1</v>
      </c>
      <c r="E40" s="33">
        <v>34965</v>
      </c>
      <c r="F40" s="33">
        <v>0</v>
      </c>
      <c r="G40" s="34">
        <v>2160</v>
      </c>
      <c r="H40" s="34">
        <v>0</v>
      </c>
      <c r="I40" s="34">
        <v>0</v>
      </c>
      <c r="J40" s="33">
        <f t="shared" si="0"/>
        <v>0</v>
      </c>
      <c r="K40" s="34">
        <f t="shared" si="1"/>
        <v>2160</v>
      </c>
      <c r="L40" s="34">
        <f t="shared" si="2"/>
        <v>0</v>
      </c>
      <c r="M40" s="34">
        <f t="shared" si="3"/>
        <v>6.1776061776061777</v>
      </c>
    </row>
    <row r="41" spans="1:13" x14ac:dyDescent="0.3">
      <c r="A41" s="32">
        <v>7</v>
      </c>
      <c r="B41" s="31" t="s">
        <v>18</v>
      </c>
      <c r="C41" s="32">
        <v>2</v>
      </c>
      <c r="D41" s="32">
        <v>0</v>
      </c>
      <c r="E41" s="33">
        <v>36855</v>
      </c>
      <c r="F41" s="33">
        <v>0</v>
      </c>
      <c r="G41" s="34">
        <v>0</v>
      </c>
      <c r="H41" s="34">
        <v>0</v>
      </c>
      <c r="I41" s="34">
        <v>0</v>
      </c>
      <c r="J41" s="33">
        <f t="shared" si="0"/>
        <v>0</v>
      </c>
      <c r="K41" s="34">
        <f t="shared" si="1"/>
        <v>0</v>
      </c>
      <c r="L41" s="34">
        <f t="shared" si="2"/>
        <v>0</v>
      </c>
      <c r="M41" s="34">
        <f t="shared" si="3"/>
        <v>0</v>
      </c>
    </row>
    <row r="42" spans="1:13" x14ac:dyDescent="0.3">
      <c r="A42" s="32">
        <v>8</v>
      </c>
      <c r="B42" s="31" t="s">
        <v>19</v>
      </c>
      <c r="C42" s="32">
        <v>1</v>
      </c>
      <c r="D42" s="32">
        <v>0</v>
      </c>
      <c r="E42" s="33">
        <v>39795</v>
      </c>
      <c r="F42" s="33">
        <v>0</v>
      </c>
      <c r="G42" s="34">
        <v>0</v>
      </c>
      <c r="H42" s="34">
        <v>9795</v>
      </c>
      <c r="I42" s="34">
        <v>0</v>
      </c>
      <c r="J42" s="33">
        <f t="shared" si="0"/>
        <v>9795</v>
      </c>
      <c r="K42" s="34">
        <f t="shared" si="1"/>
        <v>0</v>
      </c>
      <c r="L42" s="34">
        <f t="shared" si="2"/>
        <v>24.613644930267622</v>
      </c>
      <c r="M42" s="34">
        <f t="shared" si="3"/>
        <v>0</v>
      </c>
    </row>
    <row r="43" spans="1:13" x14ac:dyDescent="0.3">
      <c r="A43" s="32">
        <v>9</v>
      </c>
      <c r="B43" s="31" t="s">
        <v>20</v>
      </c>
      <c r="C43" s="32">
        <v>3</v>
      </c>
      <c r="D43" s="32">
        <v>0</v>
      </c>
      <c r="E43" s="33">
        <v>50970</v>
      </c>
      <c r="F43" s="33">
        <v>0</v>
      </c>
      <c r="G43" s="34">
        <v>0</v>
      </c>
      <c r="H43" s="34">
        <v>0</v>
      </c>
      <c r="I43" s="34">
        <v>0</v>
      </c>
      <c r="J43" s="33">
        <f t="shared" si="0"/>
        <v>0</v>
      </c>
      <c r="K43" s="34">
        <f t="shared" si="1"/>
        <v>0</v>
      </c>
      <c r="L43" s="34">
        <f t="shared" si="2"/>
        <v>0</v>
      </c>
      <c r="M43" s="34">
        <f t="shared" si="3"/>
        <v>0</v>
      </c>
    </row>
    <row r="44" spans="1:13" x14ac:dyDescent="0.3">
      <c r="A44" s="32">
        <v>10</v>
      </c>
      <c r="B44" s="31" t="s">
        <v>21</v>
      </c>
      <c r="C44" s="32">
        <v>2</v>
      </c>
      <c r="D44" s="32">
        <v>0</v>
      </c>
      <c r="E44" s="33">
        <v>16380</v>
      </c>
      <c r="F44" s="33">
        <v>5000</v>
      </c>
      <c r="G44" s="34">
        <v>0</v>
      </c>
      <c r="H44" s="34">
        <v>0</v>
      </c>
      <c r="I44" s="34">
        <v>0</v>
      </c>
      <c r="J44" s="33">
        <f t="shared" si="0"/>
        <v>5000</v>
      </c>
      <c r="K44" s="34">
        <f t="shared" si="1"/>
        <v>0</v>
      </c>
      <c r="L44" s="34">
        <f t="shared" si="2"/>
        <v>30.525030525030527</v>
      </c>
      <c r="M44" s="34">
        <f t="shared" si="3"/>
        <v>0</v>
      </c>
    </row>
    <row r="45" spans="1:13" x14ac:dyDescent="0.3">
      <c r="A45" s="32">
        <v>11</v>
      </c>
      <c r="B45" s="31" t="s">
        <v>22</v>
      </c>
      <c r="C45" s="32">
        <v>3</v>
      </c>
      <c r="D45" s="32">
        <v>0</v>
      </c>
      <c r="E45" s="33">
        <v>33915</v>
      </c>
      <c r="F45" s="33">
        <v>0</v>
      </c>
      <c r="G45" s="34">
        <v>0</v>
      </c>
      <c r="H45" s="34">
        <v>0</v>
      </c>
      <c r="I45" s="34">
        <v>0</v>
      </c>
      <c r="J45" s="33">
        <f t="shared" si="0"/>
        <v>0</v>
      </c>
      <c r="K45" s="34">
        <f t="shared" si="1"/>
        <v>0</v>
      </c>
      <c r="L45" s="34">
        <f t="shared" si="2"/>
        <v>0</v>
      </c>
      <c r="M45" s="34">
        <f t="shared" si="3"/>
        <v>0</v>
      </c>
    </row>
    <row r="46" spans="1:13" x14ac:dyDescent="0.3">
      <c r="A46" s="32">
        <v>12</v>
      </c>
      <c r="B46" s="31" t="s">
        <v>28</v>
      </c>
      <c r="C46" s="32">
        <v>1</v>
      </c>
      <c r="D46" s="32">
        <v>0</v>
      </c>
      <c r="E46" s="33">
        <v>6615</v>
      </c>
      <c r="F46" s="33">
        <v>0</v>
      </c>
      <c r="G46" s="34">
        <v>0</v>
      </c>
      <c r="H46" s="34">
        <v>0</v>
      </c>
      <c r="I46" s="34">
        <v>0</v>
      </c>
      <c r="J46" s="33">
        <f t="shared" si="0"/>
        <v>0</v>
      </c>
      <c r="K46" s="34">
        <f t="shared" si="1"/>
        <v>0</v>
      </c>
      <c r="L46" s="34">
        <f t="shared" si="2"/>
        <v>0</v>
      </c>
      <c r="M46" s="34">
        <f t="shared" si="3"/>
        <v>0</v>
      </c>
    </row>
    <row r="47" spans="1:13" x14ac:dyDescent="0.3">
      <c r="A47" s="32">
        <v>13</v>
      </c>
      <c r="B47" s="31" t="s">
        <v>24</v>
      </c>
      <c r="C47" s="32">
        <v>1</v>
      </c>
      <c r="D47" s="32">
        <v>0</v>
      </c>
      <c r="E47" s="33">
        <v>11393</v>
      </c>
      <c r="F47" s="33">
        <v>0</v>
      </c>
      <c r="G47" s="34">
        <v>0</v>
      </c>
      <c r="H47" s="34">
        <v>4500</v>
      </c>
      <c r="I47" s="34">
        <v>0</v>
      </c>
      <c r="J47" s="33">
        <f t="shared" si="0"/>
        <v>4500</v>
      </c>
      <c r="K47" s="34">
        <f t="shared" si="1"/>
        <v>0</v>
      </c>
      <c r="L47" s="34">
        <f t="shared" si="2"/>
        <v>39.49793732993944</v>
      </c>
      <c r="M47" s="34">
        <f t="shared" si="3"/>
        <v>0</v>
      </c>
    </row>
    <row r="48" spans="1:13" x14ac:dyDescent="0.3">
      <c r="A48" s="32">
        <v>14</v>
      </c>
      <c r="B48" s="31" t="s">
        <v>25</v>
      </c>
      <c r="C48" s="32">
        <v>2</v>
      </c>
      <c r="D48" s="32">
        <v>0</v>
      </c>
      <c r="E48" s="33">
        <v>21053</v>
      </c>
      <c r="F48" s="33">
        <v>5313</v>
      </c>
      <c r="G48" s="34">
        <v>0</v>
      </c>
      <c r="H48" s="34">
        <v>0</v>
      </c>
      <c r="I48" s="34">
        <v>0</v>
      </c>
      <c r="J48" s="33">
        <f t="shared" si="0"/>
        <v>5313</v>
      </c>
      <c r="K48" s="34">
        <f t="shared" si="1"/>
        <v>0</v>
      </c>
      <c r="L48" s="34">
        <f t="shared" si="2"/>
        <v>25.236308364603619</v>
      </c>
      <c r="M48" s="34">
        <f t="shared" si="3"/>
        <v>0</v>
      </c>
    </row>
    <row r="49" spans="1:13" x14ac:dyDescent="0.3">
      <c r="A49" s="32">
        <v>15</v>
      </c>
      <c r="B49" s="31" t="s">
        <v>108</v>
      </c>
      <c r="C49" s="32">
        <v>2</v>
      </c>
      <c r="D49" s="32">
        <v>0</v>
      </c>
      <c r="E49" s="33">
        <v>14018</v>
      </c>
      <c r="F49" s="33">
        <v>0</v>
      </c>
      <c r="G49" s="34">
        <v>0</v>
      </c>
      <c r="H49" s="34">
        <v>0</v>
      </c>
      <c r="I49" s="34">
        <v>0</v>
      </c>
      <c r="J49" s="33">
        <f t="shared" si="0"/>
        <v>0</v>
      </c>
      <c r="K49" s="34">
        <f t="shared" si="1"/>
        <v>0</v>
      </c>
      <c r="L49" s="34">
        <f t="shared" si="2"/>
        <v>0</v>
      </c>
      <c r="M49" s="34">
        <f t="shared" si="3"/>
        <v>0</v>
      </c>
    </row>
    <row r="50" spans="1:13" x14ac:dyDescent="0.3">
      <c r="A50" s="32">
        <v>16</v>
      </c>
      <c r="B50" s="31" t="s">
        <v>109</v>
      </c>
      <c r="C50" s="32">
        <v>5</v>
      </c>
      <c r="D50" s="32">
        <v>0</v>
      </c>
      <c r="E50" s="33">
        <v>255000</v>
      </c>
      <c r="F50" s="33">
        <v>0</v>
      </c>
      <c r="G50" s="34">
        <v>0</v>
      </c>
      <c r="H50" s="34">
        <v>155000</v>
      </c>
      <c r="I50" s="34">
        <v>0</v>
      </c>
      <c r="J50" s="33">
        <f t="shared" si="0"/>
        <v>155000</v>
      </c>
      <c r="K50" s="34">
        <f t="shared" si="1"/>
        <v>0</v>
      </c>
      <c r="L50" s="34">
        <f t="shared" si="2"/>
        <v>60.784313725490193</v>
      </c>
      <c r="M50" s="34">
        <f t="shared" si="3"/>
        <v>0</v>
      </c>
    </row>
    <row r="51" spans="1:13" x14ac:dyDescent="0.3">
      <c r="A51" s="32">
        <v>17</v>
      </c>
      <c r="B51" s="35" t="s">
        <v>121</v>
      </c>
      <c r="C51" s="36">
        <v>5</v>
      </c>
      <c r="D51" s="36">
        <v>2</v>
      </c>
      <c r="E51" s="37">
        <v>350000</v>
      </c>
      <c r="F51" s="37">
        <v>0</v>
      </c>
      <c r="G51" s="38">
        <v>0</v>
      </c>
      <c r="H51" s="38">
        <v>350000</v>
      </c>
      <c r="I51" s="38">
        <v>42645</v>
      </c>
      <c r="J51" s="37">
        <f t="shared" si="0"/>
        <v>350000</v>
      </c>
      <c r="K51" s="38">
        <f t="shared" si="1"/>
        <v>42645</v>
      </c>
      <c r="L51" s="38">
        <f t="shared" si="2"/>
        <v>100</v>
      </c>
      <c r="M51" s="38">
        <f t="shared" si="3"/>
        <v>12.184285714285714</v>
      </c>
    </row>
    <row r="52" spans="1:13" s="13" customFormat="1" x14ac:dyDescent="0.3">
      <c r="A52" s="23">
        <v>1</v>
      </c>
      <c r="B52" s="24" t="s">
        <v>26</v>
      </c>
      <c r="C52" s="23">
        <v>6</v>
      </c>
      <c r="D52" s="23">
        <v>4</v>
      </c>
      <c r="E52" s="25">
        <v>1321600</v>
      </c>
      <c r="F52" s="25">
        <v>406297</v>
      </c>
      <c r="G52" s="26">
        <v>251808.74</v>
      </c>
      <c r="H52" s="26">
        <v>276579</v>
      </c>
      <c r="I52" s="26">
        <v>39633.620000000003</v>
      </c>
      <c r="J52" s="25">
        <f t="shared" si="0"/>
        <v>682876</v>
      </c>
      <c r="K52" s="26">
        <f t="shared" si="1"/>
        <v>291442.36</v>
      </c>
      <c r="L52" s="26">
        <f t="shared" si="2"/>
        <v>51.670399515738502</v>
      </c>
      <c r="M52" s="26">
        <f t="shared" si="3"/>
        <v>22.052236682808715</v>
      </c>
    </row>
    <row r="53" spans="1:13" x14ac:dyDescent="0.3">
      <c r="A53" s="28">
        <v>1</v>
      </c>
      <c r="B53" s="27" t="s">
        <v>6</v>
      </c>
      <c r="C53" s="28">
        <v>2</v>
      </c>
      <c r="D53" s="28">
        <v>2</v>
      </c>
      <c r="E53" s="29">
        <v>1094640</v>
      </c>
      <c r="F53" s="29">
        <v>284337</v>
      </c>
      <c r="G53" s="30">
        <v>165403.74</v>
      </c>
      <c r="H53" s="30">
        <v>241579</v>
      </c>
      <c r="I53" s="30">
        <v>17637.62</v>
      </c>
      <c r="J53" s="29">
        <f t="shared" si="0"/>
        <v>525916</v>
      </c>
      <c r="K53" s="30">
        <f t="shared" si="1"/>
        <v>183041.36</v>
      </c>
      <c r="L53" s="30">
        <f t="shared" si="2"/>
        <v>48.044653950157127</v>
      </c>
      <c r="M53" s="30">
        <f t="shared" si="3"/>
        <v>16.72160344953592</v>
      </c>
    </row>
    <row r="54" spans="1:13" x14ac:dyDescent="0.3">
      <c r="A54" s="32">
        <v>2</v>
      </c>
      <c r="B54" s="31" t="s">
        <v>27</v>
      </c>
      <c r="C54" s="32">
        <v>2</v>
      </c>
      <c r="D54" s="32">
        <v>0</v>
      </c>
      <c r="E54" s="33">
        <v>70000</v>
      </c>
      <c r="F54" s="33">
        <v>5000</v>
      </c>
      <c r="G54" s="34">
        <v>0</v>
      </c>
      <c r="H54" s="34">
        <v>5000</v>
      </c>
      <c r="I54" s="34">
        <v>0</v>
      </c>
      <c r="J54" s="33">
        <f t="shared" si="0"/>
        <v>10000</v>
      </c>
      <c r="K54" s="34">
        <f t="shared" si="1"/>
        <v>0</v>
      </c>
      <c r="L54" s="34">
        <f t="shared" si="2"/>
        <v>14.285714285714286</v>
      </c>
      <c r="M54" s="34">
        <f t="shared" si="3"/>
        <v>0</v>
      </c>
    </row>
    <row r="55" spans="1:13" x14ac:dyDescent="0.3">
      <c r="A55" s="32">
        <v>3</v>
      </c>
      <c r="B55" s="31" t="s">
        <v>60</v>
      </c>
      <c r="C55" s="32">
        <v>1</v>
      </c>
      <c r="D55" s="32">
        <v>1</v>
      </c>
      <c r="E55" s="33">
        <v>60000</v>
      </c>
      <c r="F55" s="33">
        <v>20000</v>
      </c>
      <c r="G55" s="34">
        <v>17000</v>
      </c>
      <c r="H55" s="34">
        <v>30000</v>
      </c>
      <c r="I55" s="34">
        <v>21996</v>
      </c>
      <c r="J55" s="33">
        <f t="shared" si="0"/>
        <v>50000</v>
      </c>
      <c r="K55" s="34">
        <f t="shared" si="1"/>
        <v>38996</v>
      </c>
      <c r="L55" s="34">
        <f t="shared" si="2"/>
        <v>83.333333333333329</v>
      </c>
      <c r="M55" s="34">
        <f t="shared" si="3"/>
        <v>64.993333333333339</v>
      </c>
    </row>
    <row r="56" spans="1:13" x14ac:dyDescent="0.3">
      <c r="A56" s="32">
        <v>4</v>
      </c>
      <c r="B56" s="31" t="s">
        <v>110</v>
      </c>
      <c r="C56" s="32">
        <v>1</v>
      </c>
      <c r="D56" s="32">
        <v>1</v>
      </c>
      <c r="E56" s="33">
        <v>96960</v>
      </c>
      <c r="F56" s="33">
        <v>96960</v>
      </c>
      <c r="G56" s="34">
        <v>69405</v>
      </c>
      <c r="H56" s="34">
        <v>0</v>
      </c>
      <c r="I56" s="34">
        <v>0</v>
      </c>
      <c r="J56" s="33">
        <f t="shared" si="0"/>
        <v>96960</v>
      </c>
      <c r="K56" s="34">
        <f t="shared" si="1"/>
        <v>69405</v>
      </c>
      <c r="L56" s="34">
        <f t="shared" si="2"/>
        <v>100</v>
      </c>
      <c r="M56" s="34">
        <f t="shared" si="3"/>
        <v>71.581064356435647</v>
      </c>
    </row>
    <row r="57" spans="1:13" s="13" customFormat="1" x14ac:dyDescent="0.3">
      <c r="A57" s="23">
        <v>1</v>
      </c>
      <c r="B57" s="24" t="s">
        <v>33</v>
      </c>
      <c r="C57" s="23">
        <v>17</v>
      </c>
      <c r="D57" s="23">
        <v>6</v>
      </c>
      <c r="E57" s="25">
        <v>1464200</v>
      </c>
      <c r="F57" s="25">
        <v>360410</v>
      </c>
      <c r="G57" s="26">
        <v>110080.56</v>
      </c>
      <c r="H57" s="26">
        <v>499350</v>
      </c>
      <c r="I57" s="26">
        <v>158900.32999999999</v>
      </c>
      <c r="J57" s="25">
        <f t="shared" si="0"/>
        <v>859760</v>
      </c>
      <c r="K57" s="26">
        <f t="shared" si="1"/>
        <v>268980.89</v>
      </c>
      <c r="L57" s="26">
        <f t="shared" si="2"/>
        <v>58.718754268542547</v>
      </c>
      <c r="M57" s="26">
        <f t="shared" si="3"/>
        <v>18.370501980603741</v>
      </c>
    </row>
    <row r="58" spans="1:13" x14ac:dyDescent="0.3">
      <c r="A58" s="28">
        <v>1</v>
      </c>
      <c r="B58" s="27" t="s">
        <v>6</v>
      </c>
      <c r="C58" s="28">
        <v>5</v>
      </c>
      <c r="D58" s="28">
        <v>2</v>
      </c>
      <c r="E58" s="29">
        <v>687100</v>
      </c>
      <c r="F58" s="29">
        <v>211160</v>
      </c>
      <c r="G58" s="30">
        <v>32072.560000000001</v>
      </c>
      <c r="H58" s="30">
        <v>211760</v>
      </c>
      <c r="I58" s="30">
        <v>92378.34</v>
      </c>
      <c r="J58" s="29">
        <f t="shared" si="0"/>
        <v>422920</v>
      </c>
      <c r="K58" s="30">
        <f t="shared" si="1"/>
        <v>124450.9</v>
      </c>
      <c r="L58" s="30">
        <f t="shared" si="2"/>
        <v>61.551448115267064</v>
      </c>
      <c r="M58" s="30">
        <f t="shared" si="3"/>
        <v>18.112487265318002</v>
      </c>
    </row>
    <row r="59" spans="1:13" x14ac:dyDescent="0.3">
      <c r="A59" s="32">
        <v>2</v>
      </c>
      <c r="B59" s="31" t="s">
        <v>27</v>
      </c>
      <c r="C59" s="32">
        <v>3</v>
      </c>
      <c r="D59" s="32">
        <v>1</v>
      </c>
      <c r="E59" s="33">
        <v>230000</v>
      </c>
      <c r="F59" s="33">
        <v>27250</v>
      </c>
      <c r="G59" s="34">
        <v>0</v>
      </c>
      <c r="H59" s="34">
        <v>103250</v>
      </c>
      <c r="I59" s="34">
        <v>40720.99</v>
      </c>
      <c r="J59" s="33">
        <f t="shared" si="0"/>
        <v>130500</v>
      </c>
      <c r="K59" s="34">
        <f t="shared" si="1"/>
        <v>40720.99</v>
      </c>
      <c r="L59" s="34">
        <f t="shared" si="2"/>
        <v>56.739130434782609</v>
      </c>
      <c r="M59" s="34">
        <f t="shared" si="3"/>
        <v>17.704778260869567</v>
      </c>
    </row>
    <row r="60" spans="1:13" x14ac:dyDescent="0.3">
      <c r="A60" s="32">
        <v>3</v>
      </c>
      <c r="B60" s="31" t="s">
        <v>60</v>
      </c>
      <c r="C60" s="32">
        <v>1</v>
      </c>
      <c r="D60" s="32">
        <v>1</v>
      </c>
      <c r="E60" s="33">
        <v>60000</v>
      </c>
      <c r="F60" s="33">
        <v>11000</v>
      </c>
      <c r="G60" s="34">
        <v>9000</v>
      </c>
      <c r="H60" s="34">
        <v>0</v>
      </c>
      <c r="I60" s="34">
        <v>0</v>
      </c>
      <c r="J60" s="33">
        <f t="shared" si="0"/>
        <v>11000</v>
      </c>
      <c r="K60" s="34">
        <f t="shared" si="1"/>
        <v>9000</v>
      </c>
      <c r="L60" s="34">
        <f t="shared" si="2"/>
        <v>18.333333333333332</v>
      </c>
      <c r="M60" s="34">
        <f t="shared" si="3"/>
        <v>15</v>
      </c>
    </row>
    <row r="61" spans="1:13" x14ac:dyDescent="0.3">
      <c r="A61" s="32">
        <v>4</v>
      </c>
      <c r="B61" s="31" t="s">
        <v>34</v>
      </c>
      <c r="C61" s="32">
        <v>1</v>
      </c>
      <c r="D61" s="32">
        <v>1</v>
      </c>
      <c r="E61" s="33">
        <v>128000</v>
      </c>
      <c r="F61" s="33">
        <v>61200</v>
      </c>
      <c r="G61" s="34">
        <v>45008</v>
      </c>
      <c r="H61" s="34">
        <v>37340</v>
      </c>
      <c r="I61" s="34">
        <v>21801</v>
      </c>
      <c r="J61" s="33">
        <f t="shared" si="0"/>
        <v>98540</v>
      </c>
      <c r="K61" s="34">
        <f t="shared" si="1"/>
        <v>66809</v>
      </c>
      <c r="L61" s="34">
        <f t="shared" si="2"/>
        <v>76.984375</v>
      </c>
      <c r="M61" s="34">
        <f t="shared" si="3"/>
        <v>52.194531249999997</v>
      </c>
    </row>
    <row r="62" spans="1:13" x14ac:dyDescent="0.3">
      <c r="A62" s="32">
        <v>5</v>
      </c>
      <c r="B62" s="31" t="s">
        <v>35</v>
      </c>
      <c r="C62" s="32">
        <v>1</v>
      </c>
      <c r="D62" s="32">
        <v>1</v>
      </c>
      <c r="E62" s="33">
        <v>155800</v>
      </c>
      <c r="F62" s="33">
        <v>30800</v>
      </c>
      <c r="G62" s="34">
        <v>24000</v>
      </c>
      <c r="H62" s="34">
        <v>100000</v>
      </c>
      <c r="I62" s="34">
        <v>4000</v>
      </c>
      <c r="J62" s="33">
        <f t="shared" si="0"/>
        <v>130800</v>
      </c>
      <c r="K62" s="34">
        <f t="shared" si="1"/>
        <v>28000</v>
      </c>
      <c r="L62" s="34">
        <f t="shared" si="2"/>
        <v>83.953786906290119</v>
      </c>
      <c r="M62" s="34">
        <f t="shared" si="3"/>
        <v>17.971758664955072</v>
      </c>
    </row>
    <row r="63" spans="1:13" x14ac:dyDescent="0.3">
      <c r="A63" s="32">
        <v>6</v>
      </c>
      <c r="B63" s="31" t="s">
        <v>36</v>
      </c>
      <c r="C63" s="32">
        <v>2</v>
      </c>
      <c r="D63" s="32">
        <v>0</v>
      </c>
      <c r="E63" s="33">
        <v>110900</v>
      </c>
      <c r="F63" s="33">
        <v>15000</v>
      </c>
      <c r="G63" s="34">
        <v>0</v>
      </c>
      <c r="H63" s="34">
        <v>35000</v>
      </c>
      <c r="I63" s="34">
        <v>0</v>
      </c>
      <c r="J63" s="33">
        <f t="shared" si="0"/>
        <v>50000</v>
      </c>
      <c r="K63" s="34">
        <f t="shared" si="1"/>
        <v>0</v>
      </c>
      <c r="L63" s="34">
        <f t="shared" si="2"/>
        <v>45.08566275924256</v>
      </c>
      <c r="M63" s="34">
        <f t="shared" si="3"/>
        <v>0</v>
      </c>
    </row>
    <row r="64" spans="1:13" x14ac:dyDescent="0.3">
      <c r="A64" s="36">
        <v>7</v>
      </c>
      <c r="B64" s="35" t="s">
        <v>24</v>
      </c>
      <c r="C64" s="36">
        <v>4</v>
      </c>
      <c r="D64" s="36">
        <v>0</v>
      </c>
      <c r="E64" s="37">
        <v>92400</v>
      </c>
      <c r="F64" s="37">
        <v>4000</v>
      </c>
      <c r="G64" s="38">
        <v>0</v>
      </c>
      <c r="H64" s="38">
        <v>12000</v>
      </c>
      <c r="I64" s="38">
        <v>0</v>
      </c>
      <c r="J64" s="37">
        <f t="shared" si="0"/>
        <v>16000</v>
      </c>
      <c r="K64" s="38">
        <f t="shared" si="1"/>
        <v>0</v>
      </c>
      <c r="L64" s="38">
        <f t="shared" si="2"/>
        <v>17.316017316017316</v>
      </c>
      <c r="M64" s="38">
        <f t="shared" si="3"/>
        <v>0</v>
      </c>
    </row>
    <row r="65" spans="1:13" s="13" customFormat="1" x14ac:dyDescent="0.3">
      <c r="A65" s="23">
        <v>1</v>
      </c>
      <c r="B65" s="24" t="s">
        <v>37</v>
      </c>
      <c r="C65" s="23">
        <v>40</v>
      </c>
      <c r="D65" s="23">
        <v>23</v>
      </c>
      <c r="E65" s="25">
        <v>16684928</v>
      </c>
      <c r="F65" s="25">
        <v>2615517</v>
      </c>
      <c r="G65" s="26">
        <v>1220688.6599999999</v>
      </c>
      <c r="H65" s="26">
        <v>3704162</v>
      </c>
      <c r="I65" s="26">
        <v>2147385.7200000002</v>
      </c>
      <c r="J65" s="25">
        <f t="shared" si="0"/>
        <v>6319679</v>
      </c>
      <c r="K65" s="26">
        <f>G65+I65</f>
        <v>3368074.38</v>
      </c>
      <c r="L65" s="26">
        <f t="shared" si="2"/>
        <v>37.876573396061403</v>
      </c>
      <c r="M65" s="26">
        <f t="shared" si="3"/>
        <v>20.186328523563301</v>
      </c>
    </row>
    <row r="66" spans="1:13" x14ac:dyDescent="0.3">
      <c r="A66" s="28">
        <v>1</v>
      </c>
      <c r="B66" s="27" t="s">
        <v>6</v>
      </c>
      <c r="C66" s="28">
        <v>8</v>
      </c>
      <c r="D66" s="28">
        <v>6</v>
      </c>
      <c r="E66" s="29">
        <v>1922768</v>
      </c>
      <c r="F66" s="29">
        <v>308364</v>
      </c>
      <c r="G66" s="30">
        <v>212455.1</v>
      </c>
      <c r="H66" s="30">
        <v>506954</v>
      </c>
      <c r="I66" s="30">
        <v>242445.02</v>
      </c>
      <c r="J66" s="29">
        <f t="shared" si="0"/>
        <v>815318</v>
      </c>
      <c r="K66" s="30">
        <f t="shared" si="1"/>
        <v>454900.12</v>
      </c>
      <c r="L66" s="30">
        <f t="shared" si="2"/>
        <v>42.403347673770313</v>
      </c>
      <c r="M66" s="30">
        <f t="shared" si="3"/>
        <v>23.658606758589698</v>
      </c>
    </row>
    <row r="67" spans="1:13" x14ac:dyDescent="0.3">
      <c r="A67" s="32">
        <v>2</v>
      </c>
      <c r="B67" s="31" t="s">
        <v>88</v>
      </c>
      <c r="C67" s="32">
        <v>2</v>
      </c>
      <c r="D67" s="32">
        <v>1</v>
      </c>
      <c r="E67" s="33">
        <v>2337400</v>
      </c>
      <c r="F67" s="33">
        <v>460170</v>
      </c>
      <c r="G67" s="34">
        <v>345685.07</v>
      </c>
      <c r="H67" s="34">
        <v>451170</v>
      </c>
      <c r="I67" s="34">
        <v>348241.43</v>
      </c>
      <c r="J67" s="33">
        <f t="shared" si="0"/>
        <v>911340</v>
      </c>
      <c r="K67" s="34">
        <f t="shared" si="1"/>
        <v>693926.5</v>
      </c>
      <c r="L67" s="34">
        <f t="shared" si="2"/>
        <v>38.989475485582268</v>
      </c>
      <c r="M67" s="34">
        <f t="shared" si="3"/>
        <v>29.687965260545905</v>
      </c>
    </row>
    <row r="68" spans="1:13" x14ac:dyDescent="0.3">
      <c r="A68" s="32">
        <v>3</v>
      </c>
      <c r="B68" s="31" t="s">
        <v>89</v>
      </c>
      <c r="C68" s="32">
        <v>2</v>
      </c>
      <c r="D68" s="32">
        <v>1</v>
      </c>
      <c r="E68" s="33">
        <v>714850</v>
      </c>
      <c r="F68" s="33">
        <v>157750</v>
      </c>
      <c r="G68" s="34">
        <v>2532.75</v>
      </c>
      <c r="H68" s="34">
        <v>149850</v>
      </c>
      <c r="I68" s="34">
        <v>129671.23</v>
      </c>
      <c r="J68" s="33">
        <f t="shared" si="0"/>
        <v>307600</v>
      </c>
      <c r="K68" s="34">
        <f t="shared" si="1"/>
        <v>132203.97999999998</v>
      </c>
      <c r="L68" s="34">
        <f t="shared" si="2"/>
        <v>43.030006295026929</v>
      </c>
      <c r="M68" s="34">
        <f t="shared" si="3"/>
        <v>18.49394698188431</v>
      </c>
    </row>
    <row r="69" spans="1:13" x14ac:dyDescent="0.3">
      <c r="A69" s="32">
        <v>4</v>
      </c>
      <c r="B69" s="31" t="s">
        <v>90</v>
      </c>
      <c r="C69" s="32">
        <v>2</v>
      </c>
      <c r="D69" s="32">
        <v>1</v>
      </c>
      <c r="E69" s="33">
        <v>2094960</v>
      </c>
      <c r="F69" s="33">
        <v>408750</v>
      </c>
      <c r="G69" s="34">
        <v>285285.94</v>
      </c>
      <c r="H69" s="34">
        <v>508750</v>
      </c>
      <c r="I69" s="34">
        <v>229717.19</v>
      </c>
      <c r="J69" s="33">
        <f t="shared" si="0"/>
        <v>917500</v>
      </c>
      <c r="K69" s="34">
        <f t="shared" si="1"/>
        <v>515003.13</v>
      </c>
      <c r="L69" s="34">
        <f t="shared" si="2"/>
        <v>43.795585595906367</v>
      </c>
      <c r="M69" s="34">
        <f t="shared" si="3"/>
        <v>24.58295766983618</v>
      </c>
    </row>
    <row r="70" spans="1:13" x14ac:dyDescent="0.3">
      <c r="A70" s="32">
        <v>5</v>
      </c>
      <c r="B70" s="31" t="s">
        <v>91</v>
      </c>
      <c r="C70" s="32">
        <v>2</v>
      </c>
      <c r="D70" s="32">
        <v>1</v>
      </c>
      <c r="E70" s="33">
        <v>1548600</v>
      </c>
      <c r="F70" s="33">
        <v>328880</v>
      </c>
      <c r="G70" s="34">
        <v>0</v>
      </c>
      <c r="H70" s="34">
        <v>418380</v>
      </c>
      <c r="I70" s="34">
        <v>189054.85</v>
      </c>
      <c r="J70" s="33">
        <f t="shared" si="0"/>
        <v>747260</v>
      </c>
      <c r="K70" s="34">
        <f t="shared" si="1"/>
        <v>189054.85</v>
      </c>
      <c r="L70" s="34">
        <f t="shared" si="2"/>
        <v>48.253906754487922</v>
      </c>
      <c r="M70" s="34">
        <f t="shared" si="3"/>
        <v>12.208113780188558</v>
      </c>
    </row>
    <row r="71" spans="1:13" x14ac:dyDescent="0.3">
      <c r="A71" s="32">
        <v>6</v>
      </c>
      <c r="B71" s="31" t="s">
        <v>92</v>
      </c>
      <c r="C71" s="32">
        <v>4</v>
      </c>
      <c r="D71" s="32">
        <v>2</v>
      </c>
      <c r="E71" s="33">
        <v>1037620</v>
      </c>
      <c r="F71" s="33">
        <v>202455</v>
      </c>
      <c r="G71" s="34">
        <v>151690.6</v>
      </c>
      <c r="H71" s="34">
        <v>182455</v>
      </c>
      <c r="I71" s="34">
        <v>148196.6</v>
      </c>
      <c r="J71" s="33">
        <f t="shared" si="0"/>
        <v>384910</v>
      </c>
      <c r="K71" s="34">
        <f t="shared" si="1"/>
        <v>299887.2</v>
      </c>
      <c r="L71" s="34">
        <f t="shared" si="2"/>
        <v>37.095468475935313</v>
      </c>
      <c r="M71" s="34">
        <f t="shared" si="3"/>
        <v>28.901447543416666</v>
      </c>
    </row>
    <row r="72" spans="1:13" x14ac:dyDescent="0.3">
      <c r="A72" s="32">
        <v>7</v>
      </c>
      <c r="B72" s="31" t="s">
        <v>64</v>
      </c>
      <c r="C72" s="32">
        <v>2</v>
      </c>
      <c r="D72" s="32">
        <v>1</v>
      </c>
      <c r="E72" s="33">
        <v>191980</v>
      </c>
      <c r="F72" s="33">
        <v>58539</v>
      </c>
      <c r="G72" s="34">
        <v>54350.2</v>
      </c>
      <c r="H72" s="34">
        <v>22619</v>
      </c>
      <c r="I72" s="34">
        <v>19277.400000000001</v>
      </c>
      <c r="J72" s="33">
        <f t="shared" ref="J72:J136" si="4">F72+H72</f>
        <v>81158</v>
      </c>
      <c r="K72" s="34">
        <f t="shared" ref="K72:K136" si="5">G72+I72</f>
        <v>73627.600000000006</v>
      </c>
      <c r="L72" s="34">
        <f t="shared" ref="L72:L136" si="6">(J72*100)/E72</f>
        <v>42.274195228669655</v>
      </c>
      <c r="M72" s="34">
        <f t="shared" ref="M72:M136" si="7">(K72*100)/E72</f>
        <v>38.351703302427339</v>
      </c>
    </row>
    <row r="73" spans="1:13" x14ac:dyDescent="0.3">
      <c r="A73" s="32">
        <v>8</v>
      </c>
      <c r="B73" s="31" t="s">
        <v>93</v>
      </c>
      <c r="C73" s="32">
        <v>2</v>
      </c>
      <c r="D73" s="32">
        <v>1</v>
      </c>
      <c r="E73" s="33">
        <v>874350</v>
      </c>
      <c r="F73" s="33">
        <v>160014</v>
      </c>
      <c r="G73" s="34">
        <v>0</v>
      </c>
      <c r="H73" s="34">
        <v>160014</v>
      </c>
      <c r="I73" s="34">
        <v>224000</v>
      </c>
      <c r="J73" s="33">
        <f t="shared" si="4"/>
        <v>320028</v>
      </c>
      <c r="K73" s="34">
        <f t="shared" si="5"/>
        <v>224000</v>
      </c>
      <c r="L73" s="34">
        <f t="shared" si="6"/>
        <v>36.601818493738207</v>
      </c>
      <c r="M73" s="34">
        <f t="shared" si="7"/>
        <v>25.619031280379712</v>
      </c>
    </row>
    <row r="74" spans="1:13" x14ac:dyDescent="0.3">
      <c r="A74" s="32">
        <v>9</v>
      </c>
      <c r="B74" s="31" t="s">
        <v>142</v>
      </c>
      <c r="C74" s="32">
        <v>2</v>
      </c>
      <c r="D74" s="32">
        <v>2</v>
      </c>
      <c r="E74" s="33">
        <v>2296800</v>
      </c>
      <c r="F74" s="33">
        <v>0</v>
      </c>
      <c r="G74" s="34">
        <v>0</v>
      </c>
      <c r="H74" s="34">
        <v>481605</v>
      </c>
      <c r="I74" s="34">
        <v>310000</v>
      </c>
      <c r="J74" s="33">
        <f t="shared" si="4"/>
        <v>481605</v>
      </c>
      <c r="K74" s="34">
        <f t="shared" si="5"/>
        <v>310000</v>
      </c>
      <c r="L74" s="34">
        <f t="shared" si="6"/>
        <v>20.968521421107628</v>
      </c>
      <c r="M74" s="34">
        <f t="shared" si="7"/>
        <v>13.497039359108324</v>
      </c>
    </row>
    <row r="75" spans="1:13" x14ac:dyDescent="0.3">
      <c r="A75" s="32">
        <v>10</v>
      </c>
      <c r="B75" s="31" t="s">
        <v>122</v>
      </c>
      <c r="C75" s="32">
        <v>2</v>
      </c>
      <c r="D75" s="32">
        <v>1</v>
      </c>
      <c r="E75" s="33">
        <v>410640</v>
      </c>
      <c r="F75" s="33">
        <v>96025</v>
      </c>
      <c r="G75" s="34">
        <v>9025</v>
      </c>
      <c r="H75" s="34">
        <v>96325</v>
      </c>
      <c r="I75" s="34">
        <v>67450</v>
      </c>
      <c r="J75" s="33">
        <f t="shared" si="4"/>
        <v>192350</v>
      </c>
      <c r="K75" s="34">
        <f t="shared" si="5"/>
        <v>76475</v>
      </c>
      <c r="L75" s="34">
        <f t="shared" si="6"/>
        <v>46.841515682836551</v>
      </c>
      <c r="M75" s="34">
        <f t="shared" si="7"/>
        <v>18.623368400545491</v>
      </c>
    </row>
    <row r="76" spans="1:13" x14ac:dyDescent="0.3">
      <c r="A76" s="32">
        <v>11</v>
      </c>
      <c r="B76" s="31" t="s">
        <v>94</v>
      </c>
      <c r="C76" s="32">
        <v>2</v>
      </c>
      <c r="D76" s="32">
        <v>1</v>
      </c>
      <c r="E76" s="33">
        <v>377870</v>
      </c>
      <c r="F76" s="33">
        <v>10500</v>
      </c>
      <c r="G76" s="34">
        <v>7500</v>
      </c>
      <c r="H76" s="34">
        <v>46460</v>
      </c>
      <c r="I76" s="34">
        <v>9600</v>
      </c>
      <c r="J76" s="33">
        <f t="shared" si="4"/>
        <v>56960</v>
      </c>
      <c r="K76" s="34">
        <f t="shared" si="5"/>
        <v>17100</v>
      </c>
      <c r="L76" s="34">
        <f t="shared" si="6"/>
        <v>15.073967237409692</v>
      </c>
      <c r="M76" s="34">
        <f t="shared" si="7"/>
        <v>4.5253658665678671</v>
      </c>
    </row>
    <row r="77" spans="1:13" x14ac:dyDescent="0.3">
      <c r="A77" s="32">
        <v>12</v>
      </c>
      <c r="B77" s="31" t="s">
        <v>123</v>
      </c>
      <c r="C77" s="32">
        <v>2</v>
      </c>
      <c r="D77" s="32">
        <v>1</v>
      </c>
      <c r="E77" s="33">
        <v>620600</v>
      </c>
      <c r="F77" s="33">
        <v>59000</v>
      </c>
      <c r="G77" s="34">
        <v>0</v>
      </c>
      <c r="H77" s="34">
        <v>178000</v>
      </c>
      <c r="I77" s="34">
        <v>152252</v>
      </c>
      <c r="J77" s="33">
        <f t="shared" si="4"/>
        <v>237000</v>
      </c>
      <c r="K77" s="34">
        <f t="shared" si="5"/>
        <v>152252</v>
      </c>
      <c r="L77" s="34">
        <f t="shared" si="6"/>
        <v>38.1888495004834</v>
      </c>
      <c r="M77" s="34">
        <f t="shared" si="7"/>
        <v>24.53303254914599</v>
      </c>
    </row>
    <row r="78" spans="1:13" x14ac:dyDescent="0.3">
      <c r="A78" s="32">
        <v>13</v>
      </c>
      <c r="B78" s="31" t="s">
        <v>124</v>
      </c>
      <c r="C78" s="32">
        <v>3</v>
      </c>
      <c r="D78" s="32">
        <v>1</v>
      </c>
      <c r="E78" s="33">
        <v>566370</v>
      </c>
      <c r="F78" s="33">
        <v>74310</v>
      </c>
      <c r="G78" s="34">
        <v>89364</v>
      </c>
      <c r="H78" s="34">
        <v>159320</v>
      </c>
      <c r="I78" s="34">
        <v>2500</v>
      </c>
      <c r="J78" s="33">
        <f t="shared" ref="J78" si="8">F78+H78</f>
        <v>233630</v>
      </c>
      <c r="K78" s="34">
        <f t="shared" ref="K78" si="9">G78+I78</f>
        <v>91864</v>
      </c>
      <c r="L78" s="34">
        <f t="shared" ref="L78" si="10">(J78*100)/E78</f>
        <v>41.250419337182407</v>
      </c>
      <c r="M78" s="34">
        <f t="shared" ref="M78" si="11">(K78*100)/E78</f>
        <v>16.219785652488657</v>
      </c>
    </row>
    <row r="79" spans="1:13" x14ac:dyDescent="0.3">
      <c r="A79" s="32">
        <v>14</v>
      </c>
      <c r="B79" s="31" t="s">
        <v>95</v>
      </c>
      <c r="C79" s="32">
        <v>3</v>
      </c>
      <c r="D79" s="32">
        <v>2</v>
      </c>
      <c r="E79" s="33">
        <v>1084600</v>
      </c>
      <c r="F79" s="33">
        <v>229260</v>
      </c>
      <c r="G79" s="34">
        <v>22800</v>
      </c>
      <c r="H79" s="34">
        <v>229260</v>
      </c>
      <c r="I79" s="34">
        <v>20480</v>
      </c>
      <c r="J79" s="33">
        <f t="shared" si="4"/>
        <v>458520</v>
      </c>
      <c r="K79" s="34">
        <f t="shared" si="5"/>
        <v>43280</v>
      </c>
      <c r="L79" s="34">
        <f t="shared" si="6"/>
        <v>42.275493269408074</v>
      </c>
      <c r="M79" s="34">
        <f t="shared" si="7"/>
        <v>3.990411211506546</v>
      </c>
    </row>
    <row r="80" spans="1:13" x14ac:dyDescent="0.3">
      <c r="A80" s="32">
        <v>15</v>
      </c>
      <c r="B80" s="31" t="s">
        <v>125</v>
      </c>
      <c r="C80" s="32">
        <v>2</v>
      </c>
      <c r="D80" s="32">
        <v>1</v>
      </c>
      <c r="E80" s="33">
        <v>605520</v>
      </c>
      <c r="F80" s="33">
        <v>61500</v>
      </c>
      <c r="G80" s="34">
        <v>40000</v>
      </c>
      <c r="H80" s="34">
        <v>113000</v>
      </c>
      <c r="I80" s="34">
        <v>54500</v>
      </c>
      <c r="J80" s="33">
        <f t="shared" si="4"/>
        <v>174500</v>
      </c>
      <c r="K80" s="34">
        <f t="shared" si="5"/>
        <v>94500</v>
      </c>
      <c r="L80" s="34">
        <f t="shared" si="6"/>
        <v>28.818205839608932</v>
      </c>
      <c r="M80" s="34">
        <f t="shared" si="7"/>
        <v>15.606420927467301</v>
      </c>
    </row>
    <row r="81" spans="1:13" s="13" customFormat="1" x14ac:dyDescent="0.3">
      <c r="A81" s="23">
        <v>1</v>
      </c>
      <c r="B81" s="24" t="s">
        <v>38</v>
      </c>
      <c r="C81" s="23">
        <v>57</v>
      </c>
      <c r="D81" s="23">
        <v>26</v>
      </c>
      <c r="E81" s="25">
        <v>3479800</v>
      </c>
      <c r="F81" s="25">
        <v>721690</v>
      </c>
      <c r="G81" s="26">
        <v>348521.23</v>
      </c>
      <c r="H81" s="26">
        <v>1095244</v>
      </c>
      <c r="I81" s="26">
        <v>371746.92</v>
      </c>
      <c r="J81" s="25">
        <f t="shared" si="4"/>
        <v>1816934</v>
      </c>
      <c r="K81" s="26">
        <f t="shared" si="5"/>
        <v>720268.14999999991</v>
      </c>
      <c r="L81" s="26">
        <f t="shared" si="6"/>
        <v>52.213747916546929</v>
      </c>
      <c r="M81" s="26">
        <f t="shared" si="7"/>
        <v>20.69855020403471</v>
      </c>
    </row>
    <row r="82" spans="1:13" x14ac:dyDescent="0.3">
      <c r="A82" s="28">
        <v>1</v>
      </c>
      <c r="B82" s="27" t="s">
        <v>6</v>
      </c>
      <c r="C82" s="28">
        <v>1</v>
      </c>
      <c r="D82" s="28">
        <v>1</v>
      </c>
      <c r="E82" s="29">
        <v>1423011</v>
      </c>
      <c r="F82" s="29">
        <v>355670</v>
      </c>
      <c r="G82" s="30">
        <v>143905.89000000001</v>
      </c>
      <c r="H82" s="30">
        <v>375670</v>
      </c>
      <c r="I82" s="30">
        <v>29761.11</v>
      </c>
      <c r="J82" s="29">
        <f t="shared" si="4"/>
        <v>731340</v>
      </c>
      <c r="K82" s="30">
        <f t="shared" si="5"/>
        <v>173667</v>
      </c>
      <c r="L82" s="30">
        <f t="shared" si="6"/>
        <v>51.393840244383213</v>
      </c>
      <c r="M82" s="30">
        <f t="shared" si="7"/>
        <v>12.204192377992861</v>
      </c>
    </row>
    <row r="83" spans="1:13" x14ac:dyDescent="0.3">
      <c r="A83" s="32">
        <v>2</v>
      </c>
      <c r="B83" s="31" t="s">
        <v>27</v>
      </c>
      <c r="C83" s="32">
        <v>4</v>
      </c>
      <c r="D83" s="32">
        <v>0</v>
      </c>
      <c r="E83" s="33">
        <v>200000</v>
      </c>
      <c r="F83" s="33">
        <v>0</v>
      </c>
      <c r="G83" s="34">
        <v>0</v>
      </c>
      <c r="H83" s="34">
        <v>130000</v>
      </c>
      <c r="I83" s="34">
        <v>0</v>
      </c>
      <c r="J83" s="33">
        <f t="shared" si="4"/>
        <v>130000</v>
      </c>
      <c r="K83" s="34">
        <f t="shared" si="5"/>
        <v>0</v>
      </c>
      <c r="L83" s="34">
        <f t="shared" si="6"/>
        <v>65</v>
      </c>
      <c r="M83" s="34">
        <f t="shared" si="7"/>
        <v>0</v>
      </c>
    </row>
    <row r="84" spans="1:13" x14ac:dyDescent="0.3">
      <c r="A84" s="32">
        <v>3</v>
      </c>
      <c r="B84" s="31" t="s">
        <v>39</v>
      </c>
      <c r="C84" s="32">
        <v>1</v>
      </c>
      <c r="D84" s="32">
        <v>1</v>
      </c>
      <c r="E84" s="33">
        <v>140303</v>
      </c>
      <c r="F84" s="33">
        <v>41153</v>
      </c>
      <c r="G84" s="34">
        <v>2449.7600000000002</v>
      </c>
      <c r="H84" s="34">
        <v>29230</v>
      </c>
      <c r="I84" s="34">
        <v>45414.66</v>
      </c>
      <c r="J84" s="33">
        <f t="shared" si="4"/>
        <v>70383</v>
      </c>
      <c r="K84" s="34">
        <f t="shared" si="5"/>
        <v>47864.420000000006</v>
      </c>
      <c r="L84" s="34">
        <f t="shared" si="6"/>
        <v>50.165000035637156</v>
      </c>
      <c r="M84" s="34">
        <f t="shared" si="7"/>
        <v>34.11503674190859</v>
      </c>
    </row>
    <row r="85" spans="1:13" x14ac:dyDescent="0.3">
      <c r="A85" s="32">
        <v>4</v>
      </c>
      <c r="B85" s="31" t="s">
        <v>19</v>
      </c>
      <c r="C85" s="32">
        <v>4</v>
      </c>
      <c r="D85" s="32">
        <v>2</v>
      </c>
      <c r="E85" s="33">
        <v>159225</v>
      </c>
      <c r="F85" s="33">
        <v>600</v>
      </c>
      <c r="G85" s="34">
        <v>37732.339999999997</v>
      </c>
      <c r="H85" s="34">
        <v>37830</v>
      </c>
      <c r="I85" s="34">
        <v>11767.93</v>
      </c>
      <c r="J85" s="33">
        <f t="shared" si="4"/>
        <v>38430</v>
      </c>
      <c r="K85" s="34">
        <f t="shared" si="5"/>
        <v>49500.27</v>
      </c>
      <c r="L85" s="34">
        <f t="shared" si="6"/>
        <v>24.135657089024964</v>
      </c>
      <c r="M85" s="34">
        <f t="shared" si="7"/>
        <v>31.088252472915684</v>
      </c>
    </row>
    <row r="86" spans="1:13" x14ac:dyDescent="0.3">
      <c r="A86" s="32">
        <v>5</v>
      </c>
      <c r="B86" s="31" t="s">
        <v>40</v>
      </c>
      <c r="C86" s="32">
        <v>5</v>
      </c>
      <c r="D86" s="32">
        <v>4</v>
      </c>
      <c r="E86" s="33">
        <v>161062</v>
      </c>
      <c r="F86" s="33">
        <v>0</v>
      </c>
      <c r="G86" s="34">
        <v>17588</v>
      </c>
      <c r="H86" s="34">
        <v>56094</v>
      </c>
      <c r="I86" s="34">
        <v>59202.5</v>
      </c>
      <c r="J86" s="33">
        <f t="shared" si="4"/>
        <v>56094</v>
      </c>
      <c r="K86" s="34">
        <f t="shared" si="5"/>
        <v>76790.5</v>
      </c>
      <c r="L86" s="34">
        <f t="shared" si="6"/>
        <v>34.827581924972989</v>
      </c>
      <c r="M86" s="34">
        <f t="shared" si="7"/>
        <v>47.677602413977226</v>
      </c>
    </row>
    <row r="87" spans="1:13" x14ac:dyDescent="0.3">
      <c r="A87" s="32">
        <v>6</v>
      </c>
      <c r="B87" s="31" t="s">
        <v>41</v>
      </c>
      <c r="C87" s="32">
        <v>8</v>
      </c>
      <c r="D87" s="32">
        <v>4</v>
      </c>
      <c r="E87" s="33">
        <v>446025</v>
      </c>
      <c r="F87" s="33">
        <v>900</v>
      </c>
      <c r="G87" s="34">
        <v>483.85</v>
      </c>
      <c r="H87" s="34">
        <v>193140</v>
      </c>
      <c r="I87" s="34">
        <v>97492.47</v>
      </c>
      <c r="J87" s="33">
        <f t="shared" si="4"/>
        <v>194040</v>
      </c>
      <c r="K87" s="34">
        <f t="shared" si="5"/>
        <v>97976.320000000007</v>
      </c>
      <c r="L87" s="34">
        <f t="shared" si="6"/>
        <v>43.50428787624012</v>
      </c>
      <c r="M87" s="34">
        <f t="shared" si="7"/>
        <v>21.966553444313661</v>
      </c>
    </row>
    <row r="88" spans="1:13" x14ac:dyDescent="0.3">
      <c r="A88" s="32">
        <v>7</v>
      </c>
      <c r="B88" s="31" t="s">
        <v>42</v>
      </c>
      <c r="C88" s="32">
        <v>2</v>
      </c>
      <c r="D88" s="32">
        <v>1</v>
      </c>
      <c r="E88" s="33">
        <v>57005</v>
      </c>
      <c r="F88" s="33">
        <v>15600</v>
      </c>
      <c r="G88" s="34">
        <v>5535</v>
      </c>
      <c r="H88" s="34">
        <v>19125</v>
      </c>
      <c r="I88" s="34">
        <v>14430.34</v>
      </c>
      <c r="J88" s="33">
        <f t="shared" si="4"/>
        <v>34725</v>
      </c>
      <c r="K88" s="34">
        <f t="shared" si="5"/>
        <v>19965.34</v>
      </c>
      <c r="L88" s="34">
        <f t="shared" si="6"/>
        <v>60.915709148320325</v>
      </c>
      <c r="M88" s="34">
        <f t="shared" si="7"/>
        <v>35.023840014033858</v>
      </c>
    </row>
    <row r="89" spans="1:13" x14ac:dyDescent="0.3">
      <c r="A89" s="32">
        <v>8</v>
      </c>
      <c r="B89" s="31" t="s">
        <v>43</v>
      </c>
      <c r="C89" s="32">
        <v>2</v>
      </c>
      <c r="D89" s="32">
        <v>1</v>
      </c>
      <c r="E89" s="33">
        <v>37704</v>
      </c>
      <c r="F89" s="33">
        <v>11880</v>
      </c>
      <c r="G89" s="34">
        <v>0</v>
      </c>
      <c r="H89" s="34">
        <v>0</v>
      </c>
      <c r="I89" s="34">
        <v>11880</v>
      </c>
      <c r="J89" s="33">
        <f t="shared" si="4"/>
        <v>11880</v>
      </c>
      <c r="K89" s="34">
        <f t="shared" si="5"/>
        <v>11880</v>
      </c>
      <c r="L89" s="34">
        <f t="shared" si="6"/>
        <v>31.508593252705282</v>
      </c>
      <c r="M89" s="34">
        <f t="shared" si="7"/>
        <v>31.508593252705282</v>
      </c>
    </row>
    <row r="90" spans="1:13" x14ac:dyDescent="0.3">
      <c r="A90" s="32">
        <v>9</v>
      </c>
      <c r="B90" s="31" t="s">
        <v>44</v>
      </c>
      <c r="C90" s="32">
        <v>6</v>
      </c>
      <c r="D90" s="32">
        <v>1</v>
      </c>
      <c r="E90" s="33">
        <v>173924</v>
      </c>
      <c r="F90" s="33">
        <v>20000</v>
      </c>
      <c r="G90" s="34">
        <v>12000</v>
      </c>
      <c r="H90" s="34">
        <v>84510</v>
      </c>
      <c r="I90" s="34">
        <v>7000</v>
      </c>
      <c r="J90" s="33">
        <f t="shared" si="4"/>
        <v>104510</v>
      </c>
      <c r="K90" s="34">
        <f t="shared" si="5"/>
        <v>19000</v>
      </c>
      <c r="L90" s="34">
        <f t="shared" si="6"/>
        <v>60.089464363745087</v>
      </c>
      <c r="M90" s="34">
        <f t="shared" si="7"/>
        <v>10.924311768358594</v>
      </c>
    </row>
    <row r="91" spans="1:13" x14ac:dyDescent="0.3">
      <c r="A91" s="32">
        <v>10</v>
      </c>
      <c r="B91" s="31" t="s">
        <v>45</v>
      </c>
      <c r="C91" s="32">
        <v>3</v>
      </c>
      <c r="D91" s="32">
        <v>2</v>
      </c>
      <c r="E91" s="33">
        <v>92047</v>
      </c>
      <c r="F91" s="33">
        <v>74981</v>
      </c>
      <c r="G91" s="34">
        <v>0</v>
      </c>
      <c r="H91" s="34">
        <v>0</v>
      </c>
      <c r="I91" s="34">
        <v>25000</v>
      </c>
      <c r="J91" s="33">
        <f t="shared" si="4"/>
        <v>74981</v>
      </c>
      <c r="K91" s="34">
        <f t="shared" si="5"/>
        <v>25000</v>
      </c>
      <c r="L91" s="34">
        <f t="shared" si="6"/>
        <v>81.459471791584733</v>
      </c>
      <c r="M91" s="34">
        <f t="shared" si="7"/>
        <v>27.160037806772628</v>
      </c>
    </row>
    <row r="92" spans="1:13" x14ac:dyDescent="0.3">
      <c r="A92" s="32">
        <v>11</v>
      </c>
      <c r="B92" s="31" t="s">
        <v>60</v>
      </c>
      <c r="C92" s="32">
        <v>1</v>
      </c>
      <c r="D92" s="32">
        <v>1</v>
      </c>
      <c r="E92" s="33">
        <v>120000</v>
      </c>
      <c r="F92" s="33">
        <v>20000</v>
      </c>
      <c r="G92" s="34">
        <v>20000</v>
      </c>
      <c r="H92" s="34">
        <v>40000</v>
      </c>
      <c r="I92" s="34">
        <v>20000</v>
      </c>
      <c r="J92" s="33">
        <f t="shared" si="4"/>
        <v>60000</v>
      </c>
      <c r="K92" s="34">
        <f t="shared" si="5"/>
        <v>40000</v>
      </c>
      <c r="L92" s="34">
        <f t="shared" si="6"/>
        <v>50</v>
      </c>
      <c r="M92" s="34">
        <f t="shared" si="7"/>
        <v>33.333333333333336</v>
      </c>
    </row>
    <row r="93" spans="1:13" x14ac:dyDescent="0.3">
      <c r="A93" s="32">
        <v>12</v>
      </c>
      <c r="B93" s="31" t="s">
        <v>46</v>
      </c>
      <c r="C93" s="32">
        <v>3</v>
      </c>
      <c r="D93" s="32">
        <v>1</v>
      </c>
      <c r="E93" s="33">
        <v>52650</v>
      </c>
      <c r="F93" s="33">
        <v>30000</v>
      </c>
      <c r="G93" s="34">
        <v>22519.5</v>
      </c>
      <c r="H93" s="34">
        <v>0</v>
      </c>
      <c r="I93" s="34">
        <v>0</v>
      </c>
      <c r="J93" s="33">
        <f t="shared" si="4"/>
        <v>30000</v>
      </c>
      <c r="K93" s="34">
        <f t="shared" si="5"/>
        <v>22519.5</v>
      </c>
      <c r="L93" s="34">
        <f t="shared" si="6"/>
        <v>56.980056980056979</v>
      </c>
      <c r="M93" s="34">
        <f t="shared" si="7"/>
        <v>42.772079772079771</v>
      </c>
    </row>
    <row r="94" spans="1:13" x14ac:dyDescent="0.3">
      <c r="A94" s="32">
        <v>13</v>
      </c>
      <c r="B94" s="31" t="s">
        <v>47</v>
      </c>
      <c r="C94" s="32">
        <v>5</v>
      </c>
      <c r="D94" s="32">
        <v>3</v>
      </c>
      <c r="E94" s="33">
        <v>151998</v>
      </c>
      <c r="F94" s="33">
        <v>14400</v>
      </c>
      <c r="G94" s="34">
        <v>23934.68</v>
      </c>
      <c r="H94" s="34">
        <v>53105</v>
      </c>
      <c r="I94" s="34">
        <v>14403.77</v>
      </c>
      <c r="J94" s="33">
        <f t="shared" si="4"/>
        <v>67505</v>
      </c>
      <c r="K94" s="34">
        <f t="shared" si="5"/>
        <v>38338.449999999997</v>
      </c>
      <c r="L94" s="34">
        <f t="shared" si="6"/>
        <v>44.411768575902315</v>
      </c>
      <c r="M94" s="34">
        <f t="shared" si="7"/>
        <v>25.222996355215198</v>
      </c>
    </row>
    <row r="95" spans="1:13" x14ac:dyDescent="0.3">
      <c r="A95" s="32">
        <v>14</v>
      </c>
      <c r="B95" s="31" t="s">
        <v>48</v>
      </c>
      <c r="C95" s="32">
        <v>8</v>
      </c>
      <c r="D95" s="32">
        <v>2</v>
      </c>
      <c r="E95" s="33">
        <v>192206</v>
      </c>
      <c r="F95" s="33">
        <v>104506</v>
      </c>
      <c r="G95" s="34">
        <v>34058.71</v>
      </c>
      <c r="H95" s="34">
        <v>50900</v>
      </c>
      <c r="I95" s="34">
        <v>20394.14</v>
      </c>
      <c r="J95" s="33">
        <f t="shared" si="4"/>
        <v>155406</v>
      </c>
      <c r="K95" s="34">
        <f t="shared" si="5"/>
        <v>54452.85</v>
      </c>
      <c r="L95" s="34">
        <f t="shared" si="6"/>
        <v>80.853875529379934</v>
      </c>
      <c r="M95" s="34">
        <f t="shared" si="7"/>
        <v>28.330463148913147</v>
      </c>
    </row>
    <row r="96" spans="1:13" x14ac:dyDescent="0.3">
      <c r="A96" s="36">
        <v>15</v>
      </c>
      <c r="B96" s="35" t="s">
        <v>111</v>
      </c>
      <c r="C96" s="36">
        <v>4</v>
      </c>
      <c r="D96" s="36">
        <v>2</v>
      </c>
      <c r="E96" s="37">
        <v>72640</v>
      </c>
      <c r="F96" s="37">
        <v>32000</v>
      </c>
      <c r="G96" s="38">
        <v>28313.5</v>
      </c>
      <c r="H96" s="38">
        <v>25640</v>
      </c>
      <c r="I96" s="38">
        <v>15000</v>
      </c>
      <c r="J96" s="37">
        <f t="shared" si="4"/>
        <v>57640</v>
      </c>
      <c r="K96" s="38">
        <f t="shared" si="5"/>
        <v>43313.5</v>
      </c>
      <c r="L96" s="38">
        <f t="shared" si="6"/>
        <v>79.350220264317187</v>
      </c>
      <c r="M96" s="38">
        <f t="shared" si="7"/>
        <v>59.627615638766521</v>
      </c>
    </row>
    <row r="97" spans="1:13" s="13" customFormat="1" x14ac:dyDescent="0.3">
      <c r="A97" s="23">
        <v>1</v>
      </c>
      <c r="B97" s="24" t="s">
        <v>49</v>
      </c>
      <c r="C97" s="23">
        <v>25</v>
      </c>
      <c r="D97" s="23">
        <v>15</v>
      </c>
      <c r="E97" s="25">
        <v>5105900</v>
      </c>
      <c r="F97" s="25">
        <v>1360438</v>
      </c>
      <c r="G97" s="26">
        <v>583757.37</v>
      </c>
      <c r="H97" s="26">
        <v>2027581</v>
      </c>
      <c r="I97" s="26">
        <v>2116523.5699999998</v>
      </c>
      <c r="J97" s="25">
        <f t="shared" si="4"/>
        <v>3388019</v>
      </c>
      <c r="K97" s="26">
        <f t="shared" si="5"/>
        <v>2700280.94</v>
      </c>
      <c r="L97" s="26">
        <f t="shared" si="6"/>
        <v>66.354981491999453</v>
      </c>
      <c r="M97" s="26">
        <f t="shared" si="7"/>
        <v>52.885503828903815</v>
      </c>
    </row>
    <row r="98" spans="1:13" x14ac:dyDescent="0.3">
      <c r="A98" s="28">
        <v>1</v>
      </c>
      <c r="B98" s="27" t="s">
        <v>6</v>
      </c>
      <c r="C98" s="28">
        <v>8</v>
      </c>
      <c r="D98" s="28">
        <v>5</v>
      </c>
      <c r="E98" s="29">
        <v>2481200</v>
      </c>
      <c r="F98" s="29">
        <v>917900</v>
      </c>
      <c r="G98" s="30">
        <v>184270.37</v>
      </c>
      <c r="H98" s="30">
        <v>805400</v>
      </c>
      <c r="I98" s="30">
        <v>1262660.57</v>
      </c>
      <c r="J98" s="29">
        <f t="shared" si="4"/>
        <v>1723300</v>
      </c>
      <c r="K98" s="30">
        <f t="shared" si="5"/>
        <v>1446930.94</v>
      </c>
      <c r="L98" s="30">
        <f t="shared" si="6"/>
        <v>69.454296308237943</v>
      </c>
      <c r="M98" s="30">
        <f t="shared" si="7"/>
        <v>58.315772206996613</v>
      </c>
    </row>
    <row r="99" spans="1:13" x14ac:dyDescent="0.3">
      <c r="A99" s="32">
        <v>2</v>
      </c>
      <c r="B99" s="31" t="s">
        <v>27</v>
      </c>
      <c r="C99" s="32">
        <v>1</v>
      </c>
      <c r="D99" s="32">
        <v>1</v>
      </c>
      <c r="E99" s="33">
        <v>220000</v>
      </c>
      <c r="F99" s="33">
        <v>44000</v>
      </c>
      <c r="G99" s="34">
        <v>50000</v>
      </c>
      <c r="H99" s="34">
        <v>66000</v>
      </c>
      <c r="I99" s="34">
        <v>16102</v>
      </c>
      <c r="J99" s="33">
        <f t="shared" si="4"/>
        <v>110000</v>
      </c>
      <c r="K99" s="34">
        <f t="shared" si="5"/>
        <v>66102</v>
      </c>
      <c r="L99" s="34">
        <f t="shared" si="6"/>
        <v>50</v>
      </c>
      <c r="M99" s="34">
        <f t="shared" si="7"/>
        <v>30.046363636363637</v>
      </c>
    </row>
    <row r="100" spans="1:13" x14ac:dyDescent="0.3">
      <c r="A100" s="32">
        <v>3</v>
      </c>
      <c r="B100" s="31" t="s">
        <v>126</v>
      </c>
      <c r="C100" s="32">
        <v>1</v>
      </c>
      <c r="D100" s="32">
        <v>1</v>
      </c>
      <c r="E100" s="33">
        <v>50500</v>
      </c>
      <c r="F100" s="33">
        <v>0</v>
      </c>
      <c r="G100" s="34">
        <v>0</v>
      </c>
      <c r="H100" s="34">
        <v>50500</v>
      </c>
      <c r="I100" s="34">
        <v>50220</v>
      </c>
      <c r="J100" s="33">
        <f t="shared" si="4"/>
        <v>50500</v>
      </c>
      <c r="K100" s="34">
        <f t="shared" si="5"/>
        <v>50220</v>
      </c>
      <c r="L100" s="34">
        <f t="shared" si="6"/>
        <v>100</v>
      </c>
      <c r="M100" s="34">
        <f t="shared" si="7"/>
        <v>99.445544554455452</v>
      </c>
    </row>
    <row r="101" spans="1:13" x14ac:dyDescent="0.3">
      <c r="A101" s="32">
        <v>4</v>
      </c>
      <c r="B101" s="31" t="s">
        <v>50</v>
      </c>
      <c r="C101" s="32">
        <v>3</v>
      </c>
      <c r="D101" s="32">
        <v>0</v>
      </c>
      <c r="E101" s="33">
        <v>115500</v>
      </c>
      <c r="F101" s="33">
        <v>0</v>
      </c>
      <c r="G101" s="34">
        <v>0</v>
      </c>
      <c r="H101" s="34">
        <v>78500</v>
      </c>
      <c r="I101" s="34">
        <v>0</v>
      </c>
      <c r="J101" s="33">
        <f t="shared" si="4"/>
        <v>78500</v>
      </c>
      <c r="K101" s="34">
        <f t="shared" si="5"/>
        <v>0</v>
      </c>
      <c r="L101" s="34">
        <f t="shared" si="6"/>
        <v>67.96536796536796</v>
      </c>
      <c r="M101" s="34">
        <f t="shared" si="7"/>
        <v>0</v>
      </c>
    </row>
    <row r="102" spans="1:13" x14ac:dyDescent="0.3">
      <c r="A102" s="32">
        <v>5</v>
      </c>
      <c r="B102" s="31" t="s">
        <v>51</v>
      </c>
      <c r="C102" s="32">
        <v>1</v>
      </c>
      <c r="D102" s="32">
        <v>0</v>
      </c>
      <c r="E102" s="33">
        <v>45000</v>
      </c>
      <c r="F102" s="33">
        <v>0</v>
      </c>
      <c r="G102" s="34">
        <v>0</v>
      </c>
      <c r="H102" s="34">
        <v>45000</v>
      </c>
      <c r="I102" s="34">
        <v>0</v>
      </c>
      <c r="J102" s="33">
        <f t="shared" si="4"/>
        <v>45000</v>
      </c>
      <c r="K102" s="34">
        <f t="shared" si="5"/>
        <v>0</v>
      </c>
      <c r="L102" s="34">
        <f t="shared" si="6"/>
        <v>100</v>
      </c>
      <c r="M102" s="34">
        <f t="shared" si="7"/>
        <v>0</v>
      </c>
    </row>
    <row r="103" spans="1:13" ht="37.5" x14ac:dyDescent="0.3">
      <c r="A103" s="32">
        <v>6</v>
      </c>
      <c r="B103" s="31" t="s">
        <v>127</v>
      </c>
      <c r="C103" s="32">
        <v>1</v>
      </c>
      <c r="D103" s="32">
        <v>1</v>
      </c>
      <c r="E103" s="33">
        <v>410000</v>
      </c>
      <c r="F103" s="33">
        <v>116760</v>
      </c>
      <c r="G103" s="34">
        <v>6700</v>
      </c>
      <c r="H103" s="34">
        <v>181289</v>
      </c>
      <c r="I103" s="34">
        <v>155720</v>
      </c>
      <c r="J103" s="33">
        <f t="shared" si="4"/>
        <v>298049</v>
      </c>
      <c r="K103" s="34">
        <f t="shared" si="5"/>
        <v>162420</v>
      </c>
      <c r="L103" s="34">
        <f t="shared" si="6"/>
        <v>72.694878048780481</v>
      </c>
      <c r="M103" s="34">
        <f t="shared" si="7"/>
        <v>39.614634146341466</v>
      </c>
    </row>
    <row r="104" spans="1:13" x14ac:dyDescent="0.3">
      <c r="A104" s="32">
        <v>7</v>
      </c>
      <c r="B104" s="31" t="s">
        <v>112</v>
      </c>
      <c r="C104" s="32">
        <v>1</v>
      </c>
      <c r="D104" s="32">
        <v>1</v>
      </c>
      <c r="E104" s="33">
        <v>1192700</v>
      </c>
      <c r="F104" s="33">
        <v>235778</v>
      </c>
      <c r="G104" s="34">
        <v>276537</v>
      </c>
      <c r="H104" s="34">
        <v>353667</v>
      </c>
      <c r="I104" s="34">
        <v>332661</v>
      </c>
      <c r="J104" s="33">
        <f t="shared" si="4"/>
        <v>589445</v>
      </c>
      <c r="K104" s="34">
        <f t="shared" si="5"/>
        <v>609198</v>
      </c>
      <c r="L104" s="34">
        <f t="shared" si="6"/>
        <v>49.421061457197958</v>
      </c>
      <c r="M104" s="34">
        <f t="shared" si="7"/>
        <v>51.077219753500458</v>
      </c>
    </row>
    <row r="105" spans="1:13" x14ac:dyDescent="0.3">
      <c r="A105" s="32">
        <v>8</v>
      </c>
      <c r="B105" s="31" t="s">
        <v>60</v>
      </c>
      <c r="C105" s="32">
        <v>1</v>
      </c>
      <c r="D105" s="32">
        <v>1</v>
      </c>
      <c r="E105" s="33">
        <v>171000</v>
      </c>
      <c r="F105" s="33">
        <v>0</v>
      </c>
      <c r="G105" s="34">
        <v>0</v>
      </c>
      <c r="H105" s="34">
        <v>171000</v>
      </c>
      <c r="I105" s="34">
        <v>171000</v>
      </c>
      <c r="J105" s="33">
        <f t="shared" si="4"/>
        <v>171000</v>
      </c>
      <c r="K105" s="34">
        <f t="shared" si="5"/>
        <v>171000</v>
      </c>
      <c r="L105" s="34">
        <f t="shared" si="6"/>
        <v>100</v>
      </c>
      <c r="M105" s="34">
        <f t="shared" si="7"/>
        <v>100</v>
      </c>
    </row>
    <row r="106" spans="1:13" x14ac:dyDescent="0.3">
      <c r="A106" s="32">
        <v>9</v>
      </c>
      <c r="B106" s="31" t="s">
        <v>52</v>
      </c>
      <c r="C106" s="32">
        <v>5</v>
      </c>
      <c r="D106" s="32">
        <v>3</v>
      </c>
      <c r="E106" s="33">
        <v>242000</v>
      </c>
      <c r="F106" s="33">
        <v>20000</v>
      </c>
      <c r="G106" s="34">
        <v>66250</v>
      </c>
      <c r="H106" s="34">
        <v>202000</v>
      </c>
      <c r="I106" s="34">
        <v>48000</v>
      </c>
      <c r="J106" s="33">
        <f t="shared" si="4"/>
        <v>222000</v>
      </c>
      <c r="K106" s="34">
        <f t="shared" si="5"/>
        <v>114250</v>
      </c>
      <c r="L106" s="34">
        <f t="shared" si="6"/>
        <v>91.735537190082638</v>
      </c>
      <c r="M106" s="34">
        <f t="shared" si="7"/>
        <v>47.210743801652896</v>
      </c>
    </row>
    <row r="107" spans="1:13" x14ac:dyDescent="0.3">
      <c r="A107" s="32">
        <v>10</v>
      </c>
      <c r="B107" s="31" t="s">
        <v>96</v>
      </c>
      <c r="C107" s="32">
        <v>2</v>
      </c>
      <c r="D107" s="32">
        <v>1</v>
      </c>
      <c r="E107" s="33">
        <v>122000</v>
      </c>
      <c r="F107" s="33">
        <v>0</v>
      </c>
      <c r="G107" s="34">
        <v>0</v>
      </c>
      <c r="H107" s="34">
        <v>44225</v>
      </c>
      <c r="I107" s="34">
        <v>50000</v>
      </c>
      <c r="J107" s="33">
        <f t="shared" si="4"/>
        <v>44225</v>
      </c>
      <c r="K107" s="34">
        <f t="shared" si="5"/>
        <v>50000</v>
      </c>
      <c r="L107" s="34">
        <f t="shared" si="6"/>
        <v>36.25</v>
      </c>
      <c r="M107" s="34">
        <f t="shared" si="7"/>
        <v>40.983606557377051</v>
      </c>
    </row>
    <row r="108" spans="1:13" x14ac:dyDescent="0.3">
      <c r="A108" s="36">
        <v>11</v>
      </c>
      <c r="B108" s="35" t="s">
        <v>53</v>
      </c>
      <c r="C108" s="36">
        <v>1</v>
      </c>
      <c r="D108" s="36">
        <v>1</v>
      </c>
      <c r="E108" s="37">
        <v>56000</v>
      </c>
      <c r="F108" s="37">
        <v>26000</v>
      </c>
      <c r="G108" s="38">
        <v>0</v>
      </c>
      <c r="H108" s="38">
        <v>30000</v>
      </c>
      <c r="I108" s="38">
        <v>30160</v>
      </c>
      <c r="J108" s="37">
        <f t="shared" si="4"/>
        <v>56000</v>
      </c>
      <c r="K108" s="38">
        <f t="shared" si="5"/>
        <v>30160</v>
      </c>
      <c r="L108" s="38">
        <f t="shared" si="6"/>
        <v>100</v>
      </c>
      <c r="M108" s="38">
        <f t="shared" si="7"/>
        <v>53.857142857142854</v>
      </c>
    </row>
    <row r="109" spans="1:13" s="13" customFormat="1" x14ac:dyDescent="0.3">
      <c r="A109" s="23">
        <v>1</v>
      </c>
      <c r="B109" s="24" t="s">
        <v>54</v>
      </c>
      <c r="C109" s="23">
        <v>45</v>
      </c>
      <c r="D109" s="23">
        <v>23</v>
      </c>
      <c r="E109" s="25">
        <v>3888400</v>
      </c>
      <c r="F109" s="25">
        <v>823942</v>
      </c>
      <c r="G109" s="26">
        <v>346401.71</v>
      </c>
      <c r="H109" s="26">
        <v>1217380</v>
      </c>
      <c r="I109" s="26">
        <v>411613.15</v>
      </c>
      <c r="J109" s="25">
        <f t="shared" si="4"/>
        <v>2041322</v>
      </c>
      <c r="K109" s="26">
        <f t="shared" si="5"/>
        <v>758014.8600000001</v>
      </c>
      <c r="L109" s="26">
        <f t="shared" si="6"/>
        <v>52.497736858347906</v>
      </c>
      <c r="M109" s="26">
        <f t="shared" si="7"/>
        <v>19.494261392860821</v>
      </c>
    </row>
    <row r="110" spans="1:13" x14ac:dyDescent="0.3">
      <c r="A110" s="28">
        <v>1</v>
      </c>
      <c r="B110" s="27" t="s">
        <v>6</v>
      </c>
      <c r="C110" s="28">
        <v>6</v>
      </c>
      <c r="D110" s="28">
        <v>5</v>
      </c>
      <c r="E110" s="29">
        <v>1047882</v>
      </c>
      <c r="F110" s="29">
        <v>346087</v>
      </c>
      <c r="G110" s="30">
        <v>109885.37</v>
      </c>
      <c r="H110" s="30">
        <v>158960</v>
      </c>
      <c r="I110" s="30">
        <v>185807.11</v>
      </c>
      <c r="J110" s="29">
        <f t="shared" si="4"/>
        <v>505047</v>
      </c>
      <c r="K110" s="30">
        <f t="shared" si="5"/>
        <v>295692.48</v>
      </c>
      <c r="L110" s="30">
        <f t="shared" si="6"/>
        <v>48.196934387650515</v>
      </c>
      <c r="M110" s="30">
        <f t="shared" si="7"/>
        <v>28.218108527486873</v>
      </c>
    </row>
    <row r="111" spans="1:13" x14ac:dyDescent="0.3">
      <c r="A111" s="32">
        <v>2</v>
      </c>
      <c r="B111" s="31" t="s">
        <v>27</v>
      </c>
      <c r="C111" s="32">
        <v>2</v>
      </c>
      <c r="D111" s="32">
        <v>2</v>
      </c>
      <c r="E111" s="33">
        <v>110000</v>
      </c>
      <c r="F111" s="33">
        <v>86000</v>
      </c>
      <c r="G111" s="34">
        <v>83125</v>
      </c>
      <c r="H111" s="34">
        <v>0</v>
      </c>
      <c r="I111" s="34">
        <v>2875</v>
      </c>
      <c r="J111" s="33">
        <f t="shared" si="4"/>
        <v>86000</v>
      </c>
      <c r="K111" s="34">
        <f t="shared" si="5"/>
        <v>86000</v>
      </c>
      <c r="L111" s="34">
        <f t="shared" si="6"/>
        <v>78.181818181818187</v>
      </c>
      <c r="M111" s="34">
        <f t="shared" si="7"/>
        <v>78.181818181818187</v>
      </c>
    </row>
    <row r="112" spans="1:13" x14ac:dyDescent="0.3">
      <c r="A112" s="32">
        <v>3</v>
      </c>
      <c r="B112" s="31" t="s">
        <v>55</v>
      </c>
      <c r="C112" s="32">
        <v>4</v>
      </c>
      <c r="D112" s="32">
        <v>1</v>
      </c>
      <c r="E112" s="33">
        <v>146975</v>
      </c>
      <c r="F112" s="33">
        <v>31250</v>
      </c>
      <c r="G112" s="34">
        <v>0</v>
      </c>
      <c r="H112" s="34">
        <v>53750</v>
      </c>
      <c r="I112" s="34">
        <v>3750</v>
      </c>
      <c r="J112" s="33">
        <f t="shared" si="4"/>
        <v>85000</v>
      </c>
      <c r="K112" s="34">
        <f t="shared" si="5"/>
        <v>3750</v>
      </c>
      <c r="L112" s="34">
        <f t="shared" si="6"/>
        <v>57.832964789930259</v>
      </c>
      <c r="M112" s="34">
        <f t="shared" si="7"/>
        <v>2.5514543289675116</v>
      </c>
    </row>
    <row r="113" spans="1:13" x14ac:dyDescent="0.3">
      <c r="A113" s="32">
        <v>4</v>
      </c>
      <c r="B113" s="31" t="s">
        <v>56</v>
      </c>
      <c r="C113" s="32">
        <v>8</v>
      </c>
      <c r="D113" s="32">
        <v>3</v>
      </c>
      <c r="E113" s="33">
        <v>123195</v>
      </c>
      <c r="F113" s="33">
        <v>6000</v>
      </c>
      <c r="G113" s="34">
        <v>0</v>
      </c>
      <c r="H113" s="34">
        <v>67895</v>
      </c>
      <c r="I113" s="34">
        <v>63591.040000000001</v>
      </c>
      <c r="J113" s="33">
        <f t="shared" si="4"/>
        <v>73895</v>
      </c>
      <c r="K113" s="34">
        <f t="shared" si="5"/>
        <v>63591.040000000001</v>
      </c>
      <c r="L113" s="34">
        <f t="shared" si="6"/>
        <v>59.982142132391736</v>
      </c>
      <c r="M113" s="34">
        <f t="shared" si="7"/>
        <v>51.618198790535331</v>
      </c>
    </row>
    <row r="114" spans="1:13" x14ac:dyDescent="0.3">
      <c r="A114" s="32">
        <v>5</v>
      </c>
      <c r="B114" s="31" t="s">
        <v>57</v>
      </c>
      <c r="C114" s="32">
        <v>1</v>
      </c>
      <c r="D114" s="32">
        <v>0</v>
      </c>
      <c r="E114" s="33">
        <v>236970</v>
      </c>
      <c r="F114" s="33">
        <v>10000</v>
      </c>
      <c r="G114" s="34">
        <v>0</v>
      </c>
      <c r="H114" s="34">
        <v>112000</v>
      </c>
      <c r="I114" s="34">
        <v>0</v>
      </c>
      <c r="J114" s="33">
        <f t="shared" si="4"/>
        <v>122000</v>
      </c>
      <c r="K114" s="34">
        <f t="shared" si="5"/>
        <v>0</v>
      </c>
      <c r="L114" s="34">
        <f t="shared" si="6"/>
        <v>51.483310123644344</v>
      </c>
      <c r="M114" s="34">
        <f t="shared" si="7"/>
        <v>0</v>
      </c>
    </row>
    <row r="115" spans="1:13" x14ac:dyDescent="0.3">
      <c r="A115" s="32">
        <v>6</v>
      </c>
      <c r="B115" s="31" t="s">
        <v>58</v>
      </c>
      <c r="C115" s="32">
        <v>4</v>
      </c>
      <c r="D115" s="32">
        <v>3</v>
      </c>
      <c r="E115" s="33">
        <v>104850</v>
      </c>
      <c r="F115" s="33">
        <v>10400</v>
      </c>
      <c r="G115" s="34">
        <v>4030.67</v>
      </c>
      <c r="H115" s="34">
        <v>55450</v>
      </c>
      <c r="I115" s="34">
        <v>55451</v>
      </c>
      <c r="J115" s="33">
        <f t="shared" si="4"/>
        <v>65850</v>
      </c>
      <c r="K115" s="34">
        <f t="shared" si="5"/>
        <v>59481.67</v>
      </c>
      <c r="L115" s="34">
        <f t="shared" si="6"/>
        <v>62.804005722460658</v>
      </c>
      <c r="M115" s="34">
        <f t="shared" si="7"/>
        <v>56.730252742012397</v>
      </c>
    </row>
    <row r="116" spans="1:13" x14ac:dyDescent="0.3">
      <c r="A116" s="32">
        <v>7</v>
      </c>
      <c r="B116" s="31" t="s">
        <v>16</v>
      </c>
      <c r="C116" s="32">
        <v>4</v>
      </c>
      <c r="D116" s="32">
        <v>1</v>
      </c>
      <c r="E116" s="33">
        <v>115995</v>
      </c>
      <c r="F116" s="33">
        <v>0</v>
      </c>
      <c r="G116" s="34">
        <v>0</v>
      </c>
      <c r="H116" s="34">
        <v>40000</v>
      </c>
      <c r="I116" s="34">
        <v>4250</v>
      </c>
      <c r="J116" s="33">
        <f t="shared" si="4"/>
        <v>40000</v>
      </c>
      <c r="K116" s="34">
        <f t="shared" si="5"/>
        <v>4250</v>
      </c>
      <c r="L116" s="34">
        <f t="shared" si="6"/>
        <v>34.484245010560798</v>
      </c>
      <c r="M116" s="34">
        <f t="shared" si="7"/>
        <v>3.663951032372085</v>
      </c>
    </row>
    <row r="117" spans="1:13" x14ac:dyDescent="0.3">
      <c r="A117" s="32">
        <v>8</v>
      </c>
      <c r="B117" s="31" t="s">
        <v>59</v>
      </c>
      <c r="C117" s="32">
        <v>6</v>
      </c>
      <c r="D117" s="32">
        <v>2</v>
      </c>
      <c r="E117" s="33">
        <v>416555</v>
      </c>
      <c r="F117" s="33">
        <v>93750</v>
      </c>
      <c r="G117" s="34">
        <v>12746</v>
      </c>
      <c r="H117" s="34">
        <v>172350</v>
      </c>
      <c r="I117" s="34">
        <v>42400</v>
      </c>
      <c r="J117" s="33">
        <f t="shared" si="4"/>
        <v>266100</v>
      </c>
      <c r="K117" s="34">
        <f t="shared" si="5"/>
        <v>55146</v>
      </c>
      <c r="L117" s="34">
        <f t="shared" si="6"/>
        <v>63.881120140197574</v>
      </c>
      <c r="M117" s="34">
        <f t="shared" si="7"/>
        <v>13.238587941568341</v>
      </c>
    </row>
    <row r="118" spans="1:13" x14ac:dyDescent="0.3">
      <c r="A118" s="32">
        <v>9</v>
      </c>
      <c r="B118" s="31" t="s">
        <v>60</v>
      </c>
      <c r="C118" s="32">
        <v>1</v>
      </c>
      <c r="D118" s="32">
        <v>1</v>
      </c>
      <c r="E118" s="33">
        <v>100000</v>
      </c>
      <c r="F118" s="33">
        <v>0</v>
      </c>
      <c r="G118" s="34">
        <v>0</v>
      </c>
      <c r="H118" s="34">
        <v>0</v>
      </c>
      <c r="I118" s="34">
        <v>4280</v>
      </c>
      <c r="J118" s="33">
        <f t="shared" si="4"/>
        <v>0</v>
      </c>
      <c r="K118" s="34">
        <f t="shared" si="5"/>
        <v>4280</v>
      </c>
      <c r="L118" s="34">
        <f t="shared" si="6"/>
        <v>0</v>
      </c>
      <c r="M118" s="34">
        <f t="shared" si="7"/>
        <v>4.28</v>
      </c>
    </row>
    <row r="119" spans="1:13" x14ac:dyDescent="0.3">
      <c r="A119" s="32">
        <v>10</v>
      </c>
      <c r="B119" s="31" t="s">
        <v>61</v>
      </c>
      <c r="C119" s="32">
        <v>6</v>
      </c>
      <c r="D119" s="32">
        <v>3</v>
      </c>
      <c r="E119" s="33">
        <v>307778</v>
      </c>
      <c r="F119" s="33">
        <v>0</v>
      </c>
      <c r="G119" s="34">
        <v>4800</v>
      </c>
      <c r="H119" s="34">
        <v>131700</v>
      </c>
      <c r="I119" s="34">
        <v>44700</v>
      </c>
      <c r="J119" s="33">
        <f t="shared" si="4"/>
        <v>131700</v>
      </c>
      <c r="K119" s="34">
        <f t="shared" si="5"/>
        <v>49500</v>
      </c>
      <c r="L119" s="34">
        <f t="shared" si="6"/>
        <v>42.790582822683881</v>
      </c>
      <c r="M119" s="34">
        <f t="shared" si="7"/>
        <v>16.083020878685286</v>
      </c>
    </row>
    <row r="120" spans="1:13" x14ac:dyDescent="0.3">
      <c r="A120" s="32">
        <v>11</v>
      </c>
      <c r="B120" s="31" t="s">
        <v>62</v>
      </c>
      <c r="C120" s="32">
        <v>2</v>
      </c>
      <c r="D120" s="32">
        <v>1</v>
      </c>
      <c r="E120" s="33">
        <v>658200</v>
      </c>
      <c r="F120" s="33">
        <v>116565</v>
      </c>
      <c r="G120" s="34">
        <v>75680.070000000007</v>
      </c>
      <c r="H120" s="34">
        <v>274765</v>
      </c>
      <c r="I120" s="34">
        <v>4509</v>
      </c>
      <c r="J120" s="33">
        <f t="shared" si="4"/>
        <v>391330</v>
      </c>
      <c r="K120" s="34">
        <f t="shared" si="5"/>
        <v>80189.070000000007</v>
      </c>
      <c r="L120" s="34">
        <f t="shared" si="6"/>
        <v>59.454573078091762</v>
      </c>
      <c r="M120" s="34">
        <f t="shared" si="7"/>
        <v>12.183085688240658</v>
      </c>
    </row>
    <row r="121" spans="1:13" x14ac:dyDescent="0.3">
      <c r="A121" s="36">
        <v>12</v>
      </c>
      <c r="B121" s="35" t="s">
        <v>63</v>
      </c>
      <c r="C121" s="36">
        <v>1</v>
      </c>
      <c r="D121" s="36">
        <v>1</v>
      </c>
      <c r="E121" s="37">
        <v>520000</v>
      </c>
      <c r="F121" s="37">
        <v>123890</v>
      </c>
      <c r="G121" s="38">
        <v>56134.6</v>
      </c>
      <c r="H121" s="38">
        <v>150510</v>
      </c>
      <c r="I121" s="38">
        <v>0</v>
      </c>
      <c r="J121" s="37">
        <f t="shared" si="4"/>
        <v>274400</v>
      </c>
      <c r="K121" s="38">
        <f t="shared" si="5"/>
        <v>56134.6</v>
      </c>
      <c r="L121" s="38">
        <f t="shared" si="6"/>
        <v>52.769230769230766</v>
      </c>
      <c r="M121" s="38">
        <f t="shared" si="7"/>
        <v>10.795115384615384</v>
      </c>
    </row>
    <row r="122" spans="1:13" s="13" customFormat="1" x14ac:dyDescent="0.3">
      <c r="A122" s="23">
        <v>1</v>
      </c>
      <c r="B122" s="24" t="s">
        <v>65</v>
      </c>
      <c r="C122" s="23">
        <v>12</v>
      </c>
      <c r="D122" s="23">
        <v>8</v>
      </c>
      <c r="E122" s="25">
        <v>2175000</v>
      </c>
      <c r="F122" s="25">
        <v>694900</v>
      </c>
      <c r="G122" s="26">
        <v>76090.98</v>
      </c>
      <c r="H122" s="26">
        <v>824900</v>
      </c>
      <c r="I122" s="26">
        <v>665795.78</v>
      </c>
      <c r="J122" s="25">
        <f t="shared" si="4"/>
        <v>1519800</v>
      </c>
      <c r="K122" s="26">
        <f t="shared" si="5"/>
        <v>741886.76</v>
      </c>
      <c r="L122" s="26">
        <f t="shared" si="6"/>
        <v>69.875862068965517</v>
      </c>
      <c r="M122" s="26">
        <f t="shared" si="7"/>
        <v>34.109736091954026</v>
      </c>
    </row>
    <row r="123" spans="1:13" x14ac:dyDescent="0.3">
      <c r="A123" s="28">
        <v>1</v>
      </c>
      <c r="B123" s="27" t="s">
        <v>6</v>
      </c>
      <c r="C123" s="28">
        <v>7</v>
      </c>
      <c r="D123" s="28">
        <v>4</v>
      </c>
      <c r="E123" s="29">
        <v>1605000</v>
      </c>
      <c r="F123" s="29">
        <v>584900</v>
      </c>
      <c r="G123" s="30">
        <v>65000.98</v>
      </c>
      <c r="H123" s="30">
        <v>764900</v>
      </c>
      <c r="I123" s="30">
        <v>520755.28</v>
      </c>
      <c r="J123" s="29">
        <f t="shared" si="4"/>
        <v>1349800</v>
      </c>
      <c r="K123" s="30">
        <f t="shared" si="5"/>
        <v>585756.26</v>
      </c>
      <c r="L123" s="30">
        <f t="shared" si="6"/>
        <v>84.099688473520246</v>
      </c>
      <c r="M123" s="30">
        <f t="shared" si="7"/>
        <v>36.495717133956383</v>
      </c>
    </row>
    <row r="124" spans="1:13" x14ac:dyDescent="0.3">
      <c r="A124" s="32">
        <v>2</v>
      </c>
      <c r="B124" s="31" t="s">
        <v>128</v>
      </c>
      <c r="C124" s="32">
        <v>1</v>
      </c>
      <c r="D124" s="32">
        <v>1</v>
      </c>
      <c r="E124" s="33">
        <v>100000</v>
      </c>
      <c r="F124" s="33">
        <v>20000</v>
      </c>
      <c r="G124" s="34">
        <v>11090</v>
      </c>
      <c r="H124" s="34">
        <v>30000</v>
      </c>
      <c r="I124" s="34">
        <v>4050</v>
      </c>
      <c r="J124" s="33">
        <f t="shared" si="4"/>
        <v>50000</v>
      </c>
      <c r="K124" s="34">
        <f t="shared" si="5"/>
        <v>15140</v>
      </c>
      <c r="L124" s="34">
        <f t="shared" si="6"/>
        <v>50</v>
      </c>
      <c r="M124" s="34">
        <f t="shared" si="7"/>
        <v>15.14</v>
      </c>
    </row>
    <row r="125" spans="1:13" x14ac:dyDescent="0.3">
      <c r="A125" s="32">
        <v>3</v>
      </c>
      <c r="B125" s="31" t="s">
        <v>114</v>
      </c>
      <c r="C125" s="32">
        <v>1</v>
      </c>
      <c r="D125" s="32">
        <v>1</v>
      </c>
      <c r="E125" s="33">
        <v>35000</v>
      </c>
      <c r="F125" s="33">
        <v>35000</v>
      </c>
      <c r="G125" s="34">
        <v>0</v>
      </c>
      <c r="H125" s="34">
        <v>0</v>
      </c>
      <c r="I125" s="34">
        <v>35000</v>
      </c>
      <c r="J125" s="33">
        <f t="shared" si="4"/>
        <v>35000</v>
      </c>
      <c r="K125" s="34">
        <f t="shared" si="5"/>
        <v>35000</v>
      </c>
      <c r="L125" s="34">
        <f t="shared" si="6"/>
        <v>100</v>
      </c>
      <c r="M125" s="34">
        <f t="shared" si="7"/>
        <v>100</v>
      </c>
    </row>
    <row r="126" spans="1:13" x14ac:dyDescent="0.3">
      <c r="A126" s="32">
        <v>4</v>
      </c>
      <c r="B126" s="31" t="s">
        <v>115</v>
      </c>
      <c r="C126" s="32">
        <v>1</v>
      </c>
      <c r="D126" s="32">
        <v>1</v>
      </c>
      <c r="E126" s="33">
        <v>35000</v>
      </c>
      <c r="F126" s="33">
        <v>35000</v>
      </c>
      <c r="G126" s="34">
        <v>0</v>
      </c>
      <c r="H126" s="34">
        <v>0</v>
      </c>
      <c r="I126" s="34">
        <v>34600</v>
      </c>
      <c r="J126" s="33">
        <f t="shared" si="4"/>
        <v>35000</v>
      </c>
      <c r="K126" s="34">
        <f t="shared" si="5"/>
        <v>34600</v>
      </c>
      <c r="L126" s="34">
        <f t="shared" si="6"/>
        <v>100</v>
      </c>
      <c r="M126" s="34">
        <f t="shared" si="7"/>
        <v>98.857142857142861</v>
      </c>
    </row>
    <row r="127" spans="1:13" x14ac:dyDescent="0.3">
      <c r="A127" s="36">
        <v>5</v>
      </c>
      <c r="B127" s="35" t="s">
        <v>66</v>
      </c>
      <c r="C127" s="36">
        <v>2</v>
      </c>
      <c r="D127" s="36">
        <v>1</v>
      </c>
      <c r="E127" s="37">
        <v>400000</v>
      </c>
      <c r="F127" s="37">
        <v>20000</v>
      </c>
      <c r="G127" s="38">
        <v>0</v>
      </c>
      <c r="H127" s="38">
        <v>30000</v>
      </c>
      <c r="I127" s="38">
        <v>71390.5</v>
      </c>
      <c r="J127" s="37">
        <f t="shared" si="4"/>
        <v>50000</v>
      </c>
      <c r="K127" s="38">
        <f t="shared" si="5"/>
        <v>71390.5</v>
      </c>
      <c r="L127" s="38">
        <f t="shared" si="6"/>
        <v>12.5</v>
      </c>
      <c r="M127" s="38">
        <f t="shared" si="7"/>
        <v>17.847625000000001</v>
      </c>
    </row>
    <row r="128" spans="1:13" s="13" customFormat="1" x14ac:dyDescent="0.3">
      <c r="A128" s="23">
        <v>1</v>
      </c>
      <c r="B128" s="24" t="s">
        <v>68</v>
      </c>
      <c r="C128" s="23">
        <v>15</v>
      </c>
      <c r="D128" s="23">
        <v>6</v>
      </c>
      <c r="E128" s="25">
        <v>5168300</v>
      </c>
      <c r="F128" s="25">
        <v>817070</v>
      </c>
      <c r="G128" s="26">
        <v>410463.39</v>
      </c>
      <c r="H128" s="26">
        <v>2110305</v>
      </c>
      <c r="I128" s="26">
        <v>223032.34</v>
      </c>
      <c r="J128" s="25">
        <f t="shared" si="4"/>
        <v>2927375</v>
      </c>
      <c r="K128" s="26">
        <f t="shared" si="5"/>
        <v>633495.73</v>
      </c>
      <c r="L128" s="26">
        <f t="shared" si="6"/>
        <v>56.6409651142542</v>
      </c>
      <c r="M128" s="26">
        <f t="shared" si="7"/>
        <v>12.257332778669969</v>
      </c>
    </row>
    <row r="129" spans="1:13" x14ac:dyDescent="0.3">
      <c r="A129" s="28">
        <v>1</v>
      </c>
      <c r="B129" s="27" t="s">
        <v>6</v>
      </c>
      <c r="C129" s="28">
        <v>4</v>
      </c>
      <c r="D129" s="28">
        <v>2</v>
      </c>
      <c r="E129" s="29">
        <v>3620721</v>
      </c>
      <c r="F129" s="29">
        <v>784570</v>
      </c>
      <c r="G129" s="30">
        <v>400353.39</v>
      </c>
      <c r="H129" s="30">
        <v>1121290</v>
      </c>
      <c r="I129" s="30">
        <v>185247.34</v>
      </c>
      <c r="J129" s="29">
        <f t="shared" si="4"/>
        <v>1905860</v>
      </c>
      <c r="K129" s="30">
        <f t="shared" si="5"/>
        <v>585600.73</v>
      </c>
      <c r="L129" s="30">
        <f t="shared" si="6"/>
        <v>52.637582404167567</v>
      </c>
      <c r="M129" s="30">
        <f t="shared" si="7"/>
        <v>16.173594430501549</v>
      </c>
    </row>
    <row r="130" spans="1:13" x14ac:dyDescent="0.3">
      <c r="A130" s="32">
        <v>2</v>
      </c>
      <c r="B130" s="31" t="s">
        <v>69</v>
      </c>
      <c r="C130" s="32">
        <v>3</v>
      </c>
      <c r="D130" s="32">
        <v>1</v>
      </c>
      <c r="E130" s="33">
        <v>578904</v>
      </c>
      <c r="F130" s="33">
        <v>0</v>
      </c>
      <c r="G130" s="34">
        <v>0</v>
      </c>
      <c r="H130" s="34">
        <v>147340</v>
      </c>
      <c r="I130" s="34">
        <v>4245</v>
      </c>
      <c r="J130" s="33">
        <f t="shared" si="4"/>
        <v>147340</v>
      </c>
      <c r="K130" s="34">
        <f t="shared" si="5"/>
        <v>4245</v>
      </c>
      <c r="L130" s="34">
        <f t="shared" si="6"/>
        <v>25.451542915578404</v>
      </c>
      <c r="M130" s="34">
        <f t="shared" si="7"/>
        <v>0.73328220223042162</v>
      </c>
    </row>
    <row r="131" spans="1:13" x14ac:dyDescent="0.3">
      <c r="A131" s="32">
        <v>3</v>
      </c>
      <c r="B131" s="31" t="s">
        <v>97</v>
      </c>
      <c r="C131" s="32">
        <v>2</v>
      </c>
      <c r="D131" s="32">
        <v>2</v>
      </c>
      <c r="E131" s="33">
        <v>140000</v>
      </c>
      <c r="F131" s="33">
        <v>32500</v>
      </c>
      <c r="G131" s="34">
        <v>10110</v>
      </c>
      <c r="H131" s="34">
        <v>37500</v>
      </c>
      <c r="I131" s="34">
        <v>28015</v>
      </c>
      <c r="J131" s="33">
        <f t="shared" si="4"/>
        <v>70000</v>
      </c>
      <c r="K131" s="34">
        <f t="shared" si="5"/>
        <v>38125</v>
      </c>
      <c r="L131" s="34">
        <f t="shared" si="6"/>
        <v>50</v>
      </c>
      <c r="M131" s="34">
        <f t="shared" si="7"/>
        <v>27.232142857142858</v>
      </c>
    </row>
    <row r="132" spans="1:13" x14ac:dyDescent="0.3">
      <c r="A132" s="32">
        <v>4</v>
      </c>
      <c r="B132" s="31" t="s">
        <v>98</v>
      </c>
      <c r="C132" s="32">
        <v>2</v>
      </c>
      <c r="D132" s="32">
        <v>1</v>
      </c>
      <c r="E132" s="33">
        <v>114900</v>
      </c>
      <c r="F132" s="33">
        <v>0</v>
      </c>
      <c r="G132" s="34">
        <v>0</v>
      </c>
      <c r="H132" s="34">
        <v>90400</v>
      </c>
      <c r="I132" s="34">
        <v>5525</v>
      </c>
      <c r="J132" s="33">
        <f t="shared" si="4"/>
        <v>90400</v>
      </c>
      <c r="K132" s="34">
        <f t="shared" si="5"/>
        <v>5525</v>
      </c>
      <c r="L132" s="34">
        <f t="shared" si="6"/>
        <v>78.677110530896428</v>
      </c>
      <c r="M132" s="34">
        <f t="shared" si="7"/>
        <v>4.8085291557876415</v>
      </c>
    </row>
    <row r="133" spans="1:13" x14ac:dyDescent="0.3">
      <c r="A133" s="32">
        <v>5</v>
      </c>
      <c r="B133" s="31" t="s">
        <v>129</v>
      </c>
      <c r="C133" s="32">
        <v>1</v>
      </c>
      <c r="D133" s="32">
        <v>0</v>
      </c>
      <c r="E133" s="33">
        <v>7875</v>
      </c>
      <c r="F133" s="33">
        <v>0</v>
      </c>
      <c r="G133" s="34">
        <v>0</v>
      </c>
      <c r="H133" s="34">
        <v>7875</v>
      </c>
      <c r="I133" s="34">
        <v>0</v>
      </c>
      <c r="J133" s="33">
        <f t="shared" si="4"/>
        <v>7875</v>
      </c>
      <c r="K133" s="34">
        <f t="shared" si="5"/>
        <v>0</v>
      </c>
      <c r="L133" s="34">
        <f t="shared" si="6"/>
        <v>100</v>
      </c>
      <c r="M133" s="34">
        <f t="shared" si="7"/>
        <v>0</v>
      </c>
    </row>
    <row r="134" spans="1:13" x14ac:dyDescent="0.3">
      <c r="A134" s="32">
        <v>6</v>
      </c>
      <c r="B134" s="31" t="s">
        <v>130</v>
      </c>
      <c r="C134" s="32">
        <v>2</v>
      </c>
      <c r="D134" s="32">
        <v>0</v>
      </c>
      <c r="E134" s="33">
        <v>695900</v>
      </c>
      <c r="F134" s="33">
        <v>0</v>
      </c>
      <c r="G134" s="34">
        <v>0</v>
      </c>
      <c r="H134" s="34">
        <v>695900</v>
      </c>
      <c r="I134" s="34">
        <v>0</v>
      </c>
      <c r="J134" s="33">
        <f t="shared" si="4"/>
        <v>695900</v>
      </c>
      <c r="K134" s="34">
        <f t="shared" si="5"/>
        <v>0</v>
      </c>
      <c r="L134" s="34">
        <f t="shared" si="6"/>
        <v>100</v>
      </c>
      <c r="M134" s="34">
        <f t="shared" si="7"/>
        <v>0</v>
      </c>
    </row>
    <row r="135" spans="1:13" x14ac:dyDescent="0.3">
      <c r="A135" s="36">
        <v>7</v>
      </c>
      <c r="B135" s="35" t="s">
        <v>131</v>
      </c>
      <c r="C135" s="36">
        <v>1</v>
      </c>
      <c r="D135" s="36">
        <v>0</v>
      </c>
      <c r="E135" s="37">
        <v>10000</v>
      </c>
      <c r="F135" s="37">
        <v>0</v>
      </c>
      <c r="G135" s="38">
        <v>0</v>
      </c>
      <c r="H135" s="38">
        <v>10000</v>
      </c>
      <c r="I135" s="38">
        <v>0</v>
      </c>
      <c r="J135" s="37">
        <f t="shared" si="4"/>
        <v>10000</v>
      </c>
      <c r="K135" s="38">
        <f t="shared" si="5"/>
        <v>0</v>
      </c>
      <c r="L135" s="38">
        <f t="shared" si="6"/>
        <v>100</v>
      </c>
      <c r="M135" s="38">
        <f t="shared" si="7"/>
        <v>0</v>
      </c>
    </row>
    <row r="136" spans="1:13" s="13" customFormat="1" x14ac:dyDescent="0.3">
      <c r="A136" s="23">
        <v>1</v>
      </c>
      <c r="B136" s="24" t="s">
        <v>70</v>
      </c>
      <c r="C136" s="23">
        <v>13</v>
      </c>
      <c r="D136" s="23">
        <v>11</v>
      </c>
      <c r="E136" s="25">
        <v>5900000</v>
      </c>
      <c r="F136" s="25">
        <v>2369118</v>
      </c>
      <c r="G136" s="26">
        <v>2210798.9500000002</v>
      </c>
      <c r="H136" s="26">
        <v>784933</v>
      </c>
      <c r="I136" s="26">
        <v>404559.65</v>
      </c>
      <c r="J136" s="25">
        <f t="shared" si="4"/>
        <v>3154051</v>
      </c>
      <c r="K136" s="26">
        <f t="shared" si="5"/>
        <v>2615358.6</v>
      </c>
      <c r="L136" s="26">
        <f t="shared" si="6"/>
        <v>53.458491525423732</v>
      </c>
      <c r="M136" s="26">
        <f t="shared" si="7"/>
        <v>44.328111864406779</v>
      </c>
    </row>
    <row r="137" spans="1:13" x14ac:dyDescent="0.3">
      <c r="A137" s="28">
        <v>1</v>
      </c>
      <c r="B137" s="27" t="s">
        <v>6</v>
      </c>
      <c r="C137" s="28">
        <v>3</v>
      </c>
      <c r="D137" s="28">
        <v>2</v>
      </c>
      <c r="E137" s="29">
        <v>616610</v>
      </c>
      <c r="F137" s="29">
        <v>79237</v>
      </c>
      <c r="G137" s="30">
        <v>171233.15</v>
      </c>
      <c r="H137" s="30">
        <v>230832</v>
      </c>
      <c r="I137" s="30">
        <v>157182.91</v>
      </c>
      <c r="J137" s="29">
        <f t="shared" ref="J137:J148" si="12">F137+H137</f>
        <v>310069</v>
      </c>
      <c r="K137" s="30">
        <f t="shared" ref="K137:K148" si="13">G137+I137</f>
        <v>328416.06</v>
      </c>
      <c r="L137" s="30">
        <f t="shared" ref="L137:L148" si="14">(J137*100)/E137</f>
        <v>50.286080342517963</v>
      </c>
      <c r="M137" s="30">
        <f t="shared" ref="M137:M148" si="15">(K137*100)/E137</f>
        <v>53.261552683219541</v>
      </c>
    </row>
    <row r="138" spans="1:13" x14ac:dyDescent="0.3">
      <c r="A138" s="32">
        <v>2</v>
      </c>
      <c r="B138" s="31" t="s">
        <v>132</v>
      </c>
      <c r="C138" s="32">
        <v>3</v>
      </c>
      <c r="D138" s="32">
        <v>3</v>
      </c>
      <c r="E138" s="33">
        <v>2897000</v>
      </c>
      <c r="F138" s="33">
        <v>1613731</v>
      </c>
      <c r="G138" s="34">
        <v>1518700</v>
      </c>
      <c r="H138" s="34">
        <v>67531</v>
      </c>
      <c r="I138" s="34">
        <v>94800</v>
      </c>
      <c r="J138" s="33">
        <f t="shared" si="12"/>
        <v>1681262</v>
      </c>
      <c r="K138" s="34">
        <f t="shared" si="13"/>
        <v>1613500</v>
      </c>
      <c r="L138" s="34">
        <f t="shared" si="14"/>
        <v>58.034587504314807</v>
      </c>
      <c r="M138" s="34">
        <f t="shared" si="15"/>
        <v>55.695547117707974</v>
      </c>
    </row>
    <row r="139" spans="1:13" x14ac:dyDescent="0.3">
      <c r="A139" s="32">
        <v>3</v>
      </c>
      <c r="B139" s="31" t="s">
        <v>71</v>
      </c>
      <c r="C139" s="32">
        <v>4</v>
      </c>
      <c r="D139" s="32">
        <v>4</v>
      </c>
      <c r="E139" s="33">
        <v>1233300</v>
      </c>
      <c r="F139" s="33">
        <v>342400</v>
      </c>
      <c r="G139" s="34">
        <v>321660</v>
      </c>
      <c r="H139" s="34">
        <v>163500</v>
      </c>
      <c r="I139" s="34">
        <v>100825</v>
      </c>
      <c r="J139" s="33">
        <f t="shared" si="12"/>
        <v>505900</v>
      </c>
      <c r="K139" s="34">
        <f t="shared" si="13"/>
        <v>422485</v>
      </c>
      <c r="L139" s="34">
        <f t="shared" si="14"/>
        <v>41.020027568312656</v>
      </c>
      <c r="M139" s="34">
        <f t="shared" si="15"/>
        <v>34.25646639098354</v>
      </c>
    </row>
    <row r="140" spans="1:13" x14ac:dyDescent="0.3">
      <c r="A140" s="32">
        <v>4</v>
      </c>
      <c r="B140" s="31" t="s">
        <v>133</v>
      </c>
      <c r="C140" s="32">
        <v>1</v>
      </c>
      <c r="D140" s="32">
        <v>1</v>
      </c>
      <c r="E140" s="33">
        <v>900000</v>
      </c>
      <c r="F140" s="33">
        <v>277250</v>
      </c>
      <c r="G140" s="34">
        <v>167705.79999999999</v>
      </c>
      <c r="H140" s="34">
        <v>230790</v>
      </c>
      <c r="I140" s="34">
        <v>29911.74</v>
      </c>
      <c r="J140" s="33">
        <f t="shared" si="12"/>
        <v>508040</v>
      </c>
      <c r="K140" s="34">
        <f t="shared" si="13"/>
        <v>197617.53999999998</v>
      </c>
      <c r="L140" s="34">
        <f t="shared" si="14"/>
        <v>56.448888888888888</v>
      </c>
      <c r="M140" s="34">
        <f t="shared" si="15"/>
        <v>21.957504444444439</v>
      </c>
    </row>
    <row r="141" spans="1:13" x14ac:dyDescent="0.3">
      <c r="A141" s="32">
        <v>5</v>
      </c>
      <c r="B141" s="31" t="s">
        <v>99</v>
      </c>
      <c r="C141" s="32">
        <v>1</v>
      </c>
      <c r="D141" s="32">
        <v>1</v>
      </c>
      <c r="E141" s="33">
        <v>215840</v>
      </c>
      <c r="F141" s="33">
        <v>56500</v>
      </c>
      <c r="G141" s="34">
        <v>31500</v>
      </c>
      <c r="H141" s="34">
        <v>66340</v>
      </c>
      <c r="I141" s="34">
        <v>21840</v>
      </c>
      <c r="J141" s="33">
        <f t="shared" si="12"/>
        <v>122840</v>
      </c>
      <c r="K141" s="34">
        <f t="shared" si="13"/>
        <v>53340</v>
      </c>
      <c r="L141" s="34">
        <f t="shared" si="14"/>
        <v>56.912527798369162</v>
      </c>
      <c r="M141" s="34">
        <f t="shared" si="15"/>
        <v>24.712750185322459</v>
      </c>
    </row>
    <row r="142" spans="1:13" x14ac:dyDescent="0.3">
      <c r="A142" s="36">
        <v>6</v>
      </c>
      <c r="B142" s="35" t="s">
        <v>134</v>
      </c>
      <c r="C142" s="36">
        <v>1</v>
      </c>
      <c r="D142" s="36">
        <v>0</v>
      </c>
      <c r="E142" s="37">
        <v>37250</v>
      </c>
      <c r="F142" s="37">
        <v>0</v>
      </c>
      <c r="G142" s="38">
        <v>0</v>
      </c>
      <c r="H142" s="38">
        <v>25940</v>
      </c>
      <c r="I142" s="38">
        <v>0</v>
      </c>
      <c r="J142" s="37">
        <f t="shared" si="12"/>
        <v>25940</v>
      </c>
      <c r="K142" s="38">
        <f t="shared" si="13"/>
        <v>0</v>
      </c>
      <c r="L142" s="38">
        <f t="shared" si="14"/>
        <v>69.637583892617457</v>
      </c>
      <c r="M142" s="38">
        <f t="shared" si="15"/>
        <v>0</v>
      </c>
    </row>
    <row r="143" spans="1:13" s="13" customFormat="1" x14ac:dyDescent="0.3">
      <c r="A143" s="23">
        <v>1</v>
      </c>
      <c r="B143" s="24" t="s">
        <v>72</v>
      </c>
      <c r="C143" s="23">
        <v>27</v>
      </c>
      <c r="D143" s="23">
        <v>17</v>
      </c>
      <c r="E143" s="25">
        <v>15715660</v>
      </c>
      <c r="F143" s="25">
        <v>3008805</v>
      </c>
      <c r="G143" s="26">
        <v>2208672.33</v>
      </c>
      <c r="H143" s="26">
        <v>4734005</v>
      </c>
      <c r="I143" s="26">
        <v>2641766.46</v>
      </c>
      <c r="J143" s="25">
        <f t="shared" si="12"/>
        <v>7742810</v>
      </c>
      <c r="K143" s="26">
        <f t="shared" si="13"/>
        <v>4850438.79</v>
      </c>
      <c r="L143" s="26">
        <f t="shared" si="14"/>
        <v>49.26811855181392</v>
      </c>
      <c r="M143" s="26">
        <f t="shared" si="15"/>
        <v>30.863729490202765</v>
      </c>
    </row>
    <row r="144" spans="1:13" x14ac:dyDescent="0.3">
      <c r="A144" s="28">
        <v>1</v>
      </c>
      <c r="B144" s="27" t="s">
        <v>6</v>
      </c>
      <c r="C144" s="28">
        <v>18</v>
      </c>
      <c r="D144" s="28">
        <v>10</v>
      </c>
      <c r="E144" s="29">
        <v>8239060</v>
      </c>
      <c r="F144" s="29">
        <v>1696780</v>
      </c>
      <c r="G144" s="30">
        <v>1173131.53</v>
      </c>
      <c r="H144" s="30">
        <v>2624880</v>
      </c>
      <c r="I144" s="30">
        <v>1885393.93</v>
      </c>
      <c r="J144" s="29">
        <f t="shared" si="12"/>
        <v>4321660</v>
      </c>
      <c r="K144" s="30">
        <f t="shared" si="13"/>
        <v>3058525.46</v>
      </c>
      <c r="L144" s="30">
        <f t="shared" si="14"/>
        <v>52.45331384890995</v>
      </c>
      <c r="M144" s="30">
        <f t="shared" si="15"/>
        <v>37.122262248363285</v>
      </c>
    </row>
    <row r="145" spans="1:13" x14ac:dyDescent="0.3">
      <c r="A145" s="32">
        <v>2</v>
      </c>
      <c r="B145" s="31" t="s">
        <v>27</v>
      </c>
      <c r="C145" s="32">
        <v>2</v>
      </c>
      <c r="D145" s="32">
        <v>2</v>
      </c>
      <c r="E145" s="33">
        <v>4478900</v>
      </c>
      <c r="F145" s="33">
        <v>1069725</v>
      </c>
      <c r="G145" s="34">
        <v>718860</v>
      </c>
      <c r="H145" s="34">
        <v>1219725</v>
      </c>
      <c r="I145" s="34">
        <v>492920</v>
      </c>
      <c r="J145" s="33">
        <f t="shared" si="12"/>
        <v>2289450</v>
      </c>
      <c r="K145" s="34">
        <f t="shared" si="13"/>
        <v>1211780</v>
      </c>
      <c r="L145" s="34">
        <f t="shared" si="14"/>
        <v>51.116345531268841</v>
      </c>
      <c r="M145" s="34">
        <f t="shared" si="15"/>
        <v>27.055303757619058</v>
      </c>
    </row>
    <row r="146" spans="1:13" x14ac:dyDescent="0.3">
      <c r="A146" s="32">
        <v>3</v>
      </c>
      <c r="B146" s="31" t="s">
        <v>73</v>
      </c>
      <c r="C146" s="32">
        <v>2</v>
      </c>
      <c r="D146" s="32">
        <v>0</v>
      </c>
      <c r="E146" s="33">
        <v>105000</v>
      </c>
      <c r="F146" s="33">
        <v>11650</v>
      </c>
      <c r="G146" s="34">
        <v>0</v>
      </c>
      <c r="H146" s="34">
        <v>0</v>
      </c>
      <c r="I146" s="34">
        <v>0</v>
      </c>
      <c r="J146" s="33">
        <f>F146+H146</f>
        <v>11650</v>
      </c>
      <c r="K146" s="34">
        <f t="shared" si="13"/>
        <v>0</v>
      </c>
      <c r="L146" s="34">
        <f t="shared" si="14"/>
        <v>11.095238095238095</v>
      </c>
      <c r="M146" s="34">
        <f t="shared" si="15"/>
        <v>0</v>
      </c>
    </row>
    <row r="147" spans="1:13" x14ac:dyDescent="0.3">
      <c r="A147" s="32">
        <v>4</v>
      </c>
      <c r="B147" s="31" t="s">
        <v>100</v>
      </c>
      <c r="C147" s="32">
        <v>5</v>
      </c>
      <c r="D147" s="32">
        <v>5</v>
      </c>
      <c r="E147" s="33">
        <v>2892700</v>
      </c>
      <c r="F147" s="33">
        <v>230650</v>
      </c>
      <c r="G147" s="34">
        <v>316680.8</v>
      </c>
      <c r="H147" s="34">
        <v>889400</v>
      </c>
      <c r="I147" s="34">
        <v>263452.53000000003</v>
      </c>
      <c r="J147" s="33">
        <f t="shared" si="12"/>
        <v>1120050</v>
      </c>
      <c r="K147" s="34">
        <f t="shared" si="13"/>
        <v>580133.33000000007</v>
      </c>
      <c r="L147" s="34">
        <f t="shared" si="14"/>
        <v>38.719881079959897</v>
      </c>
      <c r="M147" s="34">
        <f t="shared" si="15"/>
        <v>20.05508106613199</v>
      </c>
    </row>
    <row r="148" spans="1:13" x14ac:dyDescent="0.3">
      <c r="A148" s="79" t="s">
        <v>74</v>
      </c>
      <c r="B148" s="79"/>
      <c r="C148" s="10">
        <f>SUM(C143,C136,C128,C122,C109,C97,C81,C65,C57,C52,C34,C26,C20,C7)</f>
        <v>396</v>
      </c>
      <c r="D148" s="10">
        <f t="shared" ref="D148:H148" si="16">SUM(D143,D136,D128,D122,D109,D97,D81,D65,D57,D52,D34,D26,D20,D7)</f>
        <v>195</v>
      </c>
      <c r="E148" s="11">
        <f t="shared" si="16"/>
        <v>143630160</v>
      </c>
      <c r="F148" s="11">
        <f t="shared" si="16"/>
        <v>25759964</v>
      </c>
      <c r="G148" s="12">
        <f t="shared" si="16"/>
        <v>18029011.66</v>
      </c>
      <c r="H148" s="12">
        <f t="shared" si="16"/>
        <v>49909707</v>
      </c>
      <c r="I148" s="12">
        <f>SUM(I143,I136,I128,I122,I109,I97,I81,I65,I57,I52,I34,I26,I20,I7)</f>
        <v>19545021.390000001</v>
      </c>
      <c r="J148" s="11">
        <f t="shared" si="12"/>
        <v>75669671</v>
      </c>
      <c r="K148" s="12">
        <f t="shared" si="13"/>
        <v>37574033.049999997</v>
      </c>
      <c r="L148" s="12">
        <f t="shared" si="14"/>
        <v>52.683691920972585</v>
      </c>
      <c r="M148" s="12">
        <f t="shared" si="15"/>
        <v>26.160266792155628</v>
      </c>
    </row>
    <row r="149" spans="1:13" x14ac:dyDescent="0.3">
      <c r="E149" s="40">
        <v>140039760</v>
      </c>
    </row>
    <row r="150" spans="1:13" x14ac:dyDescent="0.3">
      <c r="E150" s="47">
        <f>E148-E149</f>
        <v>3590400</v>
      </c>
    </row>
  </sheetData>
  <mergeCells count="13">
    <mergeCell ref="A148:B148"/>
    <mergeCell ref="A1:M1"/>
    <mergeCell ref="A2:M2"/>
    <mergeCell ref="A3:M3"/>
    <mergeCell ref="C4:C6"/>
    <mergeCell ref="D4:D6"/>
    <mergeCell ref="E4:E6"/>
    <mergeCell ref="L4:M5"/>
    <mergeCell ref="A4:A6"/>
    <mergeCell ref="B4:B6"/>
    <mergeCell ref="F4:G5"/>
    <mergeCell ref="J4:K5"/>
    <mergeCell ref="H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1"/>
  <rowBreaks count="13" manualBreakCount="13">
    <brk id="19" max="14" man="1"/>
    <brk id="25" max="14" man="1"/>
    <brk id="33" max="14" man="1"/>
    <brk id="51" max="14" man="1"/>
    <brk id="56" max="14" man="1"/>
    <brk id="64" max="14" man="1"/>
    <brk id="80" max="14" man="1"/>
    <brk id="96" max="14" man="1"/>
    <brk id="108" max="14" man="1"/>
    <brk id="121" max="14" man="1"/>
    <brk id="127" max="14" man="1"/>
    <brk id="135" max="14" man="1"/>
    <brk id="14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view="pageBreakPreview" zoomScaleNormal="100" zoomScaleSheetLayoutView="100" workbookViewId="0">
      <selection activeCell="H4" sqref="H4:I5"/>
    </sheetView>
  </sheetViews>
  <sheetFormatPr defaultRowHeight="18.75" x14ac:dyDescent="0.3"/>
  <cols>
    <col min="1" max="1" width="4.625" style="1" bestFit="1" customWidth="1"/>
    <col min="2" max="2" width="39.75" style="1" bestFit="1" customWidth="1"/>
    <col min="3" max="3" width="11.125" style="1" bestFit="1" customWidth="1"/>
    <col min="4" max="4" width="10.875" style="1" bestFit="1" customWidth="1"/>
    <col min="5" max="5" width="9.625" style="1" bestFit="1" customWidth="1"/>
    <col min="6" max="6" width="8.875" style="1" bestFit="1" customWidth="1"/>
    <col min="7" max="7" width="9.625" style="1" bestFit="1" customWidth="1"/>
    <col min="8" max="8" width="11" style="1" bestFit="1" customWidth="1"/>
    <col min="9" max="9" width="9.625" style="1" bestFit="1" customWidth="1"/>
    <col min="10" max="10" width="8.75" style="40" bestFit="1" customWidth="1"/>
    <col min="11" max="11" width="10.875" style="1" bestFit="1" customWidth="1"/>
    <col min="12" max="12" width="5.75" style="1" bestFit="1" customWidth="1"/>
    <col min="13" max="13" width="5.875" style="1" bestFit="1" customWidth="1"/>
    <col min="14" max="16384" width="9" style="1"/>
  </cols>
  <sheetData>
    <row r="1" spans="1:13" ht="23.25" x14ac:dyDescent="0.3">
      <c r="A1" s="82" t="s">
        <v>137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3.25" x14ac:dyDescent="0.3">
      <c r="A2" s="82" t="s">
        <v>140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3.25" x14ac:dyDescent="0.3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x14ac:dyDescent="0.3">
      <c r="A4" s="84" t="s">
        <v>1</v>
      </c>
      <c r="B4" s="84" t="s">
        <v>2</v>
      </c>
      <c r="C4" s="84" t="s">
        <v>76</v>
      </c>
      <c r="D4" s="84" t="s">
        <v>77</v>
      </c>
      <c r="E4" s="84" t="s">
        <v>78</v>
      </c>
      <c r="F4" s="85" t="s">
        <v>75</v>
      </c>
      <c r="G4" s="85"/>
      <c r="H4" s="66" t="s">
        <v>141</v>
      </c>
      <c r="I4" s="67"/>
      <c r="J4" s="66" t="s">
        <v>136</v>
      </c>
      <c r="K4" s="67"/>
      <c r="L4" s="71" t="s">
        <v>101</v>
      </c>
      <c r="M4" s="71"/>
    </row>
    <row r="5" spans="1:13" x14ac:dyDescent="0.3">
      <c r="A5" s="84"/>
      <c r="B5" s="84"/>
      <c r="C5" s="84"/>
      <c r="D5" s="84"/>
      <c r="E5" s="84"/>
      <c r="F5" s="85"/>
      <c r="G5" s="85"/>
      <c r="H5" s="68"/>
      <c r="I5" s="69"/>
      <c r="J5" s="68"/>
      <c r="K5" s="69"/>
      <c r="L5" s="71"/>
      <c r="M5" s="71"/>
    </row>
    <row r="6" spans="1:13" x14ac:dyDescent="0.3">
      <c r="A6" s="84"/>
      <c r="B6" s="84"/>
      <c r="C6" s="84"/>
      <c r="D6" s="84"/>
      <c r="E6" s="84"/>
      <c r="F6" s="50" t="s">
        <v>3</v>
      </c>
      <c r="G6" s="50" t="s">
        <v>4</v>
      </c>
      <c r="H6" s="50" t="s">
        <v>3</v>
      </c>
      <c r="I6" s="50" t="s">
        <v>4</v>
      </c>
      <c r="J6" s="39" t="s">
        <v>3</v>
      </c>
      <c r="K6" s="49" t="s">
        <v>4</v>
      </c>
      <c r="L6" s="50" t="s">
        <v>3</v>
      </c>
      <c r="M6" s="50" t="s">
        <v>4</v>
      </c>
    </row>
    <row r="7" spans="1:13" s="13" customFormat="1" x14ac:dyDescent="0.3">
      <c r="A7" s="51">
        <v>1</v>
      </c>
      <c r="B7" s="52" t="s">
        <v>5</v>
      </c>
      <c r="C7" s="51">
        <f>C8</f>
        <v>1</v>
      </c>
      <c r="D7" s="51">
        <f t="shared" ref="D7:I7" si="0">D8</f>
        <v>1</v>
      </c>
      <c r="E7" s="53">
        <f t="shared" si="0"/>
        <v>5000000</v>
      </c>
      <c r="F7" s="53">
        <f t="shared" si="0"/>
        <v>1249998</v>
      </c>
      <c r="G7" s="54">
        <f t="shared" si="0"/>
        <v>774007.07</v>
      </c>
      <c r="H7" s="54">
        <f t="shared" si="0"/>
        <v>1249998</v>
      </c>
      <c r="I7" s="54">
        <f t="shared" si="0"/>
        <v>369142.4</v>
      </c>
      <c r="J7" s="53">
        <f>F7+H7</f>
        <v>2499996</v>
      </c>
      <c r="K7" s="54">
        <f>G7+I7</f>
        <v>1143149.47</v>
      </c>
      <c r="L7" s="54">
        <f>(J7*100)/E7</f>
        <v>49.999920000000003</v>
      </c>
      <c r="M7" s="54">
        <f>(K7*100)/E7</f>
        <v>22.8629894</v>
      </c>
    </row>
    <row r="8" spans="1:13" x14ac:dyDescent="0.3">
      <c r="A8" s="55">
        <v>1.1000000000000001</v>
      </c>
      <c r="B8" s="56" t="s">
        <v>138</v>
      </c>
      <c r="C8" s="55">
        <v>1</v>
      </c>
      <c r="D8" s="55">
        <v>1</v>
      </c>
      <c r="E8" s="57">
        <v>5000000</v>
      </c>
      <c r="F8" s="57">
        <v>1249998</v>
      </c>
      <c r="G8" s="58">
        <v>774007.07</v>
      </c>
      <c r="H8" s="58">
        <v>1249998</v>
      </c>
      <c r="I8" s="58">
        <v>369142.4</v>
      </c>
      <c r="J8" s="57">
        <f>F8+H8</f>
        <v>2499996</v>
      </c>
      <c r="K8" s="58">
        <f>G8+I8</f>
        <v>1143149.47</v>
      </c>
      <c r="L8" s="58">
        <f t="shared" ref="L8:L9" si="1">(J8*100)/E8</f>
        <v>49.999920000000003</v>
      </c>
      <c r="M8" s="58">
        <f t="shared" ref="M8:M9" si="2">(K8*100)/E8</f>
        <v>22.8629894</v>
      </c>
    </row>
    <row r="9" spans="1:13" x14ac:dyDescent="0.3">
      <c r="A9" s="81" t="s">
        <v>74</v>
      </c>
      <c r="B9" s="81"/>
      <c r="C9" s="59">
        <f>C8</f>
        <v>1</v>
      </c>
      <c r="D9" s="59">
        <f t="shared" ref="D9:I9" si="3">D8</f>
        <v>1</v>
      </c>
      <c r="E9" s="60">
        <f t="shared" si="3"/>
        <v>5000000</v>
      </c>
      <c r="F9" s="60">
        <f t="shared" si="3"/>
        <v>1249998</v>
      </c>
      <c r="G9" s="61">
        <f t="shared" si="3"/>
        <v>774007.07</v>
      </c>
      <c r="H9" s="61">
        <f t="shared" si="3"/>
        <v>1249998</v>
      </c>
      <c r="I9" s="61">
        <f t="shared" si="3"/>
        <v>369142.4</v>
      </c>
      <c r="J9" s="60">
        <f>F9+H9</f>
        <v>2499996</v>
      </c>
      <c r="K9" s="61">
        <f t="shared" ref="K9" si="4">G9+I9</f>
        <v>1143149.47</v>
      </c>
      <c r="L9" s="61">
        <f t="shared" si="1"/>
        <v>49.999920000000003</v>
      </c>
      <c r="M9" s="61">
        <f t="shared" si="2"/>
        <v>22.8629894</v>
      </c>
    </row>
    <row r="10" spans="1:13" x14ac:dyDescent="0.3">
      <c r="A10" s="13"/>
      <c r="B10" s="13" t="s">
        <v>139</v>
      </c>
    </row>
  </sheetData>
  <mergeCells count="13">
    <mergeCell ref="J4:K5"/>
    <mergeCell ref="L4:M5"/>
    <mergeCell ref="A9:B9"/>
    <mergeCell ref="A1:M1"/>
    <mergeCell ref="A2:M2"/>
    <mergeCell ref="A3:M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2019-03-13T08:53:01Z</cp:lastPrinted>
  <dcterms:created xsi:type="dcterms:W3CDTF">2017-11-17T10:28:35Z</dcterms:created>
  <dcterms:modified xsi:type="dcterms:W3CDTF">2019-04-19T09:01:00Z</dcterms:modified>
</cp:coreProperties>
</file>