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"/>
    </mc:Choice>
  </mc:AlternateContent>
  <bookViews>
    <workbookView xWindow="0" yWindow="0" windowWidth="24000" windowHeight="9780" activeTab="2"/>
  </bookViews>
  <sheets>
    <sheet name="แผ่นดิน (สรุป)" sheetId="10" r:id="rId1"/>
    <sheet name="แผ่นดิน" sheetId="1" r:id="rId2"/>
    <sheet name="เงินรายได้ (สรุป)" sheetId="11" r:id="rId3"/>
    <sheet name="เงินรายได้" sheetId="2" r:id="rId4"/>
    <sheet name="ภูพานเพลช" sheetId="3" r:id="rId5"/>
  </sheets>
  <definedNames>
    <definedName name="_xlnm.Print_Area" localSheetId="3">เงินรายได้!$A$1:$O$149</definedName>
    <definedName name="_xlnm.Print_Area" localSheetId="2">'เงินรายได้ (สรุป)'!$A$1:$O$21</definedName>
    <definedName name="_xlnm.Print_Area" localSheetId="1">แผ่นดิน!$A$1:$O$115</definedName>
    <definedName name="_xlnm.Print_Area" localSheetId="0">'แผ่นดิน (สรุป)'!$A$1:$O$21</definedName>
    <definedName name="_xlnm.Print_Area" localSheetId="4">ภูพานเพลช!$A$1:$O$9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1" l="1"/>
  <c r="J21" i="11"/>
  <c r="I21" i="11"/>
  <c r="H21" i="11"/>
  <c r="G21" i="11"/>
  <c r="F21" i="11"/>
  <c r="E21" i="11"/>
  <c r="D21" i="11"/>
  <c r="C21" i="11"/>
  <c r="M20" i="11"/>
  <c r="O20" i="11" s="1"/>
  <c r="L20" i="11"/>
  <c r="N20" i="11" s="1"/>
  <c r="M19" i="11"/>
  <c r="O19" i="11" s="1"/>
  <c r="L19" i="11"/>
  <c r="N19" i="11" s="1"/>
  <c r="M18" i="11"/>
  <c r="O18" i="11" s="1"/>
  <c r="L18" i="11"/>
  <c r="N18" i="11" s="1"/>
  <c r="M17" i="11"/>
  <c r="O17" i="11" s="1"/>
  <c r="L17" i="11"/>
  <c r="N17" i="11" s="1"/>
  <c r="M16" i="11"/>
  <c r="O16" i="11" s="1"/>
  <c r="L16" i="11"/>
  <c r="N16" i="11" s="1"/>
  <c r="M15" i="11"/>
  <c r="O15" i="11" s="1"/>
  <c r="L15" i="11"/>
  <c r="N15" i="11" s="1"/>
  <c r="M14" i="11"/>
  <c r="O14" i="11" s="1"/>
  <c r="L14" i="11"/>
  <c r="N14" i="11" s="1"/>
  <c r="M13" i="11"/>
  <c r="O13" i="11" s="1"/>
  <c r="L13" i="11"/>
  <c r="N13" i="11" s="1"/>
  <c r="M12" i="11"/>
  <c r="O12" i="11" s="1"/>
  <c r="L12" i="11"/>
  <c r="N12" i="11" s="1"/>
  <c r="M11" i="11"/>
  <c r="O11" i="11" s="1"/>
  <c r="L11" i="11"/>
  <c r="N11" i="11" s="1"/>
  <c r="M10" i="11"/>
  <c r="O10" i="11" s="1"/>
  <c r="L10" i="11"/>
  <c r="N10" i="11" s="1"/>
  <c r="M9" i="11"/>
  <c r="O9" i="11" s="1"/>
  <c r="L9" i="11"/>
  <c r="N9" i="11" s="1"/>
  <c r="M8" i="11"/>
  <c r="O8" i="11" s="1"/>
  <c r="L8" i="11"/>
  <c r="N8" i="11" s="1"/>
  <c r="M7" i="11"/>
  <c r="O7" i="11" s="1"/>
  <c r="L7" i="11"/>
  <c r="N7" i="11" s="1"/>
  <c r="L21" i="11" l="1"/>
  <c r="N21" i="11" s="1"/>
  <c r="M21" i="11"/>
  <c r="O21" i="11" s="1"/>
  <c r="K21" i="10"/>
  <c r="J21" i="10"/>
  <c r="I21" i="10"/>
  <c r="H21" i="10"/>
  <c r="G21" i="10"/>
  <c r="F21" i="10"/>
  <c r="E21" i="10"/>
  <c r="D21" i="10"/>
  <c r="C21" i="10"/>
  <c r="M20" i="10"/>
  <c r="O20" i="10" s="1"/>
  <c r="L20" i="10"/>
  <c r="N20" i="10" s="1"/>
  <c r="M19" i="10"/>
  <c r="O19" i="10" s="1"/>
  <c r="L19" i="10"/>
  <c r="N19" i="10" s="1"/>
  <c r="M18" i="10"/>
  <c r="O18" i="10" s="1"/>
  <c r="L18" i="10"/>
  <c r="N18" i="10" s="1"/>
  <c r="M17" i="10"/>
  <c r="O17" i="10" s="1"/>
  <c r="L17" i="10"/>
  <c r="N17" i="10" s="1"/>
  <c r="M16" i="10"/>
  <c r="O16" i="10" s="1"/>
  <c r="L16" i="10"/>
  <c r="N16" i="10" s="1"/>
  <c r="M15" i="10"/>
  <c r="O15" i="10" s="1"/>
  <c r="L15" i="10"/>
  <c r="N15" i="10" s="1"/>
  <c r="M14" i="10"/>
  <c r="O14" i="10" s="1"/>
  <c r="L14" i="10"/>
  <c r="N14" i="10" s="1"/>
  <c r="M13" i="10"/>
  <c r="O13" i="10" s="1"/>
  <c r="L13" i="10"/>
  <c r="N13" i="10" s="1"/>
  <c r="M12" i="10"/>
  <c r="O12" i="10" s="1"/>
  <c r="L12" i="10"/>
  <c r="N12" i="10" s="1"/>
  <c r="M11" i="10"/>
  <c r="O11" i="10" s="1"/>
  <c r="L11" i="10"/>
  <c r="N11" i="10" s="1"/>
  <c r="M10" i="10"/>
  <c r="O10" i="10" s="1"/>
  <c r="L10" i="10"/>
  <c r="N10" i="10" s="1"/>
  <c r="M9" i="10"/>
  <c r="O9" i="10" s="1"/>
  <c r="L9" i="10"/>
  <c r="N9" i="10" s="1"/>
  <c r="M8" i="10"/>
  <c r="O8" i="10" s="1"/>
  <c r="L8" i="10"/>
  <c r="N8" i="10" s="1"/>
  <c r="M7" i="10"/>
  <c r="O7" i="10" s="1"/>
  <c r="L7" i="10"/>
  <c r="N7" i="10" s="1"/>
  <c r="L21" i="10" l="1"/>
  <c r="N21" i="10" s="1"/>
  <c r="M21" i="10"/>
  <c r="O21" i="10" s="1"/>
  <c r="C149" i="2"/>
  <c r="C115" i="1"/>
  <c r="M109" i="1"/>
  <c r="O109" i="1" s="1"/>
  <c r="L109" i="1"/>
  <c r="N109" i="1" s="1"/>
  <c r="M31" i="1"/>
  <c r="O31" i="1" s="1"/>
  <c r="L31" i="1"/>
  <c r="N31" i="1" s="1"/>
  <c r="M8" i="1"/>
  <c r="K7" i="3" l="1"/>
  <c r="J7" i="3"/>
  <c r="I7" i="3"/>
  <c r="H7" i="3"/>
  <c r="L7" i="3" s="1"/>
  <c r="G7" i="3"/>
  <c r="F7" i="3"/>
  <c r="M7" i="3" l="1"/>
  <c r="K115" i="1"/>
  <c r="J115" i="1"/>
  <c r="K149" i="2"/>
  <c r="J149" i="2"/>
  <c r="K9" i="3"/>
  <c r="J9" i="3"/>
  <c r="I9" i="3"/>
  <c r="L8" i="3"/>
  <c r="M8" i="3"/>
  <c r="M7" i="2"/>
  <c r="L7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E115" i="1"/>
  <c r="M7" i="1"/>
  <c r="O7" i="1" s="1"/>
  <c r="L7" i="1"/>
  <c r="N7" i="1" s="1"/>
  <c r="M114" i="1"/>
  <c r="L114" i="1"/>
  <c r="M113" i="1"/>
  <c r="L113" i="1"/>
  <c r="M112" i="1"/>
  <c r="L112" i="1"/>
  <c r="M111" i="1"/>
  <c r="L111" i="1"/>
  <c r="M110" i="1"/>
  <c r="L110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L8" i="1"/>
  <c r="O79" i="1" l="1"/>
  <c r="N79" i="1"/>
  <c r="D115" i="1"/>
  <c r="F115" i="1"/>
  <c r="G115" i="1"/>
  <c r="H115" i="1"/>
  <c r="I115" i="1"/>
  <c r="M115" i="1" l="1"/>
  <c r="L115" i="1"/>
  <c r="H9" i="3" l="1"/>
  <c r="O7" i="3"/>
  <c r="N7" i="3"/>
  <c r="O8" i="3"/>
  <c r="N8" i="3"/>
  <c r="I149" i="2"/>
  <c r="H149" i="2"/>
  <c r="N7" i="2"/>
  <c r="N9" i="2"/>
  <c r="N10" i="2"/>
  <c r="N11" i="2"/>
  <c r="N13" i="2"/>
  <c r="N14" i="2"/>
  <c r="N15" i="2"/>
  <c r="N16" i="2"/>
  <c r="N17" i="2"/>
  <c r="N18" i="2"/>
  <c r="N19" i="2"/>
  <c r="N21" i="2"/>
  <c r="N22" i="2"/>
  <c r="N23" i="2"/>
  <c r="N25" i="2"/>
  <c r="N26" i="2"/>
  <c r="N27" i="2"/>
  <c r="N29" i="2"/>
  <c r="N30" i="2"/>
  <c r="N31" i="2"/>
  <c r="N32" i="2"/>
  <c r="N33" i="2"/>
  <c r="N34" i="2"/>
  <c r="N35" i="2"/>
  <c r="N37" i="2"/>
  <c r="N38" i="2"/>
  <c r="N39" i="2"/>
  <c r="N41" i="2"/>
  <c r="N42" i="2"/>
  <c r="N43" i="2"/>
  <c r="N45" i="2"/>
  <c r="N46" i="2"/>
  <c r="N47" i="2"/>
  <c r="N48" i="2"/>
  <c r="N49" i="2"/>
  <c r="N50" i="2"/>
  <c r="N51" i="2"/>
  <c r="N53" i="2"/>
  <c r="N54" i="2"/>
  <c r="N55" i="2"/>
  <c r="N57" i="2"/>
  <c r="N58" i="2"/>
  <c r="N59" i="2"/>
  <c r="N61" i="2"/>
  <c r="N62" i="2"/>
  <c r="N63" i="2"/>
  <c r="N64" i="2"/>
  <c r="N65" i="2"/>
  <c r="N66" i="2"/>
  <c r="N67" i="2"/>
  <c r="N69" i="2"/>
  <c r="N70" i="2"/>
  <c r="N71" i="2"/>
  <c r="N73" i="2"/>
  <c r="N74" i="2"/>
  <c r="N75" i="2"/>
  <c r="N77" i="2"/>
  <c r="N78" i="2"/>
  <c r="N79" i="2"/>
  <c r="N80" i="2"/>
  <c r="N81" i="2"/>
  <c r="N82" i="2"/>
  <c r="N83" i="2"/>
  <c r="N85" i="2"/>
  <c r="N86" i="2"/>
  <c r="N87" i="2"/>
  <c r="N89" i="2"/>
  <c r="N90" i="2"/>
  <c r="N91" i="2"/>
  <c r="N93" i="2"/>
  <c r="N94" i="2"/>
  <c r="N95" i="2"/>
  <c r="N96" i="2"/>
  <c r="N97" i="2"/>
  <c r="N98" i="2"/>
  <c r="N99" i="2"/>
  <c r="N101" i="2"/>
  <c r="N102" i="2"/>
  <c r="N103" i="2"/>
  <c r="N105" i="2"/>
  <c r="N106" i="2"/>
  <c r="N107" i="2"/>
  <c r="N109" i="2"/>
  <c r="N110" i="2"/>
  <c r="N111" i="2"/>
  <c r="N112" i="2"/>
  <c r="N113" i="2"/>
  <c r="N114" i="2"/>
  <c r="N115" i="2"/>
  <c r="N117" i="2"/>
  <c r="N118" i="2"/>
  <c r="N119" i="2"/>
  <c r="N121" i="2"/>
  <c r="N122" i="2"/>
  <c r="N123" i="2"/>
  <c r="N125" i="2"/>
  <c r="N126" i="2"/>
  <c r="N127" i="2"/>
  <c r="N128" i="2"/>
  <c r="N129" i="2"/>
  <c r="N130" i="2"/>
  <c r="N131" i="2"/>
  <c r="N133" i="2"/>
  <c r="N134" i="2"/>
  <c r="N135" i="2"/>
  <c r="N137" i="2"/>
  <c r="N138" i="2"/>
  <c r="N139" i="2"/>
  <c r="N141" i="2"/>
  <c r="N142" i="2"/>
  <c r="N143" i="2"/>
  <c r="N144" i="2"/>
  <c r="N145" i="2"/>
  <c r="N146" i="2"/>
  <c r="N147" i="2"/>
  <c r="O148" i="2"/>
  <c r="N148" i="2"/>
  <c r="O147" i="2"/>
  <c r="O146" i="2"/>
  <c r="O145" i="2"/>
  <c r="O144" i="2"/>
  <c r="O143" i="2"/>
  <c r="O142" i="2"/>
  <c r="O141" i="2"/>
  <c r="O140" i="2"/>
  <c r="N140" i="2"/>
  <c r="O139" i="2"/>
  <c r="O138" i="2"/>
  <c r="O137" i="2"/>
  <c r="O136" i="2"/>
  <c r="N136" i="2"/>
  <c r="O135" i="2"/>
  <c r="O134" i="2"/>
  <c r="O133" i="2"/>
  <c r="O132" i="2"/>
  <c r="N132" i="2"/>
  <c r="O131" i="2"/>
  <c r="O130" i="2"/>
  <c r="O129" i="2"/>
  <c r="O128" i="2"/>
  <c r="O127" i="2"/>
  <c r="O126" i="2"/>
  <c r="O125" i="2"/>
  <c r="O124" i="2"/>
  <c r="N124" i="2"/>
  <c r="O123" i="2"/>
  <c r="O122" i="2"/>
  <c r="O121" i="2"/>
  <c r="O120" i="2"/>
  <c r="N120" i="2"/>
  <c r="O119" i="2"/>
  <c r="O118" i="2"/>
  <c r="O117" i="2"/>
  <c r="O116" i="2"/>
  <c r="N116" i="2"/>
  <c r="O115" i="2"/>
  <c r="O114" i="2"/>
  <c r="O113" i="2"/>
  <c r="O112" i="2"/>
  <c r="O111" i="2"/>
  <c r="O110" i="2"/>
  <c r="O109" i="2"/>
  <c r="O108" i="2"/>
  <c r="N108" i="2"/>
  <c r="O107" i="2"/>
  <c r="O106" i="2"/>
  <c r="O105" i="2"/>
  <c r="O104" i="2"/>
  <c r="N104" i="2"/>
  <c r="O103" i="2"/>
  <c r="O102" i="2"/>
  <c r="O101" i="2"/>
  <c r="O100" i="2"/>
  <c r="N100" i="2"/>
  <c r="O99" i="2"/>
  <c r="O98" i="2"/>
  <c r="O97" i="2"/>
  <c r="O96" i="2"/>
  <c r="O95" i="2"/>
  <c r="O94" i="2"/>
  <c r="O93" i="2"/>
  <c r="O92" i="2"/>
  <c r="N92" i="2"/>
  <c r="O91" i="2"/>
  <c r="O90" i="2"/>
  <c r="O89" i="2"/>
  <c r="O88" i="2"/>
  <c r="N88" i="2"/>
  <c r="O87" i="2"/>
  <c r="O86" i="2"/>
  <c r="O85" i="2"/>
  <c r="O84" i="2"/>
  <c r="N84" i="2"/>
  <c r="O83" i="2"/>
  <c r="O82" i="2"/>
  <c r="O81" i="2"/>
  <c r="O80" i="2"/>
  <c r="O79" i="2"/>
  <c r="O78" i="2"/>
  <c r="O77" i="2"/>
  <c r="O76" i="2"/>
  <c r="N76" i="2"/>
  <c r="O75" i="2"/>
  <c r="O74" i="2"/>
  <c r="O73" i="2"/>
  <c r="O72" i="2"/>
  <c r="N72" i="2"/>
  <c r="O71" i="2"/>
  <c r="O70" i="2"/>
  <c r="O69" i="2"/>
  <c r="O68" i="2"/>
  <c r="N68" i="2"/>
  <c r="O67" i="2"/>
  <c r="O66" i="2"/>
  <c r="O65" i="2"/>
  <c r="O64" i="2"/>
  <c r="O63" i="2"/>
  <c r="O62" i="2"/>
  <c r="O61" i="2"/>
  <c r="O60" i="2"/>
  <c r="N60" i="2"/>
  <c r="O59" i="2"/>
  <c r="O58" i="2"/>
  <c r="O57" i="2"/>
  <c r="O56" i="2"/>
  <c r="N56" i="2"/>
  <c r="O55" i="2"/>
  <c r="O54" i="2"/>
  <c r="O53" i="2"/>
  <c r="O52" i="2"/>
  <c r="N52" i="2"/>
  <c r="O51" i="2"/>
  <c r="O50" i="2"/>
  <c r="O49" i="2"/>
  <c r="O48" i="2"/>
  <c r="O47" i="2"/>
  <c r="O46" i="2"/>
  <c r="O45" i="2"/>
  <c r="O44" i="2"/>
  <c r="N44" i="2"/>
  <c r="O43" i="2"/>
  <c r="O42" i="2"/>
  <c r="O41" i="2"/>
  <c r="O40" i="2"/>
  <c r="N40" i="2"/>
  <c r="O39" i="2"/>
  <c r="O38" i="2"/>
  <c r="O37" i="2"/>
  <c r="O36" i="2"/>
  <c r="N36" i="2"/>
  <c r="O35" i="2"/>
  <c r="O34" i="2"/>
  <c r="O33" i="2"/>
  <c r="O32" i="2"/>
  <c r="O31" i="2"/>
  <c r="O30" i="2"/>
  <c r="O29" i="2"/>
  <c r="O28" i="2"/>
  <c r="N28" i="2"/>
  <c r="O27" i="2"/>
  <c r="O26" i="2"/>
  <c r="O25" i="2"/>
  <c r="O24" i="2"/>
  <c r="N24" i="2"/>
  <c r="O23" i="2"/>
  <c r="O22" i="2"/>
  <c r="O21" i="2"/>
  <c r="O20" i="2"/>
  <c r="N20" i="2"/>
  <c r="O19" i="2"/>
  <c r="O18" i="2"/>
  <c r="O17" i="2"/>
  <c r="O16" i="2"/>
  <c r="O15" i="2"/>
  <c r="O14" i="2"/>
  <c r="O13" i="2"/>
  <c r="O12" i="2"/>
  <c r="N12" i="2"/>
  <c r="O11" i="2"/>
  <c r="O10" i="2"/>
  <c r="O9" i="2"/>
  <c r="O8" i="2"/>
  <c r="N8" i="2"/>
  <c r="O7" i="2"/>
  <c r="O114" i="1" l="1"/>
  <c r="N114" i="1"/>
  <c r="O113" i="1"/>
  <c r="N113" i="1"/>
  <c r="O112" i="1"/>
  <c r="N112" i="1"/>
  <c r="O111" i="1"/>
  <c r="N111" i="1"/>
  <c r="O110" i="1"/>
  <c r="N110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N20" i="1"/>
  <c r="O20" i="1"/>
  <c r="N19" i="1"/>
  <c r="O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G9" i="3" l="1"/>
  <c r="M9" i="3" s="1"/>
  <c r="F9" i="3"/>
  <c r="G149" i="2"/>
  <c r="M149" i="2" s="1"/>
  <c r="F149" i="2"/>
  <c r="E149" i="2"/>
  <c r="D149" i="2"/>
  <c r="O115" i="1"/>
  <c r="N115" i="1"/>
  <c r="L9" i="3" l="1"/>
  <c r="N9" i="3" s="1"/>
  <c r="O9" i="3"/>
  <c r="L149" i="2"/>
  <c r="N149" i="2" s="1"/>
  <c r="O149" i="2"/>
</calcChain>
</file>

<file path=xl/sharedStrings.xml><?xml version="1.0" encoding="utf-8"?>
<sst xmlns="http://schemas.openxmlformats.org/spreadsheetml/2006/main" count="401" uniqueCount="146">
  <si>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</si>
  <si>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</si>
  <si>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</si>
  <si>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</si>
  <si>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</si>
  <si>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</si>
  <si>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</si>
  <si>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</si>
  <si>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</si>
  <si>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</si>
  <si>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</si>
  <si>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</si>
  <si>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</si>
  <si>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</si>
  <si>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</si>
  <si>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</si>
  <si>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</si>
  <si>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</si>
  <si>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</si>
  <si>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</si>
  <si>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</si>
  <si>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</si>
  <si>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</si>
  <si>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</si>
  <si>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</si>
  <si>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</si>
  <si>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</si>
  <si>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</si>
  <si>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</si>
  <si>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</si>
  <si>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</si>
  <si>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</si>
  <si>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</si>
  <si>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</si>
  <si>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</si>
  <si>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</si>
  <si>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</si>
  <si>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</si>
  <si>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</si>
  <si>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</si>
  <si>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</si>
  <si>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</si>
  <si>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</si>
  <si>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</si>
  <si>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</si>
  <si>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</si>
  <si>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</si>
  <si>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</si>
  <si>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</si>
  <si>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</si>
  <si>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</si>
  <si>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</si>
  <si>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</si>
  <si>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</si>
  <si>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</si>
  <si>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</si>
  <si>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</si>
  <si>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</si>
  <si>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</si>
  <si>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</si>
  <si>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</si>
  <si>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</si>
  <si>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</si>
  <si>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</si>
  <si>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</si>
  <si>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</si>
  <si>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</si>
  <si>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</si>
  <si>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</si>
  <si>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</si>
  <si>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</si>
  <si>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</si>
  <si>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</si>
  <si>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</si>
  <si>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</si>
  <si>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</si>
  <si>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</si>
  <si>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</si>
  <si>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</si>
  <si>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</si>
  <si>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</si>
  <si>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</si>
  <si>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</si>
  <si>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</si>
  <si>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</si>
  <si>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</si>
  <si>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</si>
  <si>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</si>
  <si>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</si>
  <si>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</si>
  <si>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</si>
  <si>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</si>
  <si>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</si>
  <si>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</si>
  <si>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</si>
  <si>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</si>
  <si>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</si>
  <si>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</si>
  <si>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</si>
  <si>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</si>
  <si>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</si>
  <si>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</si>
  <si>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</si>
  <si>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</si>
  <si>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</si>
  <si>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</si>
  <si>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</si>
  <si>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</si>
  <si>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</si>
  <si>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</si>
  <si>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</si>
  <si>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</si>
  <si>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</si>
  <si>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</si>
  <si>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</si>
  <si>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</si>
  <si>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</si>
  <si>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</si>
  <si>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</si>
  <si>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</si>
  <si>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</si>
  <si>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</si>
  <si>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</si>
  <si>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</si>
  <si>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</si>
  <si>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</si>
  <si>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</si>
  <si>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</si>
  <si>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</si>
  <si>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</si>
  <si>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</si>
  <si>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</si>
  <si>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</si>
  <si>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</si>
  <si>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</si>
  <si>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</si>
  <si>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</si>
  <si>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</si>
  <si>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</si>
  <si>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ไตรมาส 2</t>
  </si>
  <si>
    <t>ร้อยละการเบิกจ่าย</t>
  </si>
  <si>
    <t>รวมแผน/ผล
(ไตรมาส1 - ไตรมาส 3)</t>
  </si>
  <si>
    <t>หมายเหตุ ** อยู่ระหว่างปรับแผนการใช้จ่ายงบประมาณ</t>
  </si>
  <si>
    <t>ข้อมูล วันที่ 22 มิถุนายน 2561 เวลา 18.30 น.</t>
  </si>
  <si>
    <t>ไตรมาส 3</t>
  </si>
  <si>
    <t>ศูนย์ฝึกประสบการณ์วิชาชีพอาคารเอนกประสงค์ภูพานเพลซ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</si>
</sst>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7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13" sqref="B13"/>
    </sheetView>
  </sheetViews>
  <sheetFormatPr defaultColWidth="38.625" defaultRowHeight="18.75" x14ac:dyDescent="0.3"/>
  <cols>
    <col min="1" max="1" width="4.625" style="5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10.875" style="1" bestFit="1" customWidth="1"/>
    <col min="7" max="7" width="12.75" style="1" bestFit="1" customWidth="1"/>
    <col min="8" max="8" width="10.625" style="50" bestFit="1" customWidth="1"/>
    <col min="9" max="9" width="13.125" style="1" bestFit="1" customWidth="1"/>
    <col min="10" max="10" width="12.75" style="1" bestFit="1" customWidth="1"/>
    <col min="11" max="11" width="12.625" style="1" customWidth="1"/>
    <col min="12" max="12" width="10.5" style="50" bestFit="1" customWidth="1"/>
    <col min="13" max="13" width="12.625" style="1" bestFit="1" customWidth="1"/>
    <col min="14" max="14" width="6.625" style="1" bestFit="1" customWidth="1"/>
    <col min="15" max="15" width="5.875" style="1" bestFit="1" customWidth="1"/>
    <col min="16" max="16384" width="38.625" style="1"/>
  </cols>
  <sheetData>
    <row r="1" spans="1:15" ht="23.2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3.25" x14ac:dyDescent="0.3">
      <c r="A2" s="60" t="s">
        <v>143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25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3">
      <c r="A4" s="62" t="s">
        <v>2</v>
      </c>
      <c r="B4" s="62" t="s">
        <v>3</v>
      </c>
      <c r="C4" s="63" t="s">
        <v>95</v>
      </c>
      <c r="D4" s="63" t="s">
        <v>96</v>
      </c>
      <c r="E4" s="63" t="s">
        <v>97</v>
      </c>
      <c r="F4" s="66" t="s">
        <v>94</v>
      </c>
      <c r="G4" s="66"/>
      <c r="H4" s="67" t="s">
        <v>139</v>
      </c>
      <c r="I4" s="68"/>
      <c r="J4" s="67" t="s">
        <v>144</v>
      </c>
      <c r="K4" s="68"/>
      <c r="L4" s="67" t="s">
        <v>141</v>
      </c>
      <c r="M4" s="68"/>
      <c r="N4" s="71" t="s">
        <v>140</v>
      </c>
      <c r="O4" s="71"/>
    </row>
    <row r="5" spans="1:15" x14ac:dyDescent="0.3">
      <c r="A5" s="62"/>
      <c r="B5" s="62"/>
      <c r="C5" s="64"/>
      <c r="D5" s="64"/>
      <c r="E5" s="64"/>
      <c r="F5" s="66"/>
      <c r="G5" s="66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62"/>
      <c r="B6" s="62"/>
      <c r="C6" s="65"/>
      <c r="D6" s="65"/>
      <c r="E6" s="65"/>
      <c r="F6" s="58" t="s">
        <v>4</v>
      </c>
      <c r="G6" s="58" t="s">
        <v>5</v>
      </c>
      <c r="H6" s="49" t="s">
        <v>4</v>
      </c>
      <c r="I6" s="58" t="s">
        <v>5</v>
      </c>
      <c r="J6" s="49" t="s">
        <v>4</v>
      </c>
      <c r="K6" s="58" t="s">
        <v>5</v>
      </c>
      <c r="L6" s="49" t="s">
        <v>4</v>
      </c>
      <c r="M6" s="58" t="s">
        <v>5</v>
      </c>
      <c r="N6" s="58" t="s">
        <v>4</v>
      </c>
      <c r="O6" s="58" t="s">
        <v>5</v>
      </c>
    </row>
    <row r="7" spans="1:15" s="20" customFormat="1" x14ac:dyDescent="0.3">
      <c r="A7" s="53">
        <v>1</v>
      </c>
      <c r="B7" s="54" t="s">
        <v>6</v>
      </c>
      <c r="C7" s="53">
        <v>35</v>
      </c>
      <c r="D7" s="53">
        <v>20</v>
      </c>
      <c r="E7" s="55">
        <v>487269200</v>
      </c>
      <c r="F7" s="55">
        <v>172741150</v>
      </c>
      <c r="G7" s="56">
        <v>92560403.069999993</v>
      </c>
      <c r="H7" s="55">
        <v>120742417</v>
      </c>
      <c r="I7" s="56">
        <v>82602029.920000002</v>
      </c>
      <c r="J7" s="56">
        <v>117136783</v>
      </c>
      <c r="K7" s="56">
        <v>115769649.97</v>
      </c>
      <c r="L7" s="55">
        <f>F7+H7+J7</f>
        <v>410620350</v>
      </c>
      <c r="M7" s="56">
        <f>G7+I7+K7</f>
        <v>290932082.96000004</v>
      </c>
      <c r="N7" s="56">
        <f>(L7*100)/E7</f>
        <v>84.269711691196576</v>
      </c>
      <c r="O7" s="56">
        <f>(M7*100)/E7</f>
        <v>59.70664326002958</v>
      </c>
    </row>
    <row r="8" spans="1:15" s="20" customFormat="1" x14ac:dyDescent="0.3">
      <c r="A8" s="21">
        <v>2</v>
      </c>
      <c r="B8" s="22" t="s">
        <v>13</v>
      </c>
      <c r="C8" s="21">
        <v>10</v>
      </c>
      <c r="D8" s="21">
        <v>8</v>
      </c>
      <c r="E8" s="23">
        <v>937700</v>
      </c>
      <c r="F8" s="23">
        <v>362090</v>
      </c>
      <c r="G8" s="24">
        <v>128265.75</v>
      </c>
      <c r="H8" s="23">
        <v>174875</v>
      </c>
      <c r="I8" s="24">
        <v>71758</v>
      </c>
      <c r="J8" s="24">
        <v>181835</v>
      </c>
      <c r="K8" s="24">
        <v>45559.7</v>
      </c>
      <c r="L8" s="23">
        <f t="shared" ref="L8:M15" si="0">F8+H8+J8</f>
        <v>718800</v>
      </c>
      <c r="M8" s="24">
        <f t="shared" si="0"/>
        <v>245583.45</v>
      </c>
      <c r="N8" s="24">
        <f t="shared" ref="N8:N15" si="1">(L8*100)/E8</f>
        <v>76.655646795350322</v>
      </c>
      <c r="O8" s="24">
        <f t="shared" ref="O8:O15" si="2">(M8*100)/E8</f>
        <v>26.189980804095125</v>
      </c>
    </row>
    <row r="9" spans="1:15" s="20" customFormat="1" x14ac:dyDescent="0.3">
      <c r="A9" s="21">
        <v>3</v>
      </c>
      <c r="B9" s="22" t="s">
        <v>16</v>
      </c>
      <c r="C9" s="21">
        <v>5</v>
      </c>
      <c r="D9" s="21">
        <v>4</v>
      </c>
      <c r="E9" s="23">
        <v>1180000</v>
      </c>
      <c r="F9" s="23">
        <v>800000</v>
      </c>
      <c r="G9" s="24">
        <v>294562</v>
      </c>
      <c r="H9" s="23">
        <v>90000</v>
      </c>
      <c r="I9" s="24">
        <v>64882</v>
      </c>
      <c r="J9" s="24">
        <v>105000</v>
      </c>
      <c r="K9" s="24">
        <v>553300</v>
      </c>
      <c r="L9" s="23">
        <f t="shared" si="0"/>
        <v>995000</v>
      </c>
      <c r="M9" s="24">
        <f t="shared" si="0"/>
        <v>912744</v>
      </c>
      <c r="N9" s="24">
        <f t="shared" si="1"/>
        <v>84.322033898305079</v>
      </c>
      <c r="O9" s="24">
        <f t="shared" si="2"/>
        <v>77.351186440677964</v>
      </c>
    </row>
    <row r="10" spans="1:15" s="20" customFormat="1" x14ac:dyDescent="0.3">
      <c r="A10" s="21">
        <v>4</v>
      </c>
      <c r="B10" s="22" t="s">
        <v>19</v>
      </c>
      <c r="C10" s="21">
        <v>73</v>
      </c>
      <c r="D10" s="21">
        <v>64</v>
      </c>
      <c r="E10" s="23">
        <v>13081350</v>
      </c>
      <c r="F10" s="23">
        <v>9104732</v>
      </c>
      <c r="G10" s="24">
        <v>2417462.2200000002</v>
      </c>
      <c r="H10" s="23">
        <v>1476256</v>
      </c>
      <c r="I10" s="24">
        <v>5786817.9400000004</v>
      </c>
      <c r="J10" s="24">
        <v>822470</v>
      </c>
      <c r="K10" s="24">
        <v>1835567.96</v>
      </c>
      <c r="L10" s="23">
        <f t="shared" si="0"/>
        <v>11403458</v>
      </c>
      <c r="M10" s="24">
        <f t="shared" si="0"/>
        <v>10039848.120000001</v>
      </c>
      <c r="N10" s="24">
        <f t="shared" si="1"/>
        <v>87.173403356687189</v>
      </c>
      <c r="O10" s="24">
        <f t="shared" si="2"/>
        <v>76.749327248334467</v>
      </c>
    </row>
    <row r="11" spans="1:15" s="20" customFormat="1" x14ac:dyDescent="0.3">
      <c r="A11" s="21">
        <v>5</v>
      </c>
      <c r="B11" s="22" t="s">
        <v>33</v>
      </c>
      <c r="C11" s="21">
        <v>43</v>
      </c>
      <c r="D11" s="21">
        <v>38</v>
      </c>
      <c r="E11" s="23">
        <v>27566350</v>
      </c>
      <c r="F11" s="23">
        <v>3407260</v>
      </c>
      <c r="G11" s="24">
        <v>991262.75</v>
      </c>
      <c r="H11" s="23">
        <v>16935669</v>
      </c>
      <c r="I11" s="24">
        <v>12460282.76</v>
      </c>
      <c r="J11" s="24">
        <v>4837847</v>
      </c>
      <c r="K11" s="24">
        <v>8387804.1200000001</v>
      </c>
      <c r="L11" s="23">
        <f t="shared" si="0"/>
        <v>25180776</v>
      </c>
      <c r="M11" s="24">
        <f t="shared" si="0"/>
        <v>21839349.629999999</v>
      </c>
      <c r="N11" s="24">
        <f t="shared" si="1"/>
        <v>91.3460650394412</v>
      </c>
      <c r="O11" s="24">
        <f t="shared" si="2"/>
        <v>79.224669316032049</v>
      </c>
    </row>
    <row r="12" spans="1:15" s="20" customFormat="1" x14ac:dyDescent="0.3">
      <c r="A12" s="21">
        <v>6</v>
      </c>
      <c r="B12" s="22" t="s">
        <v>43</v>
      </c>
      <c r="C12" s="21">
        <v>40</v>
      </c>
      <c r="D12" s="21">
        <v>26</v>
      </c>
      <c r="E12" s="23">
        <v>16380625</v>
      </c>
      <c r="F12" s="23">
        <v>420350</v>
      </c>
      <c r="G12" s="24">
        <v>355936</v>
      </c>
      <c r="H12" s="23">
        <v>3650024</v>
      </c>
      <c r="I12" s="24">
        <v>2924244</v>
      </c>
      <c r="J12" s="24">
        <v>7256241</v>
      </c>
      <c r="K12" s="24">
        <v>5956230</v>
      </c>
      <c r="L12" s="23">
        <f t="shared" si="0"/>
        <v>11326615</v>
      </c>
      <c r="M12" s="24">
        <f t="shared" si="0"/>
        <v>9236410</v>
      </c>
      <c r="N12" s="24">
        <f t="shared" si="1"/>
        <v>69.146415353504523</v>
      </c>
      <c r="O12" s="24">
        <f t="shared" si="2"/>
        <v>56.386187950703956</v>
      </c>
    </row>
    <row r="13" spans="1:15" s="20" customFormat="1" x14ac:dyDescent="0.3">
      <c r="A13" s="21">
        <v>7</v>
      </c>
      <c r="B13" s="22" t="s">
        <v>48</v>
      </c>
      <c r="C13" s="21">
        <v>3</v>
      </c>
      <c r="D13" s="21">
        <v>2</v>
      </c>
      <c r="E13" s="23">
        <v>1020000</v>
      </c>
      <c r="F13" s="23">
        <v>0</v>
      </c>
      <c r="G13" s="24">
        <v>0</v>
      </c>
      <c r="H13" s="23">
        <v>985000</v>
      </c>
      <c r="I13" s="24">
        <v>0</v>
      </c>
      <c r="J13" s="24">
        <v>35000</v>
      </c>
      <c r="K13" s="24">
        <v>941996.95</v>
      </c>
      <c r="L13" s="23">
        <f t="shared" si="0"/>
        <v>1020000</v>
      </c>
      <c r="M13" s="24">
        <f t="shared" si="0"/>
        <v>941996.95</v>
      </c>
      <c r="N13" s="24">
        <f t="shared" si="1"/>
        <v>100</v>
      </c>
      <c r="O13" s="24">
        <f t="shared" si="2"/>
        <v>92.352642156862743</v>
      </c>
    </row>
    <row r="14" spans="1:15" s="20" customFormat="1" x14ac:dyDescent="0.3">
      <c r="A14" s="21">
        <v>8</v>
      </c>
      <c r="B14" s="22" t="s">
        <v>49</v>
      </c>
      <c r="C14" s="21">
        <v>65</v>
      </c>
      <c r="D14" s="21">
        <v>57</v>
      </c>
      <c r="E14" s="23">
        <v>24610150</v>
      </c>
      <c r="F14" s="23">
        <v>5294047</v>
      </c>
      <c r="G14" s="24">
        <v>1144928.04</v>
      </c>
      <c r="H14" s="23">
        <v>11966107</v>
      </c>
      <c r="I14" s="24">
        <v>9190119.5500000007</v>
      </c>
      <c r="J14" s="24">
        <v>5131557</v>
      </c>
      <c r="K14" s="24">
        <v>7894626</v>
      </c>
      <c r="L14" s="23">
        <f t="shared" si="0"/>
        <v>22391711</v>
      </c>
      <c r="M14" s="24">
        <f t="shared" si="0"/>
        <v>18229673.59</v>
      </c>
      <c r="N14" s="24">
        <f t="shared" si="1"/>
        <v>90.985674609866251</v>
      </c>
      <c r="O14" s="24">
        <f t="shared" si="2"/>
        <v>74.073801216164881</v>
      </c>
    </row>
    <row r="15" spans="1:15" s="20" customFormat="1" x14ac:dyDescent="0.3">
      <c r="A15" s="21">
        <v>9</v>
      </c>
      <c r="B15" s="22" t="s">
        <v>61</v>
      </c>
      <c r="C15" s="21">
        <v>29</v>
      </c>
      <c r="D15" s="21">
        <v>23</v>
      </c>
      <c r="E15" s="23">
        <v>15969950</v>
      </c>
      <c r="F15" s="23">
        <v>8556400</v>
      </c>
      <c r="G15" s="24">
        <v>1014291</v>
      </c>
      <c r="H15" s="23">
        <v>4588000</v>
      </c>
      <c r="I15" s="24">
        <v>6438807.75</v>
      </c>
      <c r="J15" s="24">
        <v>2169000</v>
      </c>
      <c r="K15" s="24">
        <v>1594276</v>
      </c>
      <c r="L15" s="23">
        <f t="shared" si="0"/>
        <v>15313400</v>
      </c>
      <c r="M15" s="24">
        <f t="shared" si="0"/>
        <v>9047374.75</v>
      </c>
      <c r="N15" s="24">
        <f t="shared" si="1"/>
        <v>95.888841229934968</v>
      </c>
      <c r="O15" s="24">
        <f t="shared" si="2"/>
        <v>56.652492650258765</v>
      </c>
    </row>
    <row r="16" spans="1:15" s="20" customFormat="1" x14ac:dyDescent="0.3">
      <c r="A16" s="21">
        <v>10</v>
      </c>
      <c r="B16" s="22" t="s">
        <v>68</v>
      </c>
      <c r="C16" s="21">
        <v>82</v>
      </c>
      <c r="D16" s="21">
        <v>67</v>
      </c>
      <c r="E16" s="23">
        <v>34835575</v>
      </c>
      <c r="F16" s="23">
        <v>10328453</v>
      </c>
      <c r="G16" s="24">
        <v>4088161.63</v>
      </c>
      <c r="H16" s="23">
        <v>7927910</v>
      </c>
      <c r="I16" s="24">
        <v>16244387.939999999</v>
      </c>
      <c r="J16" s="24">
        <v>2952898</v>
      </c>
      <c r="K16" s="24">
        <v>8123311.1600000001</v>
      </c>
      <c r="L16" s="23">
        <f t="shared" ref="L16:M21" si="3">F16+H16+J16</f>
        <v>21209261</v>
      </c>
      <c r="M16" s="24">
        <f t="shared" si="3"/>
        <v>28455860.73</v>
      </c>
      <c r="N16" s="24">
        <f t="shared" ref="N16:N20" si="4">(L16*100)/E16</f>
        <v>60.883912494626543</v>
      </c>
      <c r="O16" s="24">
        <f t="shared" ref="O16:O20" si="5">(M16*100)/E16</f>
        <v>81.686209370736663</v>
      </c>
    </row>
    <row r="17" spans="1:15" s="20" customFormat="1" x14ac:dyDescent="0.3">
      <c r="A17" s="21">
        <v>11</v>
      </c>
      <c r="B17" s="22" t="s">
        <v>80</v>
      </c>
      <c r="C17" s="21">
        <v>29</v>
      </c>
      <c r="D17" s="21">
        <v>20</v>
      </c>
      <c r="E17" s="23">
        <v>4356000</v>
      </c>
      <c r="F17" s="23">
        <v>1102000</v>
      </c>
      <c r="G17" s="24">
        <v>282312</v>
      </c>
      <c r="H17" s="23">
        <v>1134000</v>
      </c>
      <c r="I17" s="24">
        <v>1159107</v>
      </c>
      <c r="J17" s="24">
        <v>458000</v>
      </c>
      <c r="K17" s="24">
        <v>341335</v>
      </c>
      <c r="L17" s="23">
        <f t="shared" si="3"/>
        <v>2694000</v>
      </c>
      <c r="M17" s="24">
        <f t="shared" si="3"/>
        <v>1782754</v>
      </c>
      <c r="N17" s="24">
        <f t="shared" si="4"/>
        <v>61.845730027548207</v>
      </c>
      <c r="O17" s="24">
        <f t="shared" si="5"/>
        <v>40.926400367309455</v>
      </c>
    </row>
    <row r="18" spans="1:15" s="20" customFormat="1" x14ac:dyDescent="0.3">
      <c r="A18" s="21">
        <v>12</v>
      </c>
      <c r="B18" s="22" t="s">
        <v>85</v>
      </c>
      <c r="C18" s="21">
        <v>7</v>
      </c>
      <c r="D18" s="21">
        <v>4</v>
      </c>
      <c r="E18" s="23">
        <v>21702300</v>
      </c>
      <c r="F18" s="23">
        <v>507780</v>
      </c>
      <c r="G18" s="24">
        <v>123440</v>
      </c>
      <c r="H18" s="23">
        <v>11725820</v>
      </c>
      <c r="I18" s="24">
        <v>569057.35</v>
      </c>
      <c r="J18" s="24">
        <v>4878700</v>
      </c>
      <c r="K18" s="24">
        <v>6818421.9000000004</v>
      </c>
      <c r="L18" s="23">
        <f t="shared" si="3"/>
        <v>17112300</v>
      </c>
      <c r="M18" s="24">
        <f t="shared" si="3"/>
        <v>7510919.25</v>
      </c>
      <c r="N18" s="24">
        <f t="shared" si="4"/>
        <v>78.850167954548596</v>
      </c>
      <c r="O18" s="24">
        <f t="shared" si="5"/>
        <v>34.608862885500614</v>
      </c>
    </row>
    <row r="19" spans="1:15" s="20" customFormat="1" x14ac:dyDescent="0.3">
      <c r="A19" s="21">
        <v>13</v>
      </c>
      <c r="B19" s="22" t="s">
        <v>88</v>
      </c>
      <c r="C19" s="21">
        <v>12</v>
      </c>
      <c r="D19" s="21">
        <v>11</v>
      </c>
      <c r="E19" s="23">
        <v>14822400</v>
      </c>
      <c r="F19" s="23">
        <v>10394926</v>
      </c>
      <c r="G19" s="24">
        <v>7541400</v>
      </c>
      <c r="H19" s="23">
        <v>1039351</v>
      </c>
      <c r="I19" s="24">
        <v>280398</v>
      </c>
      <c r="J19" s="24">
        <v>1929501</v>
      </c>
      <c r="K19" s="24">
        <v>3036388</v>
      </c>
      <c r="L19" s="23">
        <f t="shared" si="3"/>
        <v>13363778</v>
      </c>
      <c r="M19" s="24">
        <f t="shared" si="3"/>
        <v>10858186</v>
      </c>
      <c r="N19" s="24">
        <f t="shared" si="4"/>
        <v>90.159339917962001</v>
      </c>
      <c r="O19" s="24">
        <f t="shared" si="5"/>
        <v>73.255248812607945</v>
      </c>
    </row>
    <row r="20" spans="1:15" s="20" customFormat="1" x14ac:dyDescent="0.3">
      <c r="A20" s="25">
        <v>14</v>
      </c>
      <c r="B20" s="26" t="s">
        <v>91</v>
      </c>
      <c r="C20" s="25">
        <v>10</v>
      </c>
      <c r="D20" s="25">
        <v>7</v>
      </c>
      <c r="E20" s="27">
        <v>1769900</v>
      </c>
      <c r="F20" s="27">
        <v>166300</v>
      </c>
      <c r="G20" s="28">
        <v>163384.6</v>
      </c>
      <c r="H20" s="27">
        <v>306300</v>
      </c>
      <c r="I20" s="28">
        <v>221999.59</v>
      </c>
      <c r="J20" s="28">
        <v>299175</v>
      </c>
      <c r="K20" s="28">
        <v>91609</v>
      </c>
      <c r="L20" s="27">
        <f t="shared" si="3"/>
        <v>771775</v>
      </c>
      <c r="M20" s="28">
        <f t="shared" si="3"/>
        <v>476993.19</v>
      </c>
      <c r="N20" s="28">
        <f t="shared" si="4"/>
        <v>43.605570936211087</v>
      </c>
      <c r="O20" s="28">
        <f t="shared" si="5"/>
        <v>26.950290411887678</v>
      </c>
    </row>
    <row r="21" spans="1:15" x14ac:dyDescent="0.3">
      <c r="A21" s="72" t="s">
        <v>93</v>
      </c>
      <c r="B21" s="72"/>
      <c r="C21" s="57">
        <f>SUM(C20,C19,C18,C17,C16,C15,C14,C13,C12,C11,C10,C9,C8,C7)</f>
        <v>443</v>
      </c>
      <c r="D21" s="57">
        <f>SUM(D20,D19,D18,D17,D16,D15,D14,D13,D12,D11,D10,D9,D8,D7)</f>
        <v>351</v>
      </c>
      <c r="E21" s="9">
        <f>SUM(E20,E19,E18,E17,E16,E15,E14,E13,E12,E11,E10,E9,E8,E7)</f>
        <v>665501500</v>
      </c>
      <c r="F21" s="9">
        <f>SUM(F20,F19,F18,F17,F16,F15,F14,F13,F12,F11,F10,F9,F8,F7)</f>
        <v>223185488</v>
      </c>
      <c r="G21" s="7">
        <f>SUM(G20,G19,G18,G17,G16,G15,G14,G13,G12,G11,G10,G9,G8,G7)</f>
        <v>111105809.05999999</v>
      </c>
      <c r="H21" s="9">
        <f>SUM(H20,H19,H18,H17,H16,H15,H14,H13,H12,H11,H10,H9,H8,H7)</f>
        <v>182741729</v>
      </c>
      <c r="I21" s="7">
        <f>SUM(I20,I19,I18,I17,I16,I15,I14,I13,I12,I11,I10,I9,I8,I7)</f>
        <v>138013891.80000001</v>
      </c>
      <c r="J21" s="7">
        <f>SUM(J20,J19,J18,J17,J16,J15,J14,J13,J12,J11,J10,J9,J8,J7)</f>
        <v>148194007</v>
      </c>
      <c r="K21" s="7">
        <f>SUM(K20,K19,K18,K17,K16,K15,K14,K13,K12,K11,K10,K9,K8,K7)</f>
        <v>161390075.75999999</v>
      </c>
      <c r="L21" s="9">
        <f t="shared" si="3"/>
        <v>554121224</v>
      </c>
      <c r="M21" s="7">
        <f t="shared" si="3"/>
        <v>410509776.62</v>
      </c>
      <c r="N21" s="7">
        <f>(L21*100)/E21</f>
        <v>83.26370774521169</v>
      </c>
      <c r="O21" s="7">
        <f>(M21*100)/E21</f>
        <v>61.684275184954501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view="pageBreakPreview" zoomScaleNormal="100" zoomScaleSheetLayoutView="100" workbookViewId="0">
      <selection activeCell="B9" sqref="B9"/>
    </sheetView>
  </sheetViews>
  <sheetFormatPr defaultColWidth="38.625" defaultRowHeight="18.75" x14ac:dyDescent="0.3"/>
  <cols>
    <col min="1" max="1" width="5.125" style="51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6" width="12.25" style="1" customWidth="1"/>
    <col min="7" max="7" width="13.625" style="1" customWidth="1"/>
    <col min="8" max="8" width="12" style="50" bestFit="1" customWidth="1"/>
    <col min="9" max="9" width="13.125" style="1" bestFit="1" customWidth="1"/>
    <col min="10" max="11" width="12.625" style="1" customWidth="1"/>
    <col min="12" max="12" width="10.75" style="50" bestFit="1" customWidth="1"/>
    <col min="13" max="13" width="12.75" style="1" bestFit="1" customWidth="1"/>
    <col min="14" max="14" width="6.625" style="1" bestFit="1" customWidth="1"/>
    <col min="15" max="15" width="6.75" style="1" customWidth="1"/>
    <col min="16" max="16384" width="38.625" style="1"/>
  </cols>
  <sheetData>
    <row r="1" spans="1:15" ht="23.2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3.25" x14ac:dyDescent="0.3">
      <c r="A2" s="60" t="s">
        <v>143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25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3">
      <c r="A4" s="62" t="s">
        <v>2</v>
      </c>
      <c r="B4" s="62" t="s">
        <v>3</v>
      </c>
      <c r="C4" s="63" t="s">
        <v>95</v>
      </c>
      <c r="D4" s="63" t="s">
        <v>96</v>
      </c>
      <c r="E4" s="63" t="s">
        <v>97</v>
      </c>
      <c r="F4" s="66" t="s">
        <v>94</v>
      </c>
      <c r="G4" s="66"/>
      <c r="H4" s="67" t="s">
        <v>139</v>
      </c>
      <c r="I4" s="68"/>
      <c r="J4" s="67" t="s">
        <v>144</v>
      </c>
      <c r="K4" s="68"/>
      <c r="L4" s="67" t="s">
        <v>141</v>
      </c>
      <c r="M4" s="68"/>
      <c r="N4" s="71" t="s">
        <v>140</v>
      </c>
      <c r="O4" s="71"/>
    </row>
    <row r="5" spans="1:15" x14ac:dyDescent="0.3">
      <c r="A5" s="62"/>
      <c r="B5" s="62"/>
      <c r="C5" s="64"/>
      <c r="D5" s="64"/>
      <c r="E5" s="64"/>
      <c r="F5" s="66"/>
      <c r="G5" s="66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62"/>
      <c r="B6" s="62"/>
      <c r="C6" s="65"/>
      <c r="D6" s="65"/>
      <c r="E6" s="65"/>
      <c r="F6" s="4" t="s">
        <v>4</v>
      </c>
      <c r="G6" s="4" t="s">
        <v>5</v>
      </c>
      <c r="H6" s="49" t="s">
        <v>4</v>
      </c>
      <c r="I6" s="30" t="s">
        <v>5</v>
      </c>
      <c r="J6" s="49" t="s">
        <v>4</v>
      </c>
      <c r="K6" s="52" t="s">
        <v>5</v>
      </c>
      <c r="L6" s="49" t="s">
        <v>4</v>
      </c>
      <c r="M6" s="30" t="s">
        <v>5</v>
      </c>
      <c r="N6" s="4" t="s">
        <v>4</v>
      </c>
      <c r="O6" s="4" t="s">
        <v>5</v>
      </c>
    </row>
    <row r="7" spans="1:15" s="20" customFormat="1" x14ac:dyDescent="0.3">
      <c r="A7" s="32">
        <v>1</v>
      </c>
      <c r="B7" s="33" t="s">
        <v>6</v>
      </c>
      <c r="C7" s="32">
        <v>35</v>
      </c>
      <c r="D7" s="32">
        <v>20</v>
      </c>
      <c r="E7" s="34">
        <v>487269200</v>
      </c>
      <c r="F7" s="34">
        <v>172741150</v>
      </c>
      <c r="G7" s="35">
        <v>92560403.069999993</v>
      </c>
      <c r="H7" s="34">
        <v>120742417</v>
      </c>
      <c r="I7" s="35">
        <v>82602029.920000002</v>
      </c>
      <c r="J7" s="35">
        <v>117136783</v>
      </c>
      <c r="K7" s="35">
        <v>115769649.97</v>
      </c>
      <c r="L7" s="34">
        <f>F7+H7+J7</f>
        <v>410620350</v>
      </c>
      <c r="M7" s="35">
        <f>G7+I7+K7</f>
        <v>290932082.96000004</v>
      </c>
      <c r="N7" s="35">
        <f>(L7*100)/E7</f>
        <v>84.269711691196576</v>
      </c>
      <c r="O7" s="35">
        <f>(M7*100)/E7</f>
        <v>59.70664326002958</v>
      </c>
    </row>
    <row r="8" spans="1:15" x14ac:dyDescent="0.3">
      <c r="A8" s="37">
        <v>1</v>
      </c>
      <c r="B8" s="36" t="s">
        <v>7</v>
      </c>
      <c r="C8" s="37">
        <v>13</v>
      </c>
      <c r="D8" s="37">
        <v>1</v>
      </c>
      <c r="E8" s="38">
        <v>7971800</v>
      </c>
      <c r="F8" s="38">
        <v>1646000</v>
      </c>
      <c r="G8" s="39">
        <v>0</v>
      </c>
      <c r="H8" s="38">
        <v>2018300</v>
      </c>
      <c r="I8" s="39">
        <v>12406</v>
      </c>
      <c r="J8" s="39">
        <v>4961800</v>
      </c>
      <c r="K8" s="39">
        <v>0</v>
      </c>
      <c r="L8" s="38">
        <f t="shared" ref="L8:L72" si="0">F8+H8+J8</f>
        <v>8626100</v>
      </c>
      <c r="M8" s="39">
        <f>G8+I8+K8</f>
        <v>12406</v>
      </c>
      <c r="N8" s="39">
        <f t="shared" ref="N8:N72" si="1">(L8*100)/E8</f>
        <v>108.20768207932964</v>
      </c>
      <c r="O8" s="39">
        <f t="shared" ref="O8:O72" si="2">(M8*100)/E8</f>
        <v>0.15562357309516045</v>
      </c>
    </row>
    <row r="9" spans="1:15" x14ac:dyDescent="0.3">
      <c r="A9" s="41">
        <v>2</v>
      </c>
      <c r="B9" s="40" t="s">
        <v>8</v>
      </c>
      <c r="C9" s="41">
        <v>3</v>
      </c>
      <c r="D9" s="41">
        <v>3</v>
      </c>
      <c r="E9" s="42">
        <v>317716600</v>
      </c>
      <c r="F9" s="42">
        <v>97957900</v>
      </c>
      <c r="G9" s="43">
        <v>67900625.069999993</v>
      </c>
      <c r="H9" s="42">
        <v>73665000</v>
      </c>
      <c r="I9" s="43">
        <v>67003286.909999996</v>
      </c>
      <c r="J9" s="43">
        <v>70679000</v>
      </c>
      <c r="K9" s="43">
        <v>77218694.969999999</v>
      </c>
      <c r="L9" s="42">
        <f t="shared" si="0"/>
        <v>242301900</v>
      </c>
      <c r="M9" s="43">
        <f t="shared" ref="M9:M72" si="3">G9+I9+K9</f>
        <v>212122606.94999999</v>
      </c>
      <c r="N9" s="43">
        <f t="shared" si="1"/>
        <v>76.263531713483019</v>
      </c>
      <c r="O9" s="43">
        <f t="shared" si="2"/>
        <v>66.764722696264528</v>
      </c>
    </row>
    <row r="10" spans="1:15" x14ac:dyDescent="0.3">
      <c r="A10" s="41">
        <v>3</v>
      </c>
      <c r="B10" s="40" t="s">
        <v>9</v>
      </c>
      <c r="C10" s="41">
        <v>1</v>
      </c>
      <c r="D10" s="41">
        <v>1</v>
      </c>
      <c r="E10" s="42">
        <v>150000</v>
      </c>
      <c r="F10" s="42">
        <v>10000</v>
      </c>
      <c r="G10" s="43">
        <v>0</v>
      </c>
      <c r="H10" s="42">
        <v>100000</v>
      </c>
      <c r="I10" s="43">
        <v>95522</v>
      </c>
      <c r="J10" s="43">
        <v>25000</v>
      </c>
      <c r="K10" s="43">
        <v>15000</v>
      </c>
      <c r="L10" s="42">
        <f t="shared" si="0"/>
        <v>135000</v>
      </c>
      <c r="M10" s="43">
        <f t="shared" si="3"/>
        <v>110522</v>
      </c>
      <c r="N10" s="43">
        <f t="shared" si="1"/>
        <v>90</v>
      </c>
      <c r="O10" s="43">
        <f t="shared" si="2"/>
        <v>73.681333333333328</v>
      </c>
    </row>
    <row r="11" spans="1:15" x14ac:dyDescent="0.3">
      <c r="A11" s="41">
        <v>4</v>
      </c>
      <c r="B11" s="40" t="s">
        <v>10</v>
      </c>
      <c r="C11" s="41">
        <v>11</v>
      </c>
      <c r="D11" s="41">
        <v>9</v>
      </c>
      <c r="E11" s="42">
        <v>160069100</v>
      </c>
      <c r="F11" s="42">
        <v>72986750</v>
      </c>
      <c r="G11" s="43">
        <v>24588000</v>
      </c>
      <c r="H11" s="42">
        <v>44519617</v>
      </c>
      <c r="I11" s="43">
        <v>15339362.199999999</v>
      </c>
      <c r="J11" s="43">
        <v>41073233</v>
      </c>
      <c r="K11" s="43">
        <v>38332139</v>
      </c>
      <c r="L11" s="42">
        <f t="shared" si="0"/>
        <v>158579600</v>
      </c>
      <c r="M11" s="43">
        <f t="shared" si="3"/>
        <v>78259501.200000003</v>
      </c>
      <c r="N11" s="43">
        <f t="shared" si="1"/>
        <v>99.069464375073011</v>
      </c>
      <c r="O11" s="43">
        <f t="shared" si="2"/>
        <v>48.891073417667748</v>
      </c>
    </row>
    <row r="12" spans="1:15" x14ac:dyDescent="0.3">
      <c r="A12" s="41">
        <v>5</v>
      </c>
      <c r="B12" s="40" t="s">
        <v>11</v>
      </c>
      <c r="C12" s="41">
        <v>6</v>
      </c>
      <c r="D12" s="41">
        <v>5</v>
      </c>
      <c r="E12" s="42">
        <v>688000</v>
      </c>
      <c r="F12" s="42">
        <v>35500</v>
      </c>
      <c r="G12" s="43">
        <v>4500</v>
      </c>
      <c r="H12" s="42">
        <v>291500</v>
      </c>
      <c r="I12" s="43">
        <v>81358.81</v>
      </c>
      <c r="J12" s="43">
        <v>232750</v>
      </c>
      <c r="K12" s="43">
        <v>42312</v>
      </c>
      <c r="L12" s="42">
        <f t="shared" si="0"/>
        <v>559750</v>
      </c>
      <c r="M12" s="43">
        <f t="shared" si="3"/>
        <v>128170.81</v>
      </c>
      <c r="N12" s="43">
        <f t="shared" si="1"/>
        <v>81.35901162790698</v>
      </c>
      <c r="O12" s="43">
        <f t="shared" si="2"/>
        <v>18.62947819767442</v>
      </c>
    </row>
    <row r="13" spans="1:15" x14ac:dyDescent="0.3">
      <c r="A13" s="45">
        <v>6</v>
      </c>
      <c r="B13" s="44" t="s">
        <v>12</v>
      </c>
      <c r="C13" s="45">
        <v>1</v>
      </c>
      <c r="D13" s="45">
        <v>1</v>
      </c>
      <c r="E13" s="46">
        <v>673700</v>
      </c>
      <c r="F13" s="46">
        <v>105000</v>
      </c>
      <c r="G13" s="47">
        <v>67278</v>
      </c>
      <c r="H13" s="46">
        <v>148000</v>
      </c>
      <c r="I13" s="47">
        <v>70094</v>
      </c>
      <c r="J13" s="47">
        <v>165000</v>
      </c>
      <c r="K13" s="47">
        <v>161504</v>
      </c>
      <c r="L13" s="46">
        <f t="shared" si="0"/>
        <v>418000</v>
      </c>
      <c r="M13" s="47">
        <f t="shared" si="3"/>
        <v>298876</v>
      </c>
      <c r="N13" s="47">
        <f t="shared" si="1"/>
        <v>62.045420810449755</v>
      </c>
      <c r="O13" s="47">
        <f t="shared" si="2"/>
        <v>44.363366483598043</v>
      </c>
    </row>
    <row r="14" spans="1:15" s="20" customFormat="1" x14ac:dyDescent="0.3">
      <c r="A14" s="32">
        <v>1</v>
      </c>
      <c r="B14" s="33" t="s">
        <v>13</v>
      </c>
      <c r="C14" s="32">
        <v>10</v>
      </c>
      <c r="D14" s="32">
        <v>8</v>
      </c>
      <c r="E14" s="34">
        <v>937700</v>
      </c>
      <c r="F14" s="34">
        <v>362090</v>
      </c>
      <c r="G14" s="35">
        <v>128265.75</v>
      </c>
      <c r="H14" s="34">
        <v>174875</v>
      </c>
      <c r="I14" s="35">
        <v>71758</v>
      </c>
      <c r="J14" s="35">
        <v>181835</v>
      </c>
      <c r="K14" s="35">
        <v>45559.7</v>
      </c>
      <c r="L14" s="34">
        <f t="shared" si="0"/>
        <v>718800</v>
      </c>
      <c r="M14" s="35">
        <f t="shared" si="3"/>
        <v>245583.45</v>
      </c>
      <c r="N14" s="35">
        <f t="shared" si="1"/>
        <v>76.655646795350322</v>
      </c>
      <c r="O14" s="35">
        <f t="shared" si="2"/>
        <v>26.189980804095125</v>
      </c>
    </row>
    <row r="15" spans="1:15" x14ac:dyDescent="0.3">
      <c r="A15" s="37">
        <v>1</v>
      </c>
      <c r="B15" s="36" t="s">
        <v>14</v>
      </c>
      <c r="C15" s="37">
        <v>3</v>
      </c>
      <c r="D15" s="37">
        <v>2</v>
      </c>
      <c r="E15" s="38">
        <v>455500</v>
      </c>
      <c r="F15" s="38">
        <v>125190</v>
      </c>
      <c r="G15" s="39">
        <v>20023.75</v>
      </c>
      <c r="H15" s="38">
        <v>73750</v>
      </c>
      <c r="I15" s="39">
        <v>25910</v>
      </c>
      <c r="J15" s="39">
        <v>106360</v>
      </c>
      <c r="K15" s="39">
        <v>27633.7</v>
      </c>
      <c r="L15" s="38">
        <f t="shared" si="0"/>
        <v>305300</v>
      </c>
      <c r="M15" s="39">
        <f t="shared" si="3"/>
        <v>73567.45</v>
      </c>
      <c r="N15" s="39">
        <f t="shared" si="1"/>
        <v>67.025246981339194</v>
      </c>
      <c r="O15" s="39">
        <f t="shared" si="2"/>
        <v>16.1509220636663</v>
      </c>
    </row>
    <row r="16" spans="1:15" x14ac:dyDescent="0.3">
      <c r="A16" s="45">
        <v>2</v>
      </c>
      <c r="B16" s="44" t="s">
        <v>15</v>
      </c>
      <c r="C16" s="45">
        <v>7</v>
      </c>
      <c r="D16" s="45">
        <v>6</v>
      </c>
      <c r="E16" s="46">
        <v>482200</v>
      </c>
      <c r="F16" s="46">
        <v>236900</v>
      </c>
      <c r="G16" s="47">
        <v>108242</v>
      </c>
      <c r="H16" s="46">
        <v>101125</v>
      </c>
      <c r="I16" s="47">
        <v>45848</v>
      </c>
      <c r="J16" s="47">
        <v>75475</v>
      </c>
      <c r="K16" s="47">
        <v>17926</v>
      </c>
      <c r="L16" s="46">
        <f t="shared" si="0"/>
        <v>413500</v>
      </c>
      <c r="M16" s="47">
        <f t="shared" si="3"/>
        <v>172016</v>
      </c>
      <c r="N16" s="47">
        <f t="shared" si="1"/>
        <v>85.752799668187478</v>
      </c>
      <c r="O16" s="47">
        <f t="shared" si="2"/>
        <v>35.673164661965991</v>
      </c>
    </row>
    <row r="17" spans="1:15" s="20" customFormat="1" x14ac:dyDescent="0.3">
      <c r="A17" s="32">
        <v>1</v>
      </c>
      <c r="B17" s="33" t="s">
        <v>16</v>
      </c>
      <c r="C17" s="32">
        <v>5</v>
      </c>
      <c r="D17" s="32">
        <v>4</v>
      </c>
      <c r="E17" s="34">
        <v>1180000</v>
      </c>
      <c r="F17" s="34">
        <v>800000</v>
      </c>
      <c r="G17" s="35">
        <v>294562</v>
      </c>
      <c r="H17" s="34">
        <v>90000</v>
      </c>
      <c r="I17" s="35">
        <v>64882</v>
      </c>
      <c r="J17" s="35">
        <v>105000</v>
      </c>
      <c r="K17" s="35">
        <v>553300</v>
      </c>
      <c r="L17" s="34">
        <f t="shared" si="0"/>
        <v>995000</v>
      </c>
      <c r="M17" s="35">
        <f t="shared" si="3"/>
        <v>912744</v>
      </c>
      <c r="N17" s="35">
        <f t="shared" si="1"/>
        <v>84.322033898305079</v>
      </c>
      <c r="O17" s="35">
        <f t="shared" si="2"/>
        <v>77.351186440677964</v>
      </c>
    </row>
    <row r="18" spans="1:15" x14ac:dyDescent="0.3">
      <c r="A18" s="37">
        <v>1</v>
      </c>
      <c r="B18" s="36" t="s">
        <v>7</v>
      </c>
      <c r="C18" s="37">
        <v>2</v>
      </c>
      <c r="D18" s="37">
        <v>2</v>
      </c>
      <c r="E18" s="38">
        <v>420000</v>
      </c>
      <c r="F18" s="38">
        <v>210000</v>
      </c>
      <c r="G18" s="39">
        <v>212162</v>
      </c>
      <c r="H18" s="38">
        <v>90000</v>
      </c>
      <c r="I18" s="39">
        <v>64882</v>
      </c>
      <c r="J18" s="39">
        <v>90000</v>
      </c>
      <c r="K18" s="39">
        <v>73800</v>
      </c>
      <c r="L18" s="38">
        <f t="shared" si="0"/>
        <v>390000</v>
      </c>
      <c r="M18" s="39">
        <f t="shared" si="3"/>
        <v>350844</v>
      </c>
      <c r="N18" s="39">
        <f t="shared" si="1"/>
        <v>92.857142857142861</v>
      </c>
      <c r="O18" s="39">
        <f t="shared" si="2"/>
        <v>83.534285714285716</v>
      </c>
    </row>
    <row r="19" spans="1:15" x14ac:dyDescent="0.3">
      <c r="A19" s="41">
        <v>2</v>
      </c>
      <c r="B19" s="40" t="s">
        <v>17</v>
      </c>
      <c r="C19" s="41">
        <v>2</v>
      </c>
      <c r="D19" s="41">
        <v>1</v>
      </c>
      <c r="E19" s="42">
        <v>220000</v>
      </c>
      <c r="F19" s="42">
        <v>50000</v>
      </c>
      <c r="G19" s="43">
        <v>82400</v>
      </c>
      <c r="H19" s="42">
        <v>0</v>
      </c>
      <c r="I19" s="43">
        <v>0</v>
      </c>
      <c r="J19" s="43">
        <v>15000</v>
      </c>
      <c r="K19" s="43">
        <v>0</v>
      </c>
      <c r="L19" s="42">
        <f t="shared" si="0"/>
        <v>65000</v>
      </c>
      <c r="M19" s="43">
        <f t="shared" si="3"/>
        <v>82400</v>
      </c>
      <c r="N19" s="43">
        <f t="shared" si="1"/>
        <v>29.545454545454547</v>
      </c>
      <c r="O19" s="43">
        <f t="shared" si="2"/>
        <v>37.454545454545453</v>
      </c>
    </row>
    <row r="20" spans="1:15" x14ac:dyDescent="0.3">
      <c r="A20" s="45">
        <v>3</v>
      </c>
      <c r="B20" s="44" t="s">
        <v>18</v>
      </c>
      <c r="C20" s="45">
        <v>1</v>
      </c>
      <c r="D20" s="45">
        <v>1</v>
      </c>
      <c r="E20" s="46">
        <v>540000</v>
      </c>
      <c r="F20" s="46">
        <v>540000</v>
      </c>
      <c r="G20" s="47">
        <v>0</v>
      </c>
      <c r="H20" s="46">
        <v>0</v>
      </c>
      <c r="I20" s="47">
        <v>0</v>
      </c>
      <c r="J20" s="47">
        <v>0</v>
      </c>
      <c r="K20" s="47">
        <v>479500</v>
      </c>
      <c r="L20" s="46">
        <f t="shared" si="0"/>
        <v>540000</v>
      </c>
      <c r="M20" s="47">
        <f t="shared" si="3"/>
        <v>479500</v>
      </c>
      <c r="N20" s="47">
        <f t="shared" si="1"/>
        <v>100</v>
      </c>
      <c r="O20" s="47">
        <f t="shared" si="2"/>
        <v>88.796296296296291</v>
      </c>
    </row>
    <row r="21" spans="1:15" s="20" customFormat="1" x14ac:dyDescent="0.3">
      <c r="A21" s="32">
        <v>1</v>
      </c>
      <c r="B21" s="33" t="s">
        <v>19</v>
      </c>
      <c r="C21" s="32">
        <v>73</v>
      </c>
      <c r="D21" s="32">
        <v>64</v>
      </c>
      <c r="E21" s="34">
        <v>13081350</v>
      </c>
      <c r="F21" s="34">
        <v>9104732</v>
      </c>
      <c r="G21" s="35">
        <v>2417462.2200000002</v>
      </c>
      <c r="H21" s="34">
        <v>1476256</v>
      </c>
      <c r="I21" s="35">
        <v>5786817.9400000004</v>
      </c>
      <c r="J21" s="35">
        <v>822470</v>
      </c>
      <c r="K21" s="35">
        <v>1835567.96</v>
      </c>
      <c r="L21" s="34">
        <f t="shared" si="0"/>
        <v>11403458</v>
      </c>
      <c r="M21" s="35">
        <f t="shared" si="3"/>
        <v>10039848.120000001</v>
      </c>
      <c r="N21" s="35">
        <f t="shared" si="1"/>
        <v>87.173403356687189</v>
      </c>
      <c r="O21" s="35">
        <f t="shared" si="2"/>
        <v>76.749327248334467</v>
      </c>
    </row>
    <row r="22" spans="1:15" x14ac:dyDescent="0.3">
      <c r="A22" s="37">
        <v>1</v>
      </c>
      <c r="B22" s="36" t="s">
        <v>7</v>
      </c>
      <c r="C22" s="37">
        <v>13</v>
      </c>
      <c r="D22" s="37">
        <v>9</v>
      </c>
      <c r="E22" s="38">
        <v>9175478</v>
      </c>
      <c r="F22" s="38">
        <v>7887230</v>
      </c>
      <c r="G22" s="39">
        <v>1150021.22</v>
      </c>
      <c r="H22" s="38">
        <v>389486</v>
      </c>
      <c r="I22" s="39">
        <v>5231563.84</v>
      </c>
      <c r="J22" s="39">
        <v>139830</v>
      </c>
      <c r="K22" s="39">
        <v>1708119.01</v>
      </c>
      <c r="L22" s="38">
        <f t="shared" si="0"/>
        <v>8416546</v>
      </c>
      <c r="M22" s="39">
        <f t="shared" si="3"/>
        <v>8089704.0699999994</v>
      </c>
      <c r="N22" s="39">
        <f t="shared" si="1"/>
        <v>91.728692499725895</v>
      </c>
      <c r="O22" s="39">
        <f t="shared" si="2"/>
        <v>88.16656821584661</v>
      </c>
    </row>
    <row r="23" spans="1:15" x14ac:dyDescent="0.3">
      <c r="A23" s="41">
        <v>2</v>
      </c>
      <c r="B23" s="40" t="s">
        <v>34</v>
      </c>
      <c r="C23" s="41">
        <v>2</v>
      </c>
      <c r="D23" s="41">
        <v>0</v>
      </c>
      <c r="E23" s="42">
        <v>1000000</v>
      </c>
      <c r="F23" s="42">
        <v>0</v>
      </c>
      <c r="G23" s="43">
        <v>0</v>
      </c>
      <c r="H23" s="42">
        <v>0</v>
      </c>
      <c r="I23" s="43">
        <v>0</v>
      </c>
      <c r="J23" s="43">
        <v>629140</v>
      </c>
      <c r="K23" s="43">
        <v>0</v>
      </c>
      <c r="L23" s="42">
        <f t="shared" si="0"/>
        <v>629140</v>
      </c>
      <c r="M23" s="43">
        <f t="shared" si="3"/>
        <v>0</v>
      </c>
      <c r="N23" s="43">
        <f t="shared" si="1"/>
        <v>62.914000000000001</v>
      </c>
      <c r="O23" s="43">
        <f t="shared" si="2"/>
        <v>0</v>
      </c>
    </row>
    <row r="24" spans="1:15" x14ac:dyDescent="0.3">
      <c r="A24" s="41">
        <v>3</v>
      </c>
      <c r="B24" s="40" t="s">
        <v>20</v>
      </c>
      <c r="C24" s="41">
        <v>6</v>
      </c>
      <c r="D24" s="41">
        <v>6</v>
      </c>
      <c r="E24" s="42">
        <v>132737</v>
      </c>
      <c r="F24" s="42">
        <v>44800</v>
      </c>
      <c r="G24" s="43">
        <v>61737</v>
      </c>
      <c r="H24" s="42">
        <v>87937</v>
      </c>
      <c r="I24" s="43">
        <v>60000</v>
      </c>
      <c r="J24" s="43">
        <v>0</v>
      </c>
      <c r="K24" s="43">
        <v>11000</v>
      </c>
      <c r="L24" s="42">
        <f t="shared" si="0"/>
        <v>132737</v>
      </c>
      <c r="M24" s="43">
        <f t="shared" si="3"/>
        <v>132737</v>
      </c>
      <c r="N24" s="43">
        <f t="shared" si="1"/>
        <v>100</v>
      </c>
      <c r="O24" s="43">
        <f t="shared" si="2"/>
        <v>100</v>
      </c>
    </row>
    <row r="25" spans="1:15" x14ac:dyDescent="0.3">
      <c r="A25" s="41">
        <v>4</v>
      </c>
      <c r="B25" s="40" t="s">
        <v>21</v>
      </c>
      <c r="C25" s="41">
        <v>5</v>
      </c>
      <c r="D25" s="41">
        <v>5</v>
      </c>
      <c r="E25" s="42">
        <v>136350</v>
      </c>
      <c r="F25" s="42">
        <v>45000</v>
      </c>
      <c r="G25" s="43">
        <v>110350</v>
      </c>
      <c r="H25" s="42">
        <v>91350</v>
      </c>
      <c r="I25" s="43">
        <v>26000</v>
      </c>
      <c r="J25" s="43">
        <v>0</v>
      </c>
      <c r="K25" s="43">
        <v>0</v>
      </c>
      <c r="L25" s="42">
        <f t="shared" si="0"/>
        <v>136350</v>
      </c>
      <c r="M25" s="43">
        <f t="shared" si="3"/>
        <v>136350</v>
      </c>
      <c r="N25" s="43">
        <f t="shared" si="1"/>
        <v>100</v>
      </c>
      <c r="O25" s="43">
        <f t="shared" si="2"/>
        <v>100</v>
      </c>
    </row>
    <row r="26" spans="1:15" x14ac:dyDescent="0.3">
      <c r="A26" s="41">
        <v>5</v>
      </c>
      <c r="B26" s="40" t="s">
        <v>22</v>
      </c>
      <c r="C26" s="41">
        <v>5</v>
      </c>
      <c r="D26" s="41">
        <v>5</v>
      </c>
      <c r="E26" s="42">
        <v>129262</v>
      </c>
      <c r="F26" s="42">
        <v>57262</v>
      </c>
      <c r="G26" s="43">
        <v>97262</v>
      </c>
      <c r="H26" s="42">
        <v>72000</v>
      </c>
      <c r="I26" s="43">
        <v>32000</v>
      </c>
      <c r="J26" s="43">
        <v>0</v>
      </c>
      <c r="K26" s="43">
        <v>0</v>
      </c>
      <c r="L26" s="42">
        <f t="shared" si="0"/>
        <v>129262</v>
      </c>
      <c r="M26" s="43">
        <f t="shared" si="3"/>
        <v>129262</v>
      </c>
      <c r="N26" s="43">
        <f t="shared" si="1"/>
        <v>100</v>
      </c>
      <c r="O26" s="43">
        <f t="shared" si="2"/>
        <v>100</v>
      </c>
    </row>
    <row r="27" spans="1:15" x14ac:dyDescent="0.3">
      <c r="A27" s="41">
        <v>6</v>
      </c>
      <c r="B27" s="40" t="s">
        <v>23</v>
      </c>
      <c r="C27" s="41">
        <v>7</v>
      </c>
      <c r="D27" s="41">
        <v>6</v>
      </c>
      <c r="E27" s="42">
        <v>181212</v>
      </c>
      <c r="F27" s="42">
        <v>119600</v>
      </c>
      <c r="G27" s="43">
        <v>151212</v>
      </c>
      <c r="H27" s="42">
        <v>51612</v>
      </c>
      <c r="I27" s="43">
        <v>20000</v>
      </c>
      <c r="J27" s="43">
        <v>10000</v>
      </c>
      <c r="K27" s="43">
        <v>0</v>
      </c>
      <c r="L27" s="42">
        <f t="shared" si="0"/>
        <v>181212</v>
      </c>
      <c r="M27" s="43">
        <f t="shared" si="3"/>
        <v>171212</v>
      </c>
      <c r="N27" s="43">
        <f t="shared" si="1"/>
        <v>100</v>
      </c>
      <c r="O27" s="43">
        <f t="shared" si="2"/>
        <v>94.481601659934228</v>
      </c>
    </row>
    <row r="28" spans="1:15" x14ac:dyDescent="0.3">
      <c r="A28" s="41">
        <v>7</v>
      </c>
      <c r="B28" s="40" t="s">
        <v>24</v>
      </c>
      <c r="C28" s="41">
        <v>7</v>
      </c>
      <c r="D28" s="41">
        <v>7</v>
      </c>
      <c r="E28" s="42">
        <v>846875</v>
      </c>
      <c r="F28" s="42">
        <v>339800</v>
      </c>
      <c r="G28" s="43">
        <v>40800</v>
      </c>
      <c r="H28" s="42">
        <v>93975</v>
      </c>
      <c r="I28" s="43">
        <v>153305.1</v>
      </c>
      <c r="J28" s="43">
        <v>0</v>
      </c>
      <c r="K28" s="43">
        <v>0</v>
      </c>
      <c r="L28" s="42">
        <f t="shared" si="0"/>
        <v>433775</v>
      </c>
      <c r="M28" s="43">
        <f t="shared" si="3"/>
        <v>194105.1</v>
      </c>
      <c r="N28" s="43">
        <f t="shared" si="1"/>
        <v>51.22066420664207</v>
      </c>
      <c r="O28" s="43">
        <f t="shared" si="2"/>
        <v>22.920159409594095</v>
      </c>
    </row>
    <row r="29" spans="1:15" ht="21" customHeight="1" x14ac:dyDescent="0.3">
      <c r="A29" s="41">
        <v>8</v>
      </c>
      <c r="B29" s="40" t="s">
        <v>25</v>
      </c>
      <c r="C29" s="41">
        <v>7</v>
      </c>
      <c r="D29" s="41">
        <v>7</v>
      </c>
      <c r="E29" s="42">
        <v>570275</v>
      </c>
      <c r="F29" s="42">
        <v>355400</v>
      </c>
      <c r="G29" s="43">
        <v>521900</v>
      </c>
      <c r="H29" s="42">
        <v>214875</v>
      </c>
      <c r="I29" s="43">
        <v>48375</v>
      </c>
      <c r="J29" s="43">
        <v>0</v>
      </c>
      <c r="K29" s="43">
        <v>0</v>
      </c>
      <c r="L29" s="42">
        <f t="shared" si="0"/>
        <v>570275</v>
      </c>
      <c r="M29" s="43">
        <f t="shared" si="3"/>
        <v>570275</v>
      </c>
      <c r="N29" s="43">
        <f t="shared" si="1"/>
        <v>100</v>
      </c>
      <c r="O29" s="48">
        <f t="shared" si="2"/>
        <v>100</v>
      </c>
    </row>
    <row r="30" spans="1:15" x14ac:dyDescent="0.3">
      <c r="A30" s="41">
        <v>9</v>
      </c>
      <c r="B30" s="40" t="s">
        <v>26</v>
      </c>
      <c r="C30" s="41">
        <v>5</v>
      </c>
      <c r="D30" s="41">
        <v>5</v>
      </c>
      <c r="E30" s="42">
        <v>128012</v>
      </c>
      <c r="F30" s="42">
        <v>0</v>
      </c>
      <c r="G30" s="43">
        <v>69800</v>
      </c>
      <c r="H30" s="42">
        <v>128012</v>
      </c>
      <c r="I30" s="43">
        <v>58212</v>
      </c>
      <c r="J30" s="43">
        <v>0</v>
      </c>
      <c r="K30" s="43">
        <v>0</v>
      </c>
      <c r="L30" s="42">
        <f t="shared" si="0"/>
        <v>128012</v>
      </c>
      <c r="M30" s="43">
        <f t="shared" si="3"/>
        <v>128012</v>
      </c>
      <c r="N30" s="43">
        <f t="shared" si="1"/>
        <v>100</v>
      </c>
      <c r="O30" s="43">
        <f t="shared" si="2"/>
        <v>100</v>
      </c>
    </row>
    <row r="31" spans="1:15" x14ac:dyDescent="0.3">
      <c r="A31" s="41">
        <v>10</v>
      </c>
      <c r="B31" s="40" t="s">
        <v>27</v>
      </c>
      <c r="C31" s="41">
        <v>2</v>
      </c>
      <c r="D31" s="41">
        <v>1</v>
      </c>
      <c r="E31" s="42">
        <v>179800</v>
      </c>
      <c r="F31" s="42">
        <v>44800</v>
      </c>
      <c r="G31" s="43">
        <v>44800</v>
      </c>
      <c r="H31" s="42">
        <v>0</v>
      </c>
      <c r="I31" s="43">
        <v>0</v>
      </c>
      <c r="J31" s="43">
        <v>0</v>
      </c>
      <c r="K31" s="43">
        <v>0</v>
      </c>
      <c r="L31" s="42">
        <f>F31+H31+J31</f>
        <v>44800</v>
      </c>
      <c r="M31" s="43">
        <f>G31+I31+K31</f>
        <v>44800</v>
      </c>
      <c r="N31" s="43">
        <f t="shared" ref="N31" si="4">(L31*100)/E31</f>
        <v>24.916573971078975</v>
      </c>
      <c r="O31" s="43">
        <f t="shared" ref="O31" si="5">(M31*100)/E31</f>
        <v>24.916573971078975</v>
      </c>
    </row>
    <row r="32" spans="1:15" x14ac:dyDescent="0.3">
      <c r="A32" s="41">
        <v>11</v>
      </c>
      <c r="B32" s="40" t="s">
        <v>28</v>
      </c>
      <c r="C32" s="41">
        <v>4</v>
      </c>
      <c r="D32" s="41">
        <v>3</v>
      </c>
      <c r="E32" s="42">
        <v>63787</v>
      </c>
      <c r="F32" s="42">
        <v>0</v>
      </c>
      <c r="G32" s="43">
        <v>0</v>
      </c>
      <c r="H32" s="42">
        <v>33787</v>
      </c>
      <c r="I32" s="43">
        <v>60000</v>
      </c>
      <c r="J32" s="43">
        <v>30000</v>
      </c>
      <c r="K32" s="43">
        <v>0</v>
      </c>
      <c r="L32" s="42">
        <f t="shared" si="0"/>
        <v>63787</v>
      </c>
      <c r="M32" s="43">
        <f t="shared" si="3"/>
        <v>60000</v>
      </c>
      <c r="N32" s="43">
        <f t="shared" si="1"/>
        <v>100</v>
      </c>
      <c r="O32" s="43">
        <f t="shared" si="2"/>
        <v>94.063053600263373</v>
      </c>
    </row>
    <row r="33" spans="1:15" x14ac:dyDescent="0.3">
      <c r="A33" s="41">
        <v>12</v>
      </c>
      <c r="B33" s="40" t="s">
        <v>29</v>
      </c>
      <c r="C33" s="41">
        <v>6</v>
      </c>
      <c r="D33" s="41">
        <v>6</v>
      </c>
      <c r="E33" s="42">
        <v>134050</v>
      </c>
      <c r="F33" s="42">
        <v>59800</v>
      </c>
      <c r="G33" s="43">
        <v>69800</v>
      </c>
      <c r="H33" s="42">
        <v>74250</v>
      </c>
      <c r="I33" s="43">
        <v>64250</v>
      </c>
      <c r="J33" s="43">
        <v>0</v>
      </c>
      <c r="K33" s="43">
        <v>0</v>
      </c>
      <c r="L33" s="42">
        <f t="shared" si="0"/>
        <v>134050</v>
      </c>
      <c r="M33" s="43">
        <f t="shared" si="3"/>
        <v>134050</v>
      </c>
      <c r="N33" s="43">
        <f t="shared" si="1"/>
        <v>100</v>
      </c>
      <c r="O33" s="43">
        <f t="shared" si="2"/>
        <v>100</v>
      </c>
    </row>
    <row r="34" spans="1:15" x14ac:dyDescent="0.3">
      <c r="A34" s="41">
        <v>13</v>
      </c>
      <c r="B34" s="40" t="s">
        <v>30</v>
      </c>
      <c r="C34" s="41">
        <v>1</v>
      </c>
      <c r="D34" s="41">
        <v>1</v>
      </c>
      <c r="E34" s="42">
        <v>300000</v>
      </c>
      <c r="F34" s="42">
        <v>61440</v>
      </c>
      <c r="G34" s="43">
        <v>10180</v>
      </c>
      <c r="H34" s="42">
        <v>225060</v>
      </c>
      <c r="I34" s="43">
        <v>19200</v>
      </c>
      <c r="J34" s="43">
        <v>13500</v>
      </c>
      <c r="K34" s="43">
        <v>116448.95</v>
      </c>
      <c r="L34" s="42">
        <f t="shared" si="0"/>
        <v>300000</v>
      </c>
      <c r="M34" s="43">
        <f t="shared" si="3"/>
        <v>145828.95000000001</v>
      </c>
      <c r="N34" s="43">
        <f t="shared" si="1"/>
        <v>100</v>
      </c>
      <c r="O34" s="43">
        <f t="shared" si="2"/>
        <v>48.609650000000009</v>
      </c>
    </row>
    <row r="35" spans="1:15" x14ac:dyDescent="0.3">
      <c r="A35" s="41">
        <v>14</v>
      </c>
      <c r="B35" s="40" t="s">
        <v>31</v>
      </c>
      <c r="C35" s="41">
        <v>1</v>
      </c>
      <c r="D35" s="41">
        <v>1</v>
      </c>
      <c r="E35" s="42">
        <v>44800</v>
      </c>
      <c r="F35" s="42">
        <v>44800</v>
      </c>
      <c r="G35" s="43">
        <v>44800</v>
      </c>
      <c r="H35" s="42">
        <v>0</v>
      </c>
      <c r="I35" s="43">
        <v>0</v>
      </c>
      <c r="J35" s="43">
        <v>0</v>
      </c>
      <c r="K35" s="43">
        <v>0</v>
      </c>
      <c r="L35" s="42">
        <f t="shared" si="0"/>
        <v>44800</v>
      </c>
      <c r="M35" s="43">
        <f t="shared" si="3"/>
        <v>44800</v>
      </c>
      <c r="N35" s="43">
        <f t="shared" si="1"/>
        <v>100</v>
      </c>
      <c r="O35" s="43">
        <f t="shared" si="2"/>
        <v>100</v>
      </c>
    </row>
    <row r="36" spans="1:15" x14ac:dyDescent="0.3">
      <c r="A36" s="45">
        <v>15</v>
      </c>
      <c r="B36" s="44" t="s">
        <v>32</v>
      </c>
      <c r="C36" s="45">
        <v>2</v>
      </c>
      <c r="D36" s="45">
        <v>2</v>
      </c>
      <c r="E36" s="46">
        <v>58712</v>
      </c>
      <c r="F36" s="46">
        <v>44800</v>
      </c>
      <c r="G36" s="47">
        <v>44800</v>
      </c>
      <c r="H36" s="46">
        <v>13912</v>
      </c>
      <c r="I36" s="47">
        <v>13912</v>
      </c>
      <c r="J36" s="47">
        <v>0</v>
      </c>
      <c r="K36" s="47">
        <v>0</v>
      </c>
      <c r="L36" s="46">
        <f t="shared" si="0"/>
        <v>58712</v>
      </c>
      <c r="M36" s="47">
        <f t="shared" si="3"/>
        <v>58712</v>
      </c>
      <c r="N36" s="47">
        <f t="shared" si="1"/>
        <v>100</v>
      </c>
      <c r="O36" s="47">
        <f t="shared" si="2"/>
        <v>100</v>
      </c>
    </row>
    <row r="37" spans="1:15" s="20" customFormat="1" x14ac:dyDescent="0.3">
      <c r="A37" s="32">
        <v>1</v>
      </c>
      <c r="B37" s="33" t="s">
        <v>33</v>
      </c>
      <c r="C37" s="32">
        <v>43</v>
      </c>
      <c r="D37" s="32">
        <v>38</v>
      </c>
      <c r="E37" s="34">
        <v>27566350</v>
      </c>
      <c r="F37" s="34">
        <v>3407260</v>
      </c>
      <c r="G37" s="35">
        <v>991262.75</v>
      </c>
      <c r="H37" s="34">
        <v>16935669</v>
      </c>
      <c r="I37" s="35">
        <v>12460282.76</v>
      </c>
      <c r="J37" s="35">
        <v>4837847</v>
      </c>
      <c r="K37" s="35">
        <v>8387804.1200000001</v>
      </c>
      <c r="L37" s="34">
        <f t="shared" si="0"/>
        <v>25180776</v>
      </c>
      <c r="M37" s="35">
        <f t="shared" si="3"/>
        <v>21839349.629999999</v>
      </c>
      <c r="N37" s="35">
        <f t="shared" si="1"/>
        <v>91.3460650394412</v>
      </c>
      <c r="O37" s="35">
        <f t="shared" si="2"/>
        <v>79.224669316032049</v>
      </c>
    </row>
    <row r="38" spans="1:15" x14ac:dyDescent="0.3">
      <c r="A38" s="37">
        <v>1</v>
      </c>
      <c r="B38" s="36" t="s">
        <v>7</v>
      </c>
      <c r="C38" s="37">
        <v>12</v>
      </c>
      <c r="D38" s="37">
        <v>10</v>
      </c>
      <c r="E38" s="38">
        <v>10123780</v>
      </c>
      <c r="F38" s="38">
        <v>2488680</v>
      </c>
      <c r="G38" s="39">
        <v>730314</v>
      </c>
      <c r="H38" s="38">
        <v>3712480</v>
      </c>
      <c r="I38" s="39">
        <v>2559646.1</v>
      </c>
      <c r="J38" s="39">
        <v>1603020</v>
      </c>
      <c r="K38" s="39">
        <v>2509040.84</v>
      </c>
      <c r="L38" s="38">
        <f t="shared" si="0"/>
        <v>7804180</v>
      </c>
      <c r="M38" s="39">
        <f t="shared" si="3"/>
        <v>5799000.9399999995</v>
      </c>
      <c r="N38" s="39">
        <f t="shared" si="1"/>
        <v>77.087609568757912</v>
      </c>
      <c r="O38" s="39">
        <f t="shared" si="2"/>
        <v>57.280985363174622</v>
      </c>
    </row>
    <row r="39" spans="1:15" x14ac:dyDescent="0.3">
      <c r="A39" s="41">
        <v>2</v>
      </c>
      <c r="B39" s="40" t="s">
        <v>34</v>
      </c>
      <c r="C39" s="41">
        <v>2</v>
      </c>
      <c r="D39" s="41">
        <v>2</v>
      </c>
      <c r="E39" s="42">
        <v>330000</v>
      </c>
      <c r="F39" s="42">
        <v>0</v>
      </c>
      <c r="G39" s="43">
        <v>0</v>
      </c>
      <c r="H39" s="42">
        <v>30000</v>
      </c>
      <c r="I39" s="43">
        <v>30000</v>
      </c>
      <c r="J39" s="43">
        <v>300000</v>
      </c>
      <c r="K39" s="43">
        <v>298533</v>
      </c>
      <c r="L39" s="42">
        <f t="shared" si="0"/>
        <v>330000</v>
      </c>
      <c r="M39" s="43">
        <f t="shared" si="3"/>
        <v>328533</v>
      </c>
      <c r="N39" s="43">
        <f t="shared" si="1"/>
        <v>100</v>
      </c>
      <c r="O39" s="43">
        <f t="shared" si="2"/>
        <v>99.555454545454552</v>
      </c>
    </row>
    <row r="40" spans="1:15" x14ac:dyDescent="0.3">
      <c r="A40" s="41">
        <v>3</v>
      </c>
      <c r="B40" s="40" t="s">
        <v>35</v>
      </c>
      <c r="C40" s="41">
        <v>3</v>
      </c>
      <c r="D40" s="41">
        <v>2</v>
      </c>
      <c r="E40" s="42">
        <v>165161</v>
      </c>
      <c r="F40" s="42">
        <v>2500</v>
      </c>
      <c r="G40" s="43">
        <v>12884</v>
      </c>
      <c r="H40" s="42">
        <v>51789</v>
      </c>
      <c r="I40" s="43">
        <v>47755</v>
      </c>
      <c r="J40" s="43">
        <v>105550</v>
      </c>
      <c r="K40" s="43">
        <v>2437</v>
      </c>
      <c r="L40" s="42">
        <f t="shared" si="0"/>
        <v>159839</v>
      </c>
      <c r="M40" s="43">
        <f t="shared" si="3"/>
        <v>63076</v>
      </c>
      <c r="N40" s="43">
        <f t="shared" si="1"/>
        <v>96.777689648282589</v>
      </c>
      <c r="O40" s="43">
        <f t="shared" si="2"/>
        <v>38.190614006938681</v>
      </c>
    </row>
    <row r="41" spans="1:15" x14ac:dyDescent="0.3">
      <c r="A41" s="41">
        <v>4</v>
      </c>
      <c r="B41" s="40" t="s">
        <v>36</v>
      </c>
      <c r="C41" s="41">
        <v>4</v>
      </c>
      <c r="D41" s="41">
        <v>4</v>
      </c>
      <c r="E41" s="42">
        <v>274260</v>
      </c>
      <c r="F41" s="42">
        <v>96240</v>
      </c>
      <c r="G41" s="43">
        <v>57783</v>
      </c>
      <c r="H41" s="42">
        <v>135500</v>
      </c>
      <c r="I41" s="43">
        <v>86760.66</v>
      </c>
      <c r="J41" s="43">
        <v>15000</v>
      </c>
      <c r="K41" s="43">
        <v>121251.28</v>
      </c>
      <c r="L41" s="42">
        <f t="shared" si="0"/>
        <v>246740</v>
      </c>
      <c r="M41" s="43">
        <f t="shared" si="3"/>
        <v>265794.94</v>
      </c>
      <c r="N41" s="43">
        <f t="shared" si="1"/>
        <v>89.965725953474802</v>
      </c>
      <c r="O41" s="43">
        <f t="shared" si="2"/>
        <v>96.913490848100338</v>
      </c>
    </row>
    <row r="42" spans="1:15" x14ac:dyDescent="0.3">
      <c r="A42" s="41">
        <v>5</v>
      </c>
      <c r="B42" s="40" t="s">
        <v>37</v>
      </c>
      <c r="C42" s="41">
        <v>1</v>
      </c>
      <c r="D42" s="41">
        <v>1</v>
      </c>
      <c r="E42" s="42">
        <v>23357</v>
      </c>
      <c r="F42" s="42">
        <v>15000</v>
      </c>
      <c r="G42" s="43">
        <v>0</v>
      </c>
      <c r="H42" s="42">
        <v>6000</v>
      </c>
      <c r="I42" s="43">
        <v>14122</v>
      </c>
      <c r="J42" s="43">
        <v>2357</v>
      </c>
      <c r="K42" s="43">
        <v>9235</v>
      </c>
      <c r="L42" s="42">
        <f t="shared" si="0"/>
        <v>23357</v>
      </c>
      <c r="M42" s="43">
        <f t="shared" si="3"/>
        <v>23357</v>
      </c>
      <c r="N42" s="43">
        <f t="shared" si="1"/>
        <v>100</v>
      </c>
      <c r="O42" s="43">
        <f t="shared" si="2"/>
        <v>100</v>
      </c>
    </row>
    <row r="43" spans="1:15" x14ac:dyDescent="0.3">
      <c r="A43" s="41">
        <v>6</v>
      </c>
      <c r="B43" s="40" t="s">
        <v>38</v>
      </c>
      <c r="C43" s="41">
        <v>6</v>
      </c>
      <c r="D43" s="41">
        <v>5</v>
      </c>
      <c r="E43" s="42">
        <v>4129187</v>
      </c>
      <c r="F43" s="42">
        <v>114347</v>
      </c>
      <c r="G43" s="43">
        <v>47266.75</v>
      </c>
      <c r="H43" s="42">
        <v>3478600</v>
      </c>
      <c r="I43" s="43">
        <v>870798</v>
      </c>
      <c r="J43" s="43">
        <v>527740</v>
      </c>
      <c r="K43" s="43">
        <v>3056239.4</v>
      </c>
      <c r="L43" s="42">
        <f t="shared" si="0"/>
        <v>4120687</v>
      </c>
      <c r="M43" s="43">
        <f t="shared" si="3"/>
        <v>3974304.15</v>
      </c>
      <c r="N43" s="43">
        <f t="shared" si="1"/>
        <v>99.794148339612619</v>
      </c>
      <c r="O43" s="43">
        <f t="shared" si="2"/>
        <v>96.249071548467043</v>
      </c>
    </row>
    <row r="44" spans="1:15" x14ac:dyDescent="0.3">
      <c r="A44" s="41">
        <v>7</v>
      </c>
      <c r="B44" s="40" t="s">
        <v>39</v>
      </c>
      <c r="C44" s="41">
        <v>3</v>
      </c>
      <c r="D44" s="41">
        <v>3</v>
      </c>
      <c r="E44" s="42">
        <v>278993</v>
      </c>
      <c r="F44" s="42">
        <v>66493</v>
      </c>
      <c r="G44" s="43">
        <v>29240</v>
      </c>
      <c r="H44" s="42">
        <v>152500</v>
      </c>
      <c r="I44" s="43">
        <v>53704</v>
      </c>
      <c r="J44" s="43">
        <v>45000</v>
      </c>
      <c r="K44" s="43">
        <v>113980</v>
      </c>
      <c r="L44" s="42">
        <f t="shared" si="0"/>
        <v>263993</v>
      </c>
      <c r="M44" s="43">
        <f t="shared" si="3"/>
        <v>196924</v>
      </c>
      <c r="N44" s="43">
        <f t="shared" si="1"/>
        <v>94.623521020240645</v>
      </c>
      <c r="O44" s="43">
        <f t="shared" si="2"/>
        <v>70.583849774008669</v>
      </c>
    </row>
    <row r="45" spans="1:15" x14ac:dyDescent="0.3">
      <c r="A45" s="41">
        <v>8</v>
      </c>
      <c r="B45" s="40" t="s">
        <v>40</v>
      </c>
      <c r="C45" s="41">
        <v>3</v>
      </c>
      <c r="D45" s="41">
        <v>3</v>
      </c>
      <c r="E45" s="42">
        <v>3421681</v>
      </c>
      <c r="F45" s="42">
        <v>20000</v>
      </c>
      <c r="G45" s="43">
        <v>16500</v>
      </c>
      <c r="H45" s="42">
        <v>3370000</v>
      </c>
      <c r="I45" s="43">
        <v>3314000</v>
      </c>
      <c r="J45" s="43">
        <v>31681</v>
      </c>
      <c r="K45" s="43">
        <v>60642</v>
      </c>
      <c r="L45" s="42">
        <f t="shared" si="0"/>
        <v>3421681</v>
      </c>
      <c r="M45" s="43">
        <f t="shared" si="3"/>
        <v>3391142</v>
      </c>
      <c r="N45" s="43">
        <f t="shared" si="1"/>
        <v>100</v>
      </c>
      <c r="O45" s="43">
        <f t="shared" si="2"/>
        <v>99.107485472783694</v>
      </c>
    </row>
    <row r="46" spans="1:15" x14ac:dyDescent="0.3">
      <c r="A46" s="41">
        <v>9</v>
      </c>
      <c r="B46" s="40" t="s">
        <v>41</v>
      </c>
      <c r="C46" s="41">
        <v>6</v>
      </c>
      <c r="D46" s="41">
        <v>6</v>
      </c>
      <c r="E46" s="42">
        <v>8518092</v>
      </c>
      <c r="F46" s="42">
        <v>604000</v>
      </c>
      <c r="G46" s="43">
        <v>67061</v>
      </c>
      <c r="H46" s="42">
        <v>5875800</v>
      </c>
      <c r="I46" s="43">
        <v>5450307</v>
      </c>
      <c r="J46" s="43">
        <v>2028660</v>
      </c>
      <c r="K46" s="43">
        <v>2212515.6</v>
      </c>
      <c r="L46" s="42">
        <f t="shared" si="0"/>
        <v>8508460</v>
      </c>
      <c r="M46" s="43">
        <f t="shared" si="3"/>
        <v>7729883.5999999996</v>
      </c>
      <c r="N46" s="43">
        <f t="shared" si="1"/>
        <v>99.886923033937649</v>
      </c>
      <c r="O46" s="43">
        <f t="shared" si="2"/>
        <v>90.74665547167136</v>
      </c>
    </row>
    <row r="47" spans="1:15" x14ac:dyDescent="0.3">
      <c r="A47" s="45">
        <v>10</v>
      </c>
      <c r="B47" s="44" t="s">
        <v>42</v>
      </c>
      <c r="C47" s="45">
        <v>3</v>
      </c>
      <c r="D47" s="45">
        <v>2</v>
      </c>
      <c r="E47" s="46">
        <v>301839</v>
      </c>
      <c r="F47" s="46">
        <v>0</v>
      </c>
      <c r="G47" s="47">
        <v>30214</v>
      </c>
      <c r="H47" s="46">
        <v>123000</v>
      </c>
      <c r="I47" s="47">
        <v>33190</v>
      </c>
      <c r="J47" s="47">
        <v>178839</v>
      </c>
      <c r="K47" s="47">
        <v>3930</v>
      </c>
      <c r="L47" s="46">
        <f t="shared" si="0"/>
        <v>301839</v>
      </c>
      <c r="M47" s="47">
        <f t="shared" si="3"/>
        <v>67334</v>
      </c>
      <c r="N47" s="47">
        <f t="shared" si="1"/>
        <v>100</v>
      </c>
      <c r="O47" s="47">
        <f t="shared" si="2"/>
        <v>22.307919122446073</v>
      </c>
    </row>
    <row r="48" spans="1:15" s="20" customFormat="1" x14ac:dyDescent="0.3">
      <c r="A48" s="32">
        <v>1</v>
      </c>
      <c r="B48" s="33" t="s">
        <v>43</v>
      </c>
      <c r="C48" s="32">
        <v>40</v>
      </c>
      <c r="D48" s="32">
        <v>26</v>
      </c>
      <c r="E48" s="34">
        <v>16380625</v>
      </c>
      <c r="F48" s="34">
        <v>420350</v>
      </c>
      <c r="G48" s="35">
        <v>355936</v>
      </c>
      <c r="H48" s="34">
        <v>3650024</v>
      </c>
      <c r="I48" s="35">
        <v>2924244</v>
      </c>
      <c r="J48" s="35">
        <v>7256241</v>
      </c>
      <c r="K48" s="35">
        <v>5956230</v>
      </c>
      <c r="L48" s="34">
        <f t="shared" si="0"/>
        <v>11326615</v>
      </c>
      <c r="M48" s="35">
        <f t="shared" si="3"/>
        <v>9236410</v>
      </c>
      <c r="N48" s="35">
        <f t="shared" si="1"/>
        <v>69.146415353504523</v>
      </c>
      <c r="O48" s="35">
        <f t="shared" si="2"/>
        <v>56.386187950703956</v>
      </c>
    </row>
    <row r="49" spans="1:15" x14ac:dyDescent="0.3">
      <c r="A49" s="37">
        <v>1</v>
      </c>
      <c r="B49" s="36" t="s">
        <v>7</v>
      </c>
      <c r="C49" s="37">
        <v>10</v>
      </c>
      <c r="D49" s="37">
        <v>4</v>
      </c>
      <c r="E49" s="38">
        <v>2117925</v>
      </c>
      <c r="F49" s="38">
        <v>120850</v>
      </c>
      <c r="G49" s="39">
        <v>84122</v>
      </c>
      <c r="H49" s="38">
        <v>341750</v>
      </c>
      <c r="I49" s="39">
        <v>174111</v>
      </c>
      <c r="J49" s="39">
        <v>1200910</v>
      </c>
      <c r="K49" s="39">
        <v>67345</v>
      </c>
      <c r="L49" s="38">
        <f t="shared" si="0"/>
        <v>1663510</v>
      </c>
      <c r="M49" s="39">
        <f t="shared" si="3"/>
        <v>325578</v>
      </c>
      <c r="N49" s="39">
        <f t="shared" si="1"/>
        <v>78.544329945583527</v>
      </c>
      <c r="O49" s="39">
        <f t="shared" si="2"/>
        <v>15.372499026169482</v>
      </c>
    </row>
    <row r="50" spans="1:15" x14ac:dyDescent="0.3">
      <c r="A50" s="41">
        <v>2</v>
      </c>
      <c r="B50" s="40" t="s">
        <v>34</v>
      </c>
      <c r="C50" s="41">
        <v>5</v>
      </c>
      <c r="D50" s="41">
        <v>2</v>
      </c>
      <c r="E50" s="42">
        <v>350300</v>
      </c>
      <c r="F50" s="42">
        <v>0</v>
      </c>
      <c r="G50" s="43">
        <v>0</v>
      </c>
      <c r="H50" s="42">
        <v>190300</v>
      </c>
      <c r="I50" s="43">
        <v>11668</v>
      </c>
      <c r="J50" s="43">
        <v>100000</v>
      </c>
      <c r="K50" s="43">
        <v>39925</v>
      </c>
      <c r="L50" s="42">
        <f t="shared" si="0"/>
        <v>290300</v>
      </c>
      <c r="M50" s="43">
        <f t="shared" si="3"/>
        <v>51593</v>
      </c>
      <c r="N50" s="43">
        <f t="shared" si="1"/>
        <v>82.871824150727946</v>
      </c>
      <c r="O50" s="43">
        <f t="shared" si="2"/>
        <v>14.72823294319155</v>
      </c>
    </row>
    <row r="51" spans="1:15" x14ac:dyDescent="0.3">
      <c r="A51" s="41">
        <v>3</v>
      </c>
      <c r="B51" s="40" t="s">
        <v>44</v>
      </c>
      <c r="C51" s="41">
        <v>3</v>
      </c>
      <c r="D51" s="41">
        <v>1</v>
      </c>
      <c r="E51" s="42">
        <v>85000</v>
      </c>
      <c r="F51" s="42">
        <v>0</v>
      </c>
      <c r="G51" s="43">
        <v>0</v>
      </c>
      <c r="H51" s="42">
        <v>50000</v>
      </c>
      <c r="I51" s="43">
        <v>41182</v>
      </c>
      <c r="J51" s="43">
        <v>35000</v>
      </c>
      <c r="K51" s="43">
        <v>2952</v>
      </c>
      <c r="L51" s="42">
        <f t="shared" si="0"/>
        <v>85000</v>
      </c>
      <c r="M51" s="43">
        <f t="shared" si="3"/>
        <v>44134</v>
      </c>
      <c r="N51" s="43">
        <f t="shared" si="1"/>
        <v>100</v>
      </c>
      <c r="O51" s="43">
        <f t="shared" si="2"/>
        <v>51.92235294117647</v>
      </c>
    </row>
    <row r="52" spans="1:15" x14ac:dyDescent="0.3">
      <c r="A52" s="41">
        <v>4</v>
      </c>
      <c r="B52" s="40" t="s">
        <v>45</v>
      </c>
      <c r="C52" s="41">
        <v>10</v>
      </c>
      <c r="D52" s="41">
        <v>9</v>
      </c>
      <c r="E52" s="42">
        <v>3853000</v>
      </c>
      <c r="F52" s="42">
        <v>102000</v>
      </c>
      <c r="G52" s="43">
        <v>148000</v>
      </c>
      <c r="H52" s="42">
        <v>1429484</v>
      </c>
      <c r="I52" s="43">
        <v>1287410</v>
      </c>
      <c r="J52" s="43">
        <v>2316516</v>
      </c>
      <c r="K52" s="43">
        <v>2258553</v>
      </c>
      <c r="L52" s="42">
        <f t="shared" si="0"/>
        <v>3848000</v>
      </c>
      <c r="M52" s="43">
        <f t="shared" si="3"/>
        <v>3693963</v>
      </c>
      <c r="N52" s="43">
        <f t="shared" si="1"/>
        <v>99.870230988839864</v>
      </c>
      <c r="O52" s="43">
        <f t="shared" si="2"/>
        <v>95.872385154425118</v>
      </c>
    </row>
    <row r="53" spans="1:15" x14ac:dyDescent="0.3">
      <c r="A53" s="41">
        <v>5</v>
      </c>
      <c r="B53" s="40" t="s">
        <v>46</v>
      </c>
      <c r="C53" s="41">
        <v>3</v>
      </c>
      <c r="D53" s="41">
        <v>2</v>
      </c>
      <c r="E53" s="42">
        <v>8273400</v>
      </c>
      <c r="F53" s="42">
        <v>140300</v>
      </c>
      <c r="G53" s="43">
        <v>94834</v>
      </c>
      <c r="H53" s="42">
        <v>107890</v>
      </c>
      <c r="I53" s="43">
        <v>46454</v>
      </c>
      <c r="J53" s="43">
        <v>3521415</v>
      </c>
      <c r="K53" s="43">
        <v>3433314</v>
      </c>
      <c r="L53" s="42">
        <f t="shared" si="0"/>
        <v>3769605</v>
      </c>
      <c r="M53" s="43">
        <f t="shared" si="3"/>
        <v>3574602</v>
      </c>
      <c r="N53" s="43">
        <f t="shared" si="1"/>
        <v>45.562948727246358</v>
      </c>
      <c r="O53" s="43">
        <f t="shared" si="2"/>
        <v>43.205961273478863</v>
      </c>
    </row>
    <row r="54" spans="1:15" x14ac:dyDescent="0.3">
      <c r="A54" s="41">
        <v>6</v>
      </c>
      <c r="B54" s="40" t="s">
        <v>47</v>
      </c>
      <c r="C54" s="41">
        <v>8</v>
      </c>
      <c r="D54" s="41">
        <v>7</v>
      </c>
      <c r="E54" s="42">
        <v>1671800</v>
      </c>
      <c r="F54" s="42">
        <v>54000</v>
      </c>
      <c r="G54" s="43">
        <v>28980</v>
      </c>
      <c r="H54" s="42">
        <v>1521000</v>
      </c>
      <c r="I54" s="43">
        <v>1359525</v>
      </c>
      <c r="J54" s="43">
        <v>72800</v>
      </c>
      <c r="K54" s="43">
        <v>129856</v>
      </c>
      <c r="L54" s="42">
        <f t="shared" si="0"/>
        <v>1647800</v>
      </c>
      <c r="M54" s="43">
        <f t="shared" si="3"/>
        <v>1518361</v>
      </c>
      <c r="N54" s="43">
        <f t="shared" si="1"/>
        <v>98.56442158152889</v>
      </c>
      <c r="O54" s="43">
        <f t="shared" si="2"/>
        <v>90.82192846034215</v>
      </c>
    </row>
    <row r="55" spans="1:15" x14ac:dyDescent="0.3">
      <c r="A55" s="45">
        <v>7</v>
      </c>
      <c r="B55" s="44" t="s">
        <v>31</v>
      </c>
      <c r="C55" s="45">
        <v>1</v>
      </c>
      <c r="D55" s="45">
        <v>1</v>
      </c>
      <c r="E55" s="46">
        <v>29200</v>
      </c>
      <c r="F55" s="46">
        <v>3200</v>
      </c>
      <c r="G55" s="47">
        <v>0</v>
      </c>
      <c r="H55" s="46">
        <v>9600</v>
      </c>
      <c r="I55" s="47">
        <v>3894</v>
      </c>
      <c r="J55" s="47">
        <v>9600</v>
      </c>
      <c r="K55" s="47">
        <v>24285</v>
      </c>
      <c r="L55" s="46">
        <f t="shared" si="0"/>
        <v>22400</v>
      </c>
      <c r="M55" s="47">
        <f t="shared" si="3"/>
        <v>28179</v>
      </c>
      <c r="N55" s="47">
        <f t="shared" si="1"/>
        <v>76.712328767123282</v>
      </c>
      <c r="O55" s="47">
        <f t="shared" si="2"/>
        <v>96.503424657534254</v>
      </c>
    </row>
    <row r="56" spans="1:15" s="20" customFormat="1" x14ac:dyDescent="0.3">
      <c r="A56" s="32">
        <v>1</v>
      </c>
      <c r="B56" s="33" t="s">
        <v>48</v>
      </c>
      <c r="C56" s="32">
        <v>3</v>
      </c>
      <c r="D56" s="32">
        <v>2</v>
      </c>
      <c r="E56" s="34">
        <v>1020000</v>
      </c>
      <c r="F56" s="34">
        <v>0</v>
      </c>
      <c r="G56" s="35">
        <v>0</v>
      </c>
      <c r="H56" s="34">
        <v>985000</v>
      </c>
      <c r="I56" s="35">
        <v>0</v>
      </c>
      <c r="J56" s="35">
        <v>35000</v>
      </c>
      <c r="K56" s="35">
        <v>941996.95</v>
      </c>
      <c r="L56" s="34">
        <f t="shared" si="0"/>
        <v>1020000</v>
      </c>
      <c r="M56" s="35">
        <f t="shared" si="3"/>
        <v>941996.95</v>
      </c>
      <c r="N56" s="35">
        <f t="shared" si="1"/>
        <v>100</v>
      </c>
      <c r="O56" s="35">
        <f t="shared" si="2"/>
        <v>92.352642156862743</v>
      </c>
    </row>
    <row r="57" spans="1:15" x14ac:dyDescent="0.3">
      <c r="A57" s="2">
        <v>1</v>
      </c>
      <c r="B57" s="3" t="s">
        <v>7</v>
      </c>
      <c r="C57" s="2">
        <v>3</v>
      </c>
      <c r="D57" s="2">
        <v>2</v>
      </c>
      <c r="E57" s="8">
        <v>1020000</v>
      </c>
      <c r="F57" s="8">
        <v>0</v>
      </c>
      <c r="G57" s="5">
        <v>0</v>
      </c>
      <c r="H57" s="8">
        <v>985000</v>
      </c>
      <c r="I57" s="5">
        <v>0</v>
      </c>
      <c r="J57" s="5">
        <v>35000</v>
      </c>
      <c r="K57" s="5">
        <v>941996.95</v>
      </c>
      <c r="L57" s="8">
        <f t="shared" si="0"/>
        <v>1020000</v>
      </c>
      <c r="M57" s="5">
        <f t="shared" si="3"/>
        <v>941996.95</v>
      </c>
      <c r="N57" s="5">
        <f t="shared" si="1"/>
        <v>100</v>
      </c>
      <c r="O57" s="5">
        <f t="shared" si="2"/>
        <v>92.352642156862743</v>
      </c>
    </row>
    <row r="58" spans="1:15" s="20" customFormat="1" x14ac:dyDescent="0.3">
      <c r="A58" s="32">
        <v>1</v>
      </c>
      <c r="B58" s="33" t="s">
        <v>49</v>
      </c>
      <c r="C58" s="32">
        <v>65</v>
      </c>
      <c r="D58" s="32">
        <v>57</v>
      </c>
      <c r="E58" s="34">
        <v>24610150</v>
      </c>
      <c r="F58" s="34">
        <v>5294047</v>
      </c>
      <c r="G58" s="35">
        <v>1144928.04</v>
      </c>
      <c r="H58" s="34">
        <v>11966107</v>
      </c>
      <c r="I58" s="35">
        <v>9190119.5500000007</v>
      </c>
      <c r="J58" s="35">
        <v>5131557</v>
      </c>
      <c r="K58" s="35">
        <v>7894626</v>
      </c>
      <c r="L58" s="34">
        <f t="shared" si="0"/>
        <v>22391711</v>
      </c>
      <c r="M58" s="35">
        <f t="shared" si="3"/>
        <v>18229673.59</v>
      </c>
      <c r="N58" s="35">
        <f t="shared" si="1"/>
        <v>90.985674609866251</v>
      </c>
      <c r="O58" s="35">
        <f t="shared" si="2"/>
        <v>74.073801216164881</v>
      </c>
    </row>
    <row r="59" spans="1:15" x14ac:dyDescent="0.3">
      <c r="A59" s="37">
        <v>1</v>
      </c>
      <c r="B59" s="36" t="s">
        <v>7</v>
      </c>
      <c r="C59" s="37">
        <v>9</v>
      </c>
      <c r="D59" s="37">
        <v>8</v>
      </c>
      <c r="E59" s="38">
        <v>15779570</v>
      </c>
      <c r="F59" s="38">
        <v>3965007</v>
      </c>
      <c r="G59" s="39">
        <v>708192.16</v>
      </c>
      <c r="H59" s="38">
        <v>7404147</v>
      </c>
      <c r="I59" s="39">
        <v>3343343.95</v>
      </c>
      <c r="J59" s="39">
        <v>4282797</v>
      </c>
      <c r="K59" s="39">
        <v>7324535</v>
      </c>
      <c r="L59" s="38">
        <f t="shared" si="0"/>
        <v>15651951</v>
      </c>
      <c r="M59" s="39">
        <f t="shared" si="3"/>
        <v>11376071.109999999</v>
      </c>
      <c r="N59" s="39">
        <f t="shared" si="1"/>
        <v>99.191239051507736</v>
      </c>
      <c r="O59" s="39">
        <f t="shared" si="2"/>
        <v>72.093669916227128</v>
      </c>
    </row>
    <row r="60" spans="1:15" x14ac:dyDescent="0.3">
      <c r="A60" s="41">
        <v>2</v>
      </c>
      <c r="B60" s="40" t="s">
        <v>50</v>
      </c>
      <c r="C60" s="41">
        <v>1</v>
      </c>
      <c r="D60" s="41">
        <v>1</v>
      </c>
      <c r="E60" s="42">
        <v>2680000</v>
      </c>
      <c r="F60" s="42">
        <v>0</v>
      </c>
      <c r="G60" s="43">
        <v>0</v>
      </c>
      <c r="H60" s="42">
        <v>2680000</v>
      </c>
      <c r="I60" s="43">
        <v>2679000</v>
      </c>
      <c r="J60" s="43">
        <v>0</v>
      </c>
      <c r="K60" s="43">
        <v>0</v>
      </c>
      <c r="L60" s="42">
        <f t="shared" si="0"/>
        <v>2680000</v>
      </c>
      <c r="M60" s="43">
        <f t="shared" si="3"/>
        <v>2679000</v>
      </c>
      <c r="N60" s="43">
        <f t="shared" si="1"/>
        <v>100</v>
      </c>
      <c r="O60" s="43">
        <f t="shared" si="2"/>
        <v>99.962686567164184</v>
      </c>
    </row>
    <row r="61" spans="1:15" x14ac:dyDescent="0.3">
      <c r="A61" s="41">
        <v>3</v>
      </c>
      <c r="B61" s="40" t="s">
        <v>51</v>
      </c>
      <c r="C61" s="41">
        <v>3</v>
      </c>
      <c r="D61" s="41">
        <v>3</v>
      </c>
      <c r="E61" s="42">
        <v>692180</v>
      </c>
      <c r="F61" s="42">
        <v>139680</v>
      </c>
      <c r="G61" s="43">
        <v>64400</v>
      </c>
      <c r="H61" s="42">
        <v>0</v>
      </c>
      <c r="I61" s="43">
        <v>549000</v>
      </c>
      <c r="J61" s="43">
        <v>0</v>
      </c>
      <c r="K61" s="43">
        <v>75000</v>
      </c>
      <c r="L61" s="42">
        <f t="shared" si="0"/>
        <v>139680</v>
      </c>
      <c r="M61" s="43">
        <f t="shared" si="3"/>
        <v>688400</v>
      </c>
      <c r="N61" s="43">
        <f t="shared" si="1"/>
        <v>20.179722037620273</v>
      </c>
      <c r="O61" s="43">
        <f t="shared" si="2"/>
        <v>99.453899274755116</v>
      </c>
    </row>
    <row r="62" spans="1:15" x14ac:dyDescent="0.3">
      <c r="A62" s="41">
        <v>4</v>
      </c>
      <c r="B62" s="40" t="s">
        <v>25</v>
      </c>
      <c r="C62" s="41">
        <v>4</v>
      </c>
      <c r="D62" s="41">
        <v>3</v>
      </c>
      <c r="E62" s="42">
        <v>217040</v>
      </c>
      <c r="F62" s="42">
        <v>31810</v>
      </c>
      <c r="G62" s="43">
        <v>21180</v>
      </c>
      <c r="H62" s="42">
        <v>100730</v>
      </c>
      <c r="I62" s="43">
        <v>29010</v>
      </c>
      <c r="J62" s="43">
        <v>9500</v>
      </c>
      <c r="K62" s="43">
        <v>80560</v>
      </c>
      <c r="L62" s="42">
        <f t="shared" si="0"/>
        <v>142040</v>
      </c>
      <c r="M62" s="43">
        <f t="shared" si="3"/>
        <v>130750</v>
      </c>
      <c r="N62" s="43">
        <f t="shared" si="1"/>
        <v>65.444157758938445</v>
      </c>
      <c r="O62" s="43">
        <f t="shared" si="2"/>
        <v>60.242351640250646</v>
      </c>
    </row>
    <row r="63" spans="1:15" x14ac:dyDescent="0.3">
      <c r="A63" s="41">
        <v>5</v>
      </c>
      <c r="B63" s="40" t="s">
        <v>52</v>
      </c>
      <c r="C63" s="41">
        <v>5</v>
      </c>
      <c r="D63" s="41">
        <v>3</v>
      </c>
      <c r="E63" s="42">
        <v>1951000</v>
      </c>
      <c r="F63" s="42">
        <v>96840</v>
      </c>
      <c r="G63" s="43">
        <v>49300</v>
      </c>
      <c r="H63" s="42">
        <v>1000000</v>
      </c>
      <c r="I63" s="43">
        <v>363258</v>
      </c>
      <c r="J63" s="43">
        <v>720000</v>
      </c>
      <c r="K63" s="43">
        <v>191816</v>
      </c>
      <c r="L63" s="42">
        <f t="shared" si="0"/>
        <v>1816840</v>
      </c>
      <c r="M63" s="43">
        <f t="shared" si="3"/>
        <v>604374</v>
      </c>
      <c r="N63" s="43">
        <f t="shared" si="1"/>
        <v>93.123526396719626</v>
      </c>
      <c r="O63" s="43">
        <f t="shared" si="2"/>
        <v>30.977652485904663</v>
      </c>
    </row>
    <row r="64" spans="1:15" x14ac:dyDescent="0.3">
      <c r="A64" s="41">
        <v>6</v>
      </c>
      <c r="B64" s="40" t="s">
        <v>53</v>
      </c>
      <c r="C64" s="41">
        <v>8</v>
      </c>
      <c r="D64" s="41">
        <v>8</v>
      </c>
      <c r="E64" s="42">
        <v>241320</v>
      </c>
      <c r="F64" s="42">
        <v>90000</v>
      </c>
      <c r="G64" s="43">
        <v>23650</v>
      </c>
      <c r="H64" s="42">
        <v>105000</v>
      </c>
      <c r="I64" s="43">
        <v>170000</v>
      </c>
      <c r="J64" s="43">
        <v>23160</v>
      </c>
      <c r="K64" s="43">
        <v>23160</v>
      </c>
      <c r="L64" s="42">
        <f t="shared" si="0"/>
        <v>218160</v>
      </c>
      <c r="M64" s="43">
        <f t="shared" si="3"/>
        <v>216810</v>
      </c>
      <c r="N64" s="43">
        <f t="shared" si="1"/>
        <v>90.402784684236693</v>
      </c>
      <c r="O64" s="43">
        <f t="shared" si="2"/>
        <v>89.843361511685728</v>
      </c>
    </row>
    <row r="65" spans="1:15" x14ac:dyDescent="0.3">
      <c r="A65" s="41">
        <v>7</v>
      </c>
      <c r="B65" s="40" t="s">
        <v>54</v>
      </c>
      <c r="C65" s="41">
        <v>2</v>
      </c>
      <c r="D65" s="41">
        <v>2</v>
      </c>
      <c r="E65" s="42">
        <v>120080</v>
      </c>
      <c r="F65" s="42">
        <v>10000</v>
      </c>
      <c r="G65" s="43">
        <v>4200</v>
      </c>
      <c r="H65" s="42">
        <v>95000</v>
      </c>
      <c r="I65" s="43">
        <v>84710</v>
      </c>
      <c r="J65" s="43">
        <v>15080</v>
      </c>
      <c r="K65" s="43">
        <v>30300</v>
      </c>
      <c r="L65" s="42">
        <f t="shared" si="0"/>
        <v>120080</v>
      </c>
      <c r="M65" s="43">
        <f t="shared" si="3"/>
        <v>119210</v>
      </c>
      <c r="N65" s="43">
        <f t="shared" si="1"/>
        <v>100</v>
      </c>
      <c r="O65" s="43">
        <f t="shared" si="2"/>
        <v>99.27548301132579</v>
      </c>
    </row>
    <row r="66" spans="1:15" x14ac:dyDescent="0.3">
      <c r="A66" s="41">
        <v>8</v>
      </c>
      <c r="B66" s="40" t="s">
        <v>55</v>
      </c>
      <c r="C66" s="41">
        <v>4</v>
      </c>
      <c r="D66" s="41">
        <v>2</v>
      </c>
      <c r="E66" s="42">
        <v>115880</v>
      </c>
      <c r="F66" s="42">
        <v>75000</v>
      </c>
      <c r="G66" s="43">
        <v>0</v>
      </c>
      <c r="H66" s="42">
        <v>3260</v>
      </c>
      <c r="I66" s="43">
        <v>78256</v>
      </c>
      <c r="J66" s="43">
        <v>7620</v>
      </c>
      <c r="K66" s="43">
        <v>0</v>
      </c>
      <c r="L66" s="42">
        <f t="shared" si="0"/>
        <v>85880</v>
      </c>
      <c r="M66" s="43">
        <f t="shared" si="3"/>
        <v>78256</v>
      </c>
      <c r="N66" s="43">
        <f t="shared" si="1"/>
        <v>74.111149464963759</v>
      </c>
      <c r="O66" s="43">
        <f t="shared" si="2"/>
        <v>67.531929582326541</v>
      </c>
    </row>
    <row r="67" spans="1:15" x14ac:dyDescent="0.3">
      <c r="A67" s="41">
        <v>9</v>
      </c>
      <c r="B67" s="40" t="s">
        <v>56</v>
      </c>
      <c r="C67" s="41">
        <v>6</v>
      </c>
      <c r="D67" s="41">
        <v>5</v>
      </c>
      <c r="E67" s="42">
        <v>315640</v>
      </c>
      <c r="F67" s="42">
        <v>123000</v>
      </c>
      <c r="G67" s="43">
        <v>118000</v>
      </c>
      <c r="H67" s="42">
        <v>192640</v>
      </c>
      <c r="I67" s="43">
        <v>0</v>
      </c>
      <c r="J67" s="43">
        <v>0</v>
      </c>
      <c r="K67" s="43">
        <v>51240</v>
      </c>
      <c r="L67" s="42">
        <f t="shared" si="0"/>
        <v>315640</v>
      </c>
      <c r="M67" s="43">
        <f t="shared" si="3"/>
        <v>169240</v>
      </c>
      <c r="N67" s="43">
        <f t="shared" si="1"/>
        <v>100</v>
      </c>
      <c r="O67" s="43">
        <f t="shared" si="2"/>
        <v>53.618045875047521</v>
      </c>
    </row>
    <row r="68" spans="1:15" x14ac:dyDescent="0.3">
      <c r="A68" s="41">
        <v>10</v>
      </c>
      <c r="B68" s="40" t="s">
        <v>57</v>
      </c>
      <c r="C68" s="41">
        <v>6</v>
      </c>
      <c r="D68" s="41">
        <v>5</v>
      </c>
      <c r="E68" s="42">
        <v>166840</v>
      </c>
      <c r="F68" s="42">
        <v>23510</v>
      </c>
      <c r="G68" s="43">
        <v>10020</v>
      </c>
      <c r="H68" s="42">
        <v>120930</v>
      </c>
      <c r="I68" s="43">
        <v>48015</v>
      </c>
      <c r="J68" s="43">
        <v>9400</v>
      </c>
      <c r="K68" s="43">
        <v>62820</v>
      </c>
      <c r="L68" s="42">
        <f t="shared" si="0"/>
        <v>153840</v>
      </c>
      <c r="M68" s="43">
        <f t="shared" si="3"/>
        <v>120855</v>
      </c>
      <c r="N68" s="43">
        <f t="shared" si="1"/>
        <v>92.208103572284827</v>
      </c>
      <c r="O68" s="43">
        <f t="shared" si="2"/>
        <v>72.437664828578278</v>
      </c>
    </row>
    <row r="69" spans="1:15" x14ac:dyDescent="0.3">
      <c r="A69" s="41">
        <v>11</v>
      </c>
      <c r="B69" s="40" t="s">
        <v>58</v>
      </c>
      <c r="C69" s="41">
        <v>4</v>
      </c>
      <c r="D69" s="41">
        <v>4</v>
      </c>
      <c r="E69" s="42">
        <v>1421520</v>
      </c>
      <c r="F69" s="42">
        <v>40000</v>
      </c>
      <c r="G69" s="43">
        <v>55826.879999999997</v>
      </c>
      <c r="H69" s="42">
        <v>100000</v>
      </c>
      <c r="I69" s="43">
        <v>1106023</v>
      </c>
      <c r="J69" s="43">
        <v>18520</v>
      </c>
      <c r="K69" s="43">
        <v>3000</v>
      </c>
      <c r="L69" s="42">
        <f t="shared" si="0"/>
        <v>158520</v>
      </c>
      <c r="M69" s="43">
        <f t="shared" si="3"/>
        <v>1164849.8799999999</v>
      </c>
      <c r="N69" s="43">
        <f t="shared" si="1"/>
        <v>11.151443525240587</v>
      </c>
      <c r="O69" s="43">
        <f t="shared" si="2"/>
        <v>81.943967021216721</v>
      </c>
    </row>
    <row r="70" spans="1:15" x14ac:dyDescent="0.3">
      <c r="A70" s="41">
        <v>12</v>
      </c>
      <c r="B70" s="40" t="s">
        <v>59</v>
      </c>
      <c r="C70" s="41">
        <v>5</v>
      </c>
      <c r="D70" s="41">
        <v>5</v>
      </c>
      <c r="E70" s="42">
        <v>703600</v>
      </c>
      <c r="F70" s="42">
        <v>624200</v>
      </c>
      <c r="G70" s="43">
        <v>24160</v>
      </c>
      <c r="H70" s="42">
        <v>79400</v>
      </c>
      <c r="I70" s="43">
        <v>651591.6</v>
      </c>
      <c r="J70" s="43">
        <v>0</v>
      </c>
      <c r="K70" s="43">
        <v>22195</v>
      </c>
      <c r="L70" s="42">
        <f t="shared" si="0"/>
        <v>703600</v>
      </c>
      <c r="M70" s="43">
        <f t="shared" si="3"/>
        <v>697946.6</v>
      </c>
      <c r="N70" s="43">
        <f t="shared" si="1"/>
        <v>100</v>
      </c>
      <c r="O70" s="43">
        <f t="shared" si="2"/>
        <v>99.196503695281407</v>
      </c>
    </row>
    <row r="71" spans="1:15" x14ac:dyDescent="0.3">
      <c r="A71" s="45">
        <v>13</v>
      </c>
      <c r="B71" s="44" t="s">
        <v>60</v>
      </c>
      <c r="C71" s="45">
        <v>8</v>
      </c>
      <c r="D71" s="45">
        <v>8</v>
      </c>
      <c r="E71" s="46">
        <v>205480</v>
      </c>
      <c r="F71" s="46">
        <v>75000</v>
      </c>
      <c r="G71" s="47">
        <v>65999</v>
      </c>
      <c r="H71" s="46">
        <v>85000</v>
      </c>
      <c r="I71" s="47">
        <v>87912</v>
      </c>
      <c r="J71" s="47">
        <v>45480</v>
      </c>
      <c r="K71" s="47">
        <v>30000</v>
      </c>
      <c r="L71" s="46">
        <f t="shared" si="0"/>
        <v>205480</v>
      </c>
      <c r="M71" s="47">
        <f t="shared" si="3"/>
        <v>183911</v>
      </c>
      <c r="N71" s="47">
        <f t="shared" si="1"/>
        <v>100</v>
      </c>
      <c r="O71" s="47">
        <f t="shared" si="2"/>
        <v>89.503114658360914</v>
      </c>
    </row>
    <row r="72" spans="1:15" s="20" customFormat="1" x14ac:dyDescent="0.3">
      <c r="A72" s="32">
        <v>1</v>
      </c>
      <c r="B72" s="33" t="s">
        <v>61</v>
      </c>
      <c r="C72" s="32">
        <v>29</v>
      </c>
      <c r="D72" s="32">
        <v>23</v>
      </c>
      <c r="E72" s="34">
        <v>15969950</v>
      </c>
      <c r="F72" s="34">
        <v>8556400</v>
      </c>
      <c r="G72" s="35">
        <v>1014291</v>
      </c>
      <c r="H72" s="34">
        <v>4588000</v>
      </c>
      <c r="I72" s="35">
        <v>6438807.75</v>
      </c>
      <c r="J72" s="35">
        <v>2169000</v>
      </c>
      <c r="K72" s="35">
        <v>1594276</v>
      </c>
      <c r="L72" s="34">
        <f t="shared" si="0"/>
        <v>15313400</v>
      </c>
      <c r="M72" s="35">
        <f t="shared" si="3"/>
        <v>9047374.75</v>
      </c>
      <c r="N72" s="35">
        <f t="shared" si="1"/>
        <v>95.888841229934968</v>
      </c>
      <c r="O72" s="35">
        <f t="shared" si="2"/>
        <v>56.652492650258765</v>
      </c>
    </row>
    <row r="73" spans="1:15" x14ac:dyDescent="0.3">
      <c r="A73" s="37">
        <v>1</v>
      </c>
      <c r="B73" s="36" t="s">
        <v>7</v>
      </c>
      <c r="C73" s="37">
        <v>14</v>
      </c>
      <c r="D73" s="37">
        <v>13</v>
      </c>
      <c r="E73" s="38">
        <v>13475450</v>
      </c>
      <c r="F73" s="38">
        <v>6805400</v>
      </c>
      <c r="G73" s="39">
        <v>1002886</v>
      </c>
      <c r="H73" s="38">
        <v>4178000</v>
      </c>
      <c r="I73" s="39">
        <v>4568962.75</v>
      </c>
      <c r="J73" s="39">
        <v>2030500</v>
      </c>
      <c r="K73" s="39">
        <v>1503800</v>
      </c>
      <c r="L73" s="38">
        <f t="shared" ref="L73:L115" si="6">F73+H73+J73</f>
        <v>13013900</v>
      </c>
      <c r="M73" s="39">
        <f t="shared" ref="M73:M115" si="7">G73+I73+K73</f>
        <v>7075648.75</v>
      </c>
      <c r="N73" s="39">
        <f t="shared" ref="N73:N114" si="8">(L73*100)/E73</f>
        <v>96.574882471457357</v>
      </c>
      <c r="O73" s="39">
        <f t="shared" ref="O73:O114" si="9">(M73*100)/E73</f>
        <v>52.507699186298048</v>
      </c>
    </row>
    <row r="74" spans="1:15" x14ac:dyDescent="0.3">
      <c r="A74" s="41">
        <v>2</v>
      </c>
      <c r="B74" s="40" t="s">
        <v>34</v>
      </c>
      <c r="C74" s="41">
        <v>8</v>
      </c>
      <c r="D74" s="41">
        <v>5</v>
      </c>
      <c r="E74" s="42">
        <v>2209500</v>
      </c>
      <c r="F74" s="42">
        <v>1651000</v>
      </c>
      <c r="G74" s="43">
        <v>11405</v>
      </c>
      <c r="H74" s="42">
        <v>265000</v>
      </c>
      <c r="I74" s="43">
        <v>1744845</v>
      </c>
      <c r="J74" s="43">
        <v>98500</v>
      </c>
      <c r="K74" s="43">
        <v>10500</v>
      </c>
      <c r="L74" s="42">
        <f t="shared" si="6"/>
        <v>2014500</v>
      </c>
      <c r="M74" s="43">
        <f t="shared" si="7"/>
        <v>1766750</v>
      </c>
      <c r="N74" s="43">
        <f t="shared" si="8"/>
        <v>91.1744738628649</v>
      </c>
      <c r="O74" s="43">
        <f t="shared" si="9"/>
        <v>79.961529757863772</v>
      </c>
    </row>
    <row r="75" spans="1:15" x14ac:dyDescent="0.3">
      <c r="A75" s="41">
        <v>3</v>
      </c>
      <c r="B75" s="40" t="s">
        <v>62</v>
      </c>
      <c r="C75" s="41">
        <v>1</v>
      </c>
      <c r="D75" s="41">
        <v>1</v>
      </c>
      <c r="E75" s="42">
        <v>40000</v>
      </c>
      <c r="F75" s="42">
        <v>0</v>
      </c>
      <c r="G75" s="43">
        <v>0</v>
      </c>
      <c r="H75" s="42">
        <v>40000</v>
      </c>
      <c r="I75" s="43">
        <v>0</v>
      </c>
      <c r="J75" s="43">
        <v>0</v>
      </c>
      <c r="K75" s="43">
        <v>40000</v>
      </c>
      <c r="L75" s="42">
        <f t="shared" si="6"/>
        <v>40000</v>
      </c>
      <c r="M75" s="43">
        <f t="shared" si="7"/>
        <v>40000</v>
      </c>
      <c r="N75" s="43">
        <f t="shared" si="8"/>
        <v>100</v>
      </c>
      <c r="O75" s="43">
        <f t="shared" si="9"/>
        <v>100</v>
      </c>
    </row>
    <row r="76" spans="1:15" x14ac:dyDescent="0.3">
      <c r="A76" s="41">
        <v>4</v>
      </c>
      <c r="B76" s="40" t="s">
        <v>63</v>
      </c>
      <c r="C76" s="41">
        <v>1</v>
      </c>
      <c r="D76" s="41">
        <v>1</v>
      </c>
      <c r="E76" s="42">
        <v>40000</v>
      </c>
      <c r="F76" s="42">
        <v>0</v>
      </c>
      <c r="G76" s="43">
        <v>0</v>
      </c>
      <c r="H76" s="42">
        <v>0</v>
      </c>
      <c r="I76" s="43">
        <v>0</v>
      </c>
      <c r="J76" s="43">
        <v>40000</v>
      </c>
      <c r="K76" s="43">
        <v>39976</v>
      </c>
      <c r="L76" s="42">
        <f t="shared" si="6"/>
        <v>40000</v>
      </c>
      <c r="M76" s="43">
        <f t="shared" si="7"/>
        <v>39976</v>
      </c>
      <c r="N76" s="43">
        <f t="shared" si="8"/>
        <v>100</v>
      </c>
      <c r="O76" s="43">
        <f t="shared" si="9"/>
        <v>99.94</v>
      </c>
    </row>
    <row r="77" spans="1:15" x14ac:dyDescent="0.3">
      <c r="A77" s="41">
        <v>5</v>
      </c>
      <c r="B77" s="40" t="s">
        <v>64</v>
      </c>
      <c r="C77" s="41">
        <v>1</v>
      </c>
      <c r="D77" s="41">
        <v>1</v>
      </c>
      <c r="E77" s="42">
        <v>60000</v>
      </c>
      <c r="F77" s="42">
        <v>60000</v>
      </c>
      <c r="G77" s="43">
        <v>0</v>
      </c>
      <c r="H77" s="42">
        <v>0</v>
      </c>
      <c r="I77" s="43">
        <v>60000</v>
      </c>
      <c r="J77" s="43">
        <v>0</v>
      </c>
      <c r="K77" s="43">
        <v>0</v>
      </c>
      <c r="L77" s="42">
        <f t="shared" si="6"/>
        <v>60000</v>
      </c>
      <c r="M77" s="43">
        <f t="shared" si="7"/>
        <v>60000</v>
      </c>
      <c r="N77" s="43">
        <f t="shared" si="8"/>
        <v>100</v>
      </c>
      <c r="O77" s="43">
        <f t="shared" si="9"/>
        <v>100</v>
      </c>
    </row>
    <row r="78" spans="1:15" x14ac:dyDescent="0.3">
      <c r="A78" s="41">
        <v>6</v>
      </c>
      <c r="B78" s="40" t="s">
        <v>65</v>
      </c>
      <c r="C78" s="41">
        <v>1</v>
      </c>
      <c r="D78" s="41">
        <v>0</v>
      </c>
      <c r="E78" s="42">
        <v>40000</v>
      </c>
      <c r="F78" s="42">
        <v>0</v>
      </c>
      <c r="G78" s="43">
        <v>0</v>
      </c>
      <c r="H78" s="42">
        <v>40000</v>
      </c>
      <c r="I78" s="43">
        <v>0</v>
      </c>
      <c r="J78" s="43">
        <v>0</v>
      </c>
      <c r="K78" s="43">
        <v>0</v>
      </c>
      <c r="L78" s="42">
        <f t="shared" si="6"/>
        <v>40000</v>
      </c>
      <c r="M78" s="43">
        <f t="shared" si="7"/>
        <v>0</v>
      </c>
      <c r="N78" s="43">
        <f t="shared" si="8"/>
        <v>100</v>
      </c>
      <c r="O78" s="43">
        <f t="shared" si="9"/>
        <v>0</v>
      </c>
    </row>
    <row r="79" spans="1:15" x14ac:dyDescent="0.3">
      <c r="A79" s="41">
        <v>7</v>
      </c>
      <c r="B79" s="40" t="s">
        <v>66</v>
      </c>
      <c r="C79" s="41">
        <v>1</v>
      </c>
      <c r="D79" s="41">
        <v>0</v>
      </c>
      <c r="E79" s="42">
        <v>40000</v>
      </c>
      <c r="F79" s="42">
        <v>0</v>
      </c>
      <c r="G79" s="43">
        <v>0</v>
      </c>
      <c r="H79" s="42">
        <v>40000</v>
      </c>
      <c r="I79" s="43">
        <v>0</v>
      </c>
      <c r="J79" s="43">
        <v>0</v>
      </c>
      <c r="K79" s="43">
        <v>0</v>
      </c>
      <c r="L79" s="42">
        <f t="shared" si="6"/>
        <v>40000</v>
      </c>
      <c r="M79" s="43">
        <f t="shared" si="7"/>
        <v>0</v>
      </c>
      <c r="N79" s="43">
        <f t="shared" ref="N79" si="10">(L79*100)/E79</f>
        <v>100</v>
      </c>
      <c r="O79" s="43">
        <f t="shared" ref="O79" si="11">(M79*100)/E79</f>
        <v>0</v>
      </c>
    </row>
    <row r="80" spans="1:15" x14ac:dyDescent="0.3">
      <c r="A80" s="41">
        <v>8</v>
      </c>
      <c r="B80" s="40" t="s">
        <v>127</v>
      </c>
      <c r="C80" s="41">
        <v>1</v>
      </c>
      <c r="D80" s="41">
        <v>1</v>
      </c>
      <c r="E80" s="42">
        <v>25000</v>
      </c>
      <c r="F80" s="42">
        <v>0</v>
      </c>
      <c r="G80" s="43">
        <v>0</v>
      </c>
      <c r="H80" s="42">
        <v>25000</v>
      </c>
      <c r="I80" s="43">
        <v>25000</v>
      </c>
      <c r="J80" s="43">
        <v>0</v>
      </c>
      <c r="K80" s="43">
        <v>0</v>
      </c>
      <c r="L80" s="42">
        <f t="shared" si="6"/>
        <v>25000</v>
      </c>
      <c r="M80" s="43">
        <f t="shared" si="7"/>
        <v>25000</v>
      </c>
      <c r="N80" s="43">
        <f t="shared" si="8"/>
        <v>100</v>
      </c>
      <c r="O80" s="43">
        <f t="shared" si="9"/>
        <v>100</v>
      </c>
    </row>
    <row r="81" spans="1:15" x14ac:dyDescent="0.3">
      <c r="A81" s="45">
        <v>9</v>
      </c>
      <c r="B81" s="44" t="s">
        <v>67</v>
      </c>
      <c r="C81" s="45">
        <v>1</v>
      </c>
      <c r="D81" s="45">
        <v>1</v>
      </c>
      <c r="E81" s="46">
        <v>40000</v>
      </c>
      <c r="F81" s="46">
        <v>40000</v>
      </c>
      <c r="G81" s="47">
        <v>0</v>
      </c>
      <c r="H81" s="46">
        <v>0</v>
      </c>
      <c r="I81" s="47">
        <v>40000</v>
      </c>
      <c r="J81" s="47">
        <v>0</v>
      </c>
      <c r="K81" s="47">
        <v>0</v>
      </c>
      <c r="L81" s="46">
        <f t="shared" si="6"/>
        <v>40000</v>
      </c>
      <c r="M81" s="47">
        <f t="shared" si="7"/>
        <v>40000</v>
      </c>
      <c r="N81" s="47">
        <f t="shared" si="8"/>
        <v>100</v>
      </c>
      <c r="O81" s="47">
        <f t="shared" si="9"/>
        <v>100</v>
      </c>
    </row>
    <row r="82" spans="1:15" s="20" customFormat="1" x14ac:dyDescent="0.3">
      <c r="A82" s="32">
        <v>1</v>
      </c>
      <c r="B82" s="33" t="s">
        <v>68</v>
      </c>
      <c r="C82" s="32">
        <v>82</v>
      </c>
      <c r="D82" s="32">
        <v>67</v>
      </c>
      <c r="E82" s="34">
        <v>34835575</v>
      </c>
      <c r="F82" s="34">
        <v>10328453</v>
      </c>
      <c r="G82" s="35">
        <v>4088161.63</v>
      </c>
      <c r="H82" s="34">
        <v>7927910</v>
      </c>
      <c r="I82" s="35">
        <v>16244387.939999999</v>
      </c>
      <c r="J82" s="35">
        <v>2952898</v>
      </c>
      <c r="K82" s="35">
        <v>8123311.1600000001</v>
      </c>
      <c r="L82" s="34">
        <f t="shared" si="6"/>
        <v>21209261</v>
      </c>
      <c r="M82" s="35">
        <f t="shared" si="7"/>
        <v>28455860.73</v>
      </c>
      <c r="N82" s="35">
        <f t="shared" si="8"/>
        <v>60.883912494626543</v>
      </c>
      <c r="O82" s="35">
        <f t="shared" si="9"/>
        <v>81.686209370736663</v>
      </c>
    </row>
    <row r="83" spans="1:15" x14ac:dyDescent="0.3">
      <c r="A83" s="37">
        <v>1</v>
      </c>
      <c r="B83" s="36" t="s">
        <v>7</v>
      </c>
      <c r="C83" s="37">
        <v>9</v>
      </c>
      <c r="D83" s="37">
        <v>8</v>
      </c>
      <c r="E83" s="38">
        <v>17073550</v>
      </c>
      <c r="F83" s="38">
        <v>2231615</v>
      </c>
      <c r="G83" s="39">
        <v>506553.9</v>
      </c>
      <c r="H83" s="38">
        <v>2134860</v>
      </c>
      <c r="I83" s="39">
        <v>8325567</v>
      </c>
      <c r="J83" s="39">
        <v>534815</v>
      </c>
      <c r="K83" s="39">
        <v>5997174.5999999996</v>
      </c>
      <c r="L83" s="38">
        <f t="shared" si="6"/>
        <v>4901290</v>
      </c>
      <c r="M83" s="39">
        <f t="shared" si="7"/>
        <v>14829295.5</v>
      </c>
      <c r="N83" s="39">
        <f t="shared" si="8"/>
        <v>28.706918010607051</v>
      </c>
      <c r="O83" s="39">
        <f t="shared" si="9"/>
        <v>86.855372784218858</v>
      </c>
    </row>
    <row r="84" spans="1:15" x14ac:dyDescent="0.3">
      <c r="A84" s="41">
        <v>2</v>
      </c>
      <c r="B84" s="40" t="s">
        <v>34</v>
      </c>
      <c r="C84" s="41">
        <v>4</v>
      </c>
      <c r="D84" s="41">
        <v>3</v>
      </c>
      <c r="E84" s="42">
        <v>550100</v>
      </c>
      <c r="F84" s="42">
        <v>86882</v>
      </c>
      <c r="G84" s="43">
        <v>3341</v>
      </c>
      <c r="H84" s="42">
        <v>107000</v>
      </c>
      <c r="I84" s="43">
        <v>111690</v>
      </c>
      <c r="J84" s="43">
        <v>81218</v>
      </c>
      <c r="K84" s="43">
        <v>18679</v>
      </c>
      <c r="L84" s="42">
        <f t="shared" si="6"/>
        <v>275100</v>
      </c>
      <c r="M84" s="43">
        <f t="shared" si="7"/>
        <v>133710</v>
      </c>
      <c r="N84" s="43">
        <f t="shared" si="8"/>
        <v>50.009089256498818</v>
      </c>
      <c r="O84" s="43">
        <f t="shared" si="9"/>
        <v>24.306489729140157</v>
      </c>
    </row>
    <row r="85" spans="1:15" x14ac:dyDescent="0.3">
      <c r="A85" s="41">
        <v>3</v>
      </c>
      <c r="B85" s="40" t="s">
        <v>69</v>
      </c>
      <c r="C85" s="41">
        <v>3</v>
      </c>
      <c r="D85" s="41">
        <v>3</v>
      </c>
      <c r="E85" s="42">
        <v>291850</v>
      </c>
      <c r="F85" s="42">
        <v>25600</v>
      </c>
      <c r="G85" s="43">
        <v>51198</v>
      </c>
      <c r="H85" s="42">
        <v>226250</v>
      </c>
      <c r="I85" s="43">
        <v>156673</v>
      </c>
      <c r="J85" s="43">
        <v>30000</v>
      </c>
      <c r="K85" s="43">
        <v>46747</v>
      </c>
      <c r="L85" s="42">
        <f t="shared" si="6"/>
        <v>281850</v>
      </c>
      <c r="M85" s="43">
        <f t="shared" si="7"/>
        <v>254618</v>
      </c>
      <c r="N85" s="43">
        <f t="shared" si="8"/>
        <v>96.573582319684775</v>
      </c>
      <c r="O85" s="43">
        <f t="shared" si="9"/>
        <v>87.242761692650333</v>
      </c>
    </row>
    <row r="86" spans="1:15" x14ac:dyDescent="0.3">
      <c r="A86" s="41">
        <v>4</v>
      </c>
      <c r="B86" s="40" t="s">
        <v>70</v>
      </c>
      <c r="C86" s="41">
        <v>5</v>
      </c>
      <c r="D86" s="41">
        <v>4</v>
      </c>
      <c r="E86" s="42">
        <v>347275</v>
      </c>
      <c r="F86" s="42">
        <v>15000</v>
      </c>
      <c r="G86" s="43">
        <v>25996.5</v>
      </c>
      <c r="H86" s="42">
        <v>116880</v>
      </c>
      <c r="I86" s="43">
        <v>42700</v>
      </c>
      <c r="J86" s="43">
        <v>151050</v>
      </c>
      <c r="K86" s="43">
        <v>117433.5</v>
      </c>
      <c r="L86" s="42">
        <f t="shared" si="6"/>
        <v>282930</v>
      </c>
      <c r="M86" s="43">
        <f t="shared" si="7"/>
        <v>186130</v>
      </c>
      <c r="N86" s="43">
        <f t="shared" si="8"/>
        <v>81.471456338636528</v>
      </c>
      <c r="O86" s="43">
        <f t="shared" si="9"/>
        <v>53.597293211431861</v>
      </c>
    </row>
    <row r="87" spans="1:15" x14ac:dyDescent="0.3">
      <c r="A87" s="41">
        <v>5</v>
      </c>
      <c r="B87" s="40" t="s">
        <v>71</v>
      </c>
      <c r="C87" s="41">
        <v>8</v>
      </c>
      <c r="D87" s="41">
        <v>6</v>
      </c>
      <c r="E87" s="42">
        <v>1235300</v>
      </c>
      <c r="F87" s="42">
        <v>338496</v>
      </c>
      <c r="G87" s="43">
        <v>201210</v>
      </c>
      <c r="H87" s="42">
        <v>452489</v>
      </c>
      <c r="I87" s="43">
        <v>502073</v>
      </c>
      <c r="J87" s="43">
        <v>264959</v>
      </c>
      <c r="K87" s="43">
        <v>76486</v>
      </c>
      <c r="L87" s="42">
        <f t="shared" si="6"/>
        <v>1055944</v>
      </c>
      <c r="M87" s="43">
        <f t="shared" si="7"/>
        <v>779769</v>
      </c>
      <c r="N87" s="43">
        <f t="shared" si="8"/>
        <v>85.48077390107666</v>
      </c>
      <c r="O87" s="43">
        <f t="shared" si="9"/>
        <v>63.12385655306403</v>
      </c>
    </row>
    <row r="88" spans="1:15" x14ac:dyDescent="0.3">
      <c r="A88" s="41">
        <v>6</v>
      </c>
      <c r="B88" s="40" t="s">
        <v>72</v>
      </c>
      <c r="C88" s="41">
        <v>7</v>
      </c>
      <c r="D88" s="41">
        <v>7</v>
      </c>
      <c r="E88" s="42">
        <v>2945100</v>
      </c>
      <c r="F88" s="42">
        <v>29500</v>
      </c>
      <c r="G88" s="43">
        <v>48631.23</v>
      </c>
      <c r="H88" s="42">
        <v>2726971</v>
      </c>
      <c r="I88" s="43">
        <v>2528476</v>
      </c>
      <c r="J88" s="43">
        <v>171471</v>
      </c>
      <c r="K88" s="43">
        <v>86956.06</v>
      </c>
      <c r="L88" s="42">
        <f t="shared" si="6"/>
        <v>2927942</v>
      </c>
      <c r="M88" s="43">
        <f t="shared" si="7"/>
        <v>2664063.29</v>
      </c>
      <c r="N88" s="43">
        <f t="shared" si="8"/>
        <v>99.417405181487894</v>
      </c>
      <c r="O88" s="43">
        <f t="shared" si="9"/>
        <v>90.457481579572857</v>
      </c>
    </row>
    <row r="89" spans="1:15" x14ac:dyDescent="0.3">
      <c r="A89" s="41">
        <v>7</v>
      </c>
      <c r="B89" s="40" t="s">
        <v>22</v>
      </c>
      <c r="C89" s="41">
        <v>7</v>
      </c>
      <c r="D89" s="41">
        <v>5</v>
      </c>
      <c r="E89" s="42">
        <v>454700</v>
      </c>
      <c r="F89" s="42">
        <v>15760</v>
      </c>
      <c r="G89" s="43">
        <v>27006</v>
      </c>
      <c r="H89" s="42">
        <v>180960</v>
      </c>
      <c r="I89" s="43">
        <v>86078.05</v>
      </c>
      <c r="J89" s="43">
        <v>155940</v>
      </c>
      <c r="K89" s="43">
        <v>26189</v>
      </c>
      <c r="L89" s="42">
        <f t="shared" si="6"/>
        <v>352660</v>
      </c>
      <c r="M89" s="43">
        <f t="shared" si="7"/>
        <v>139273.04999999999</v>
      </c>
      <c r="N89" s="43">
        <f t="shared" si="8"/>
        <v>77.558829997800743</v>
      </c>
      <c r="O89" s="43">
        <f t="shared" si="9"/>
        <v>30.629656916648337</v>
      </c>
    </row>
    <row r="90" spans="1:15" x14ac:dyDescent="0.3">
      <c r="A90" s="41">
        <v>8</v>
      </c>
      <c r="B90" s="40" t="s">
        <v>73</v>
      </c>
      <c r="C90" s="41">
        <v>14</v>
      </c>
      <c r="D90" s="41">
        <v>11</v>
      </c>
      <c r="E90" s="42">
        <v>5423800</v>
      </c>
      <c r="F90" s="42">
        <v>3318000</v>
      </c>
      <c r="G90" s="43">
        <v>2981745</v>
      </c>
      <c r="H90" s="42">
        <v>1223700</v>
      </c>
      <c r="I90" s="43">
        <v>1098154</v>
      </c>
      <c r="J90" s="43">
        <v>793050</v>
      </c>
      <c r="K90" s="43">
        <v>418176</v>
      </c>
      <c r="L90" s="42">
        <f t="shared" si="6"/>
        <v>5334750</v>
      </c>
      <c r="M90" s="43">
        <f t="shared" si="7"/>
        <v>4498075</v>
      </c>
      <c r="N90" s="43">
        <f t="shared" si="8"/>
        <v>98.35816217412146</v>
      </c>
      <c r="O90" s="43">
        <f t="shared" si="9"/>
        <v>82.932169327777572</v>
      </c>
    </row>
    <row r="91" spans="1:15" x14ac:dyDescent="0.3">
      <c r="A91" s="41">
        <v>9</v>
      </c>
      <c r="B91" s="40" t="s">
        <v>74</v>
      </c>
      <c r="C91" s="41">
        <v>1</v>
      </c>
      <c r="D91" s="41">
        <v>1</v>
      </c>
      <c r="E91" s="42">
        <v>200000</v>
      </c>
      <c r="F91" s="42">
        <v>0</v>
      </c>
      <c r="G91" s="43">
        <v>0</v>
      </c>
      <c r="H91" s="42">
        <v>53000</v>
      </c>
      <c r="I91" s="43">
        <v>61980</v>
      </c>
      <c r="J91" s="43">
        <v>12000</v>
      </c>
      <c r="K91" s="43">
        <v>38760</v>
      </c>
      <c r="L91" s="42">
        <f t="shared" si="6"/>
        <v>65000</v>
      </c>
      <c r="M91" s="43">
        <f t="shared" si="7"/>
        <v>100740</v>
      </c>
      <c r="N91" s="43">
        <f t="shared" si="8"/>
        <v>32.5</v>
      </c>
      <c r="O91" s="43">
        <f t="shared" si="9"/>
        <v>50.37</v>
      </c>
    </row>
    <row r="92" spans="1:15" x14ac:dyDescent="0.3">
      <c r="A92" s="41">
        <v>10</v>
      </c>
      <c r="B92" s="40" t="s">
        <v>75</v>
      </c>
      <c r="C92" s="41">
        <v>14</v>
      </c>
      <c r="D92" s="41">
        <v>11</v>
      </c>
      <c r="E92" s="42">
        <v>4751500</v>
      </c>
      <c r="F92" s="42">
        <v>3966900</v>
      </c>
      <c r="G92" s="43">
        <v>134410</v>
      </c>
      <c r="H92" s="42">
        <v>296800</v>
      </c>
      <c r="I92" s="43">
        <v>2878389</v>
      </c>
      <c r="J92" s="43">
        <v>224695</v>
      </c>
      <c r="K92" s="43">
        <v>1179000</v>
      </c>
      <c r="L92" s="42">
        <f t="shared" si="6"/>
        <v>4488395</v>
      </c>
      <c r="M92" s="43">
        <f t="shared" si="7"/>
        <v>4191799</v>
      </c>
      <c r="N92" s="43">
        <f t="shared" si="8"/>
        <v>94.462695990739761</v>
      </c>
      <c r="O92" s="43">
        <f t="shared" si="9"/>
        <v>88.220540881826793</v>
      </c>
    </row>
    <row r="93" spans="1:15" x14ac:dyDescent="0.3">
      <c r="A93" s="41">
        <v>11</v>
      </c>
      <c r="B93" s="40" t="s">
        <v>76</v>
      </c>
      <c r="C93" s="41">
        <v>7</v>
      </c>
      <c r="D93" s="41">
        <v>5</v>
      </c>
      <c r="E93" s="42">
        <v>1450000</v>
      </c>
      <c r="F93" s="42">
        <v>288000</v>
      </c>
      <c r="G93" s="43">
        <v>108070</v>
      </c>
      <c r="H93" s="42">
        <v>329000</v>
      </c>
      <c r="I93" s="43">
        <v>442607.89</v>
      </c>
      <c r="J93" s="43">
        <v>514000</v>
      </c>
      <c r="K93" s="43">
        <v>94810</v>
      </c>
      <c r="L93" s="42">
        <f t="shared" si="6"/>
        <v>1131000</v>
      </c>
      <c r="M93" s="43">
        <f t="shared" si="7"/>
        <v>645487.89</v>
      </c>
      <c r="N93" s="43">
        <f t="shared" si="8"/>
        <v>78</v>
      </c>
      <c r="O93" s="43">
        <f t="shared" si="9"/>
        <v>44.516406206896555</v>
      </c>
    </row>
    <row r="94" spans="1:15" x14ac:dyDescent="0.3">
      <c r="A94" s="41">
        <v>12</v>
      </c>
      <c r="B94" s="40" t="s">
        <v>77</v>
      </c>
      <c r="C94" s="41">
        <v>1</v>
      </c>
      <c r="D94" s="41">
        <v>1</v>
      </c>
      <c r="E94" s="42">
        <v>80000</v>
      </c>
      <c r="F94" s="42">
        <v>10000</v>
      </c>
      <c r="G94" s="43">
        <v>0</v>
      </c>
      <c r="H94" s="42">
        <v>70000</v>
      </c>
      <c r="I94" s="43">
        <v>0</v>
      </c>
      <c r="J94" s="43">
        <v>0</v>
      </c>
      <c r="K94" s="43">
        <v>5500</v>
      </c>
      <c r="L94" s="42">
        <f t="shared" si="6"/>
        <v>80000</v>
      </c>
      <c r="M94" s="43">
        <f t="shared" si="7"/>
        <v>5500</v>
      </c>
      <c r="N94" s="43">
        <f t="shared" si="8"/>
        <v>100</v>
      </c>
      <c r="O94" s="43">
        <f t="shared" si="9"/>
        <v>6.875</v>
      </c>
    </row>
    <row r="95" spans="1:15" x14ac:dyDescent="0.3">
      <c r="A95" s="41">
        <v>13</v>
      </c>
      <c r="B95" s="40" t="s">
        <v>78</v>
      </c>
      <c r="C95" s="41">
        <v>1</v>
      </c>
      <c r="D95" s="41">
        <v>1</v>
      </c>
      <c r="E95" s="42">
        <v>2700</v>
      </c>
      <c r="F95" s="42">
        <v>2700</v>
      </c>
      <c r="G95" s="43">
        <v>0</v>
      </c>
      <c r="H95" s="42">
        <v>0</v>
      </c>
      <c r="I95" s="43">
        <v>0</v>
      </c>
      <c r="J95" s="43">
        <v>0</v>
      </c>
      <c r="K95" s="43">
        <v>2700</v>
      </c>
      <c r="L95" s="42">
        <f t="shared" si="6"/>
        <v>2700</v>
      </c>
      <c r="M95" s="43">
        <f t="shared" si="7"/>
        <v>2700</v>
      </c>
      <c r="N95" s="43">
        <f t="shared" si="8"/>
        <v>100</v>
      </c>
      <c r="O95" s="43">
        <f t="shared" si="9"/>
        <v>100</v>
      </c>
    </row>
    <row r="96" spans="1:15" x14ac:dyDescent="0.3">
      <c r="A96" s="45">
        <v>14</v>
      </c>
      <c r="B96" s="44" t="s">
        <v>79</v>
      </c>
      <c r="C96" s="45">
        <v>1</v>
      </c>
      <c r="D96" s="45">
        <v>1</v>
      </c>
      <c r="E96" s="46">
        <v>29700</v>
      </c>
      <c r="F96" s="46">
        <v>0</v>
      </c>
      <c r="G96" s="47">
        <v>0</v>
      </c>
      <c r="H96" s="46">
        <v>10000</v>
      </c>
      <c r="I96" s="47">
        <v>10000</v>
      </c>
      <c r="J96" s="47">
        <v>19700</v>
      </c>
      <c r="K96" s="47">
        <v>14700</v>
      </c>
      <c r="L96" s="46">
        <f t="shared" si="6"/>
        <v>29700</v>
      </c>
      <c r="M96" s="47">
        <f t="shared" si="7"/>
        <v>24700</v>
      </c>
      <c r="N96" s="47">
        <f t="shared" si="8"/>
        <v>100</v>
      </c>
      <c r="O96" s="47">
        <f t="shared" si="9"/>
        <v>83.16498316498317</v>
      </c>
    </row>
    <row r="97" spans="1:15" s="20" customFormat="1" x14ac:dyDescent="0.3">
      <c r="A97" s="32">
        <v>1</v>
      </c>
      <c r="B97" s="33" t="s">
        <v>80</v>
      </c>
      <c r="C97" s="32">
        <v>29</v>
      </c>
      <c r="D97" s="32">
        <v>20</v>
      </c>
      <c r="E97" s="34">
        <v>4356000</v>
      </c>
      <c r="F97" s="34">
        <v>1102000</v>
      </c>
      <c r="G97" s="35">
        <v>282312</v>
      </c>
      <c r="H97" s="34">
        <v>1134000</v>
      </c>
      <c r="I97" s="35">
        <v>1159107</v>
      </c>
      <c r="J97" s="35">
        <v>458000</v>
      </c>
      <c r="K97" s="35">
        <v>341335</v>
      </c>
      <c r="L97" s="34">
        <f t="shared" si="6"/>
        <v>2694000</v>
      </c>
      <c r="M97" s="35">
        <f t="shared" si="7"/>
        <v>1782754</v>
      </c>
      <c r="N97" s="35">
        <f t="shared" si="8"/>
        <v>61.845730027548207</v>
      </c>
      <c r="O97" s="35">
        <f t="shared" si="9"/>
        <v>40.926400367309455</v>
      </c>
    </row>
    <row r="98" spans="1:15" x14ac:dyDescent="0.3">
      <c r="A98" s="37">
        <v>1</v>
      </c>
      <c r="B98" s="36" t="s">
        <v>7</v>
      </c>
      <c r="C98" s="37">
        <v>9</v>
      </c>
      <c r="D98" s="37">
        <v>4</v>
      </c>
      <c r="E98" s="38">
        <v>1295000</v>
      </c>
      <c r="F98" s="38">
        <v>810000</v>
      </c>
      <c r="G98" s="39">
        <v>49980</v>
      </c>
      <c r="H98" s="38">
        <v>190000</v>
      </c>
      <c r="I98" s="39">
        <v>625000</v>
      </c>
      <c r="J98" s="39">
        <v>0</v>
      </c>
      <c r="K98" s="39">
        <v>25200</v>
      </c>
      <c r="L98" s="38">
        <f t="shared" si="6"/>
        <v>1000000</v>
      </c>
      <c r="M98" s="39">
        <f t="shared" si="7"/>
        <v>700180</v>
      </c>
      <c r="N98" s="39">
        <f t="shared" si="8"/>
        <v>77.220077220077215</v>
      </c>
      <c r="O98" s="39">
        <f t="shared" si="9"/>
        <v>54.067953667953667</v>
      </c>
    </row>
    <row r="99" spans="1:15" x14ac:dyDescent="0.3">
      <c r="A99" s="41">
        <v>2</v>
      </c>
      <c r="B99" s="40" t="s">
        <v>81</v>
      </c>
      <c r="C99" s="41">
        <v>10</v>
      </c>
      <c r="D99" s="41">
        <v>8</v>
      </c>
      <c r="E99" s="42">
        <v>2501000</v>
      </c>
      <c r="F99" s="42">
        <v>152000</v>
      </c>
      <c r="G99" s="43">
        <v>93532</v>
      </c>
      <c r="H99" s="42">
        <v>744000</v>
      </c>
      <c r="I99" s="43">
        <v>489147</v>
      </c>
      <c r="J99" s="43">
        <v>288000</v>
      </c>
      <c r="K99" s="43">
        <v>41145</v>
      </c>
      <c r="L99" s="42">
        <f t="shared" si="6"/>
        <v>1184000</v>
      </c>
      <c r="M99" s="43">
        <f t="shared" si="7"/>
        <v>623824</v>
      </c>
      <c r="N99" s="43">
        <f t="shared" si="8"/>
        <v>47.341063574570171</v>
      </c>
      <c r="O99" s="43">
        <f t="shared" si="9"/>
        <v>24.94298280687725</v>
      </c>
    </row>
    <row r="100" spans="1:15" x14ac:dyDescent="0.3">
      <c r="A100" s="41">
        <v>3</v>
      </c>
      <c r="B100" s="40" t="s">
        <v>82</v>
      </c>
      <c r="C100" s="41">
        <v>7</v>
      </c>
      <c r="D100" s="41">
        <v>6</v>
      </c>
      <c r="E100" s="42">
        <v>470000</v>
      </c>
      <c r="F100" s="42">
        <v>125000</v>
      </c>
      <c r="G100" s="43">
        <v>125000</v>
      </c>
      <c r="H100" s="42">
        <v>155000</v>
      </c>
      <c r="I100" s="43">
        <v>0</v>
      </c>
      <c r="J100" s="43">
        <v>140000</v>
      </c>
      <c r="K100" s="43">
        <v>274990</v>
      </c>
      <c r="L100" s="42">
        <f t="shared" si="6"/>
        <v>420000</v>
      </c>
      <c r="M100" s="43">
        <f t="shared" si="7"/>
        <v>399990</v>
      </c>
      <c r="N100" s="43">
        <f t="shared" si="8"/>
        <v>89.361702127659569</v>
      </c>
      <c r="O100" s="43">
        <f t="shared" si="9"/>
        <v>85.104255319148933</v>
      </c>
    </row>
    <row r="101" spans="1:15" x14ac:dyDescent="0.3">
      <c r="A101" s="41">
        <v>4</v>
      </c>
      <c r="B101" s="40" t="s">
        <v>83</v>
      </c>
      <c r="C101" s="41">
        <v>2</v>
      </c>
      <c r="D101" s="41">
        <v>2</v>
      </c>
      <c r="E101" s="42">
        <v>60000</v>
      </c>
      <c r="F101" s="42">
        <v>15000</v>
      </c>
      <c r="G101" s="43">
        <v>13800</v>
      </c>
      <c r="H101" s="42">
        <v>45000</v>
      </c>
      <c r="I101" s="43">
        <v>44960</v>
      </c>
      <c r="J101" s="43">
        <v>0</v>
      </c>
      <c r="K101" s="43">
        <v>0</v>
      </c>
      <c r="L101" s="42">
        <f t="shared" si="6"/>
        <v>60000</v>
      </c>
      <c r="M101" s="43">
        <f t="shared" si="7"/>
        <v>58760</v>
      </c>
      <c r="N101" s="43">
        <f t="shared" si="8"/>
        <v>100</v>
      </c>
      <c r="O101" s="43">
        <f t="shared" si="9"/>
        <v>97.933333333333337</v>
      </c>
    </row>
    <row r="102" spans="1:15" x14ac:dyDescent="0.3">
      <c r="A102" s="45">
        <v>5</v>
      </c>
      <c r="B102" s="44" t="s">
        <v>84</v>
      </c>
      <c r="C102" s="45">
        <v>1</v>
      </c>
      <c r="D102" s="45">
        <v>0</v>
      </c>
      <c r="E102" s="46">
        <v>30000</v>
      </c>
      <c r="F102" s="46">
        <v>0</v>
      </c>
      <c r="G102" s="47">
        <v>0</v>
      </c>
      <c r="H102" s="46">
        <v>0</v>
      </c>
      <c r="I102" s="47">
        <v>0</v>
      </c>
      <c r="J102" s="47">
        <v>30000</v>
      </c>
      <c r="K102" s="47">
        <v>0</v>
      </c>
      <c r="L102" s="46">
        <f t="shared" si="6"/>
        <v>30000</v>
      </c>
      <c r="M102" s="47">
        <f t="shared" si="7"/>
        <v>0</v>
      </c>
      <c r="N102" s="47">
        <f t="shared" si="8"/>
        <v>100</v>
      </c>
      <c r="O102" s="47">
        <f t="shared" si="9"/>
        <v>0</v>
      </c>
    </row>
    <row r="103" spans="1:15" s="20" customFormat="1" x14ac:dyDescent="0.3">
      <c r="A103" s="32">
        <v>1</v>
      </c>
      <c r="B103" s="33" t="s">
        <v>85</v>
      </c>
      <c r="C103" s="32">
        <v>7</v>
      </c>
      <c r="D103" s="32">
        <v>4</v>
      </c>
      <c r="E103" s="34">
        <v>21702300</v>
      </c>
      <c r="F103" s="34">
        <v>507780</v>
      </c>
      <c r="G103" s="35">
        <v>123440</v>
      </c>
      <c r="H103" s="34">
        <v>11725820</v>
      </c>
      <c r="I103" s="35">
        <v>569057.35</v>
      </c>
      <c r="J103" s="35">
        <v>4878700</v>
      </c>
      <c r="K103" s="35">
        <v>6818421.9000000004</v>
      </c>
      <c r="L103" s="34">
        <f t="shared" si="6"/>
        <v>17112300</v>
      </c>
      <c r="M103" s="35">
        <f t="shared" si="7"/>
        <v>7510919.25</v>
      </c>
      <c r="N103" s="35">
        <f t="shared" si="8"/>
        <v>78.850167954548596</v>
      </c>
      <c r="O103" s="35">
        <f t="shared" si="9"/>
        <v>34.608862885500614</v>
      </c>
    </row>
    <row r="104" spans="1:15" x14ac:dyDescent="0.3">
      <c r="A104" s="37">
        <v>1</v>
      </c>
      <c r="B104" s="36" t="s">
        <v>7</v>
      </c>
      <c r="C104" s="37">
        <v>3</v>
      </c>
      <c r="D104" s="37">
        <v>1</v>
      </c>
      <c r="E104" s="38">
        <v>931000</v>
      </c>
      <c r="F104" s="38">
        <v>7000</v>
      </c>
      <c r="G104" s="39">
        <v>0</v>
      </c>
      <c r="H104" s="38">
        <v>21000</v>
      </c>
      <c r="I104" s="39">
        <v>0</v>
      </c>
      <c r="J104" s="39">
        <v>123700</v>
      </c>
      <c r="K104" s="39">
        <v>51298.9</v>
      </c>
      <c r="L104" s="38">
        <f t="shared" si="6"/>
        <v>151700</v>
      </c>
      <c r="M104" s="39">
        <f t="shared" si="7"/>
        <v>51298.9</v>
      </c>
      <c r="N104" s="39">
        <f t="shared" si="8"/>
        <v>16.294307196562837</v>
      </c>
      <c r="O104" s="39">
        <f t="shared" si="9"/>
        <v>5.5100859291084854</v>
      </c>
    </row>
    <row r="105" spans="1:15" x14ac:dyDescent="0.3">
      <c r="A105" s="41">
        <v>2</v>
      </c>
      <c r="B105" s="40" t="s">
        <v>86</v>
      </c>
      <c r="C105" s="41">
        <v>2</v>
      </c>
      <c r="D105" s="41">
        <v>2</v>
      </c>
      <c r="E105" s="42">
        <v>7455600</v>
      </c>
      <c r="F105" s="42">
        <v>500780</v>
      </c>
      <c r="G105" s="43">
        <v>123440</v>
      </c>
      <c r="H105" s="42">
        <v>6704820</v>
      </c>
      <c r="I105" s="43">
        <v>569057.35</v>
      </c>
      <c r="J105" s="43">
        <v>225000</v>
      </c>
      <c r="K105" s="43">
        <v>5166082</v>
      </c>
      <c r="L105" s="42">
        <f t="shared" si="6"/>
        <v>7430600</v>
      </c>
      <c r="M105" s="43">
        <f t="shared" si="7"/>
        <v>5858579.3499999996</v>
      </c>
      <c r="N105" s="43">
        <f t="shared" si="8"/>
        <v>99.664681581629921</v>
      </c>
      <c r="O105" s="43">
        <f t="shared" si="9"/>
        <v>78.579582461505439</v>
      </c>
    </row>
    <row r="106" spans="1:15" x14ac:dyDescent="0.3">
      <c r="A106" s="45">
        <v>3</v>
      </c>
      <c r="B106" s="44" t="s">
        <v>87</v>
      </c>
      <c r="C106" s="45">
        <v>2</v>
      </c>
      <c r="D106" s="45">
        <v>1</v>
      </c>
      <c r="E106" s="46">
        <v>13315700</v>
      </c>
      <c r="F106" s="46">
        <v>0</v>
      </c>
      <c r="G106" s="47">
        <v>0</v>
      </c>
      <c r="H106" s="46">
        <v>5000000</v>
      </c>
      <c r="I106" s="47">
        <v>0</v>
      </c>
      <c r="J106" s="47">
        <v>4530000</v>
      </c>
      <c r="K106" s="47">
        <v>1601041</v>
      </c>
      <c r="L106" s="46">
        <f t="shared" si="6"/>
        <v>9530000</v>
      </c>
      <c r="M106" s="47">
        <f t="shared" si="7"/>
        <v>1601041</v>
      </c>
      <c r="N106" s="47">
        <f t="shared" si="8"/>
        <v>71.569650863266673</v>
      </c>
      <c r="O106" s="47">
        <f t="shared" si="9"/>
        <v>12.023708854960686</v>
      </c>
    </row>
    <row r="107" spans="1:15" s="20" customFormat="1" x14ac:dyDescent="0.3">
      <c r="A107" s="32">
        <v>1</v>
      </c>
      <c r="B107" s="33" t="s">
        <v>88</v>
      </c>
      <c r="C107" s="32">
        <v>12</v>
      </c>
      <c r="D107" s="32">
        <v>11</v>
      </c>
      <c r="E107" s="34">
        <v>14822400</v>
      </c>
      <c r="F107" s="34">
        <v>10394926</v>
      </c>
      <c r="G107" s="35">
        <v>7541400</v>
      </c>
      <c r="H107" s="34">
        <v>1039351</v>
      </c>
      <c r="I107" s="35">
        <v>280398</v>
      </c>
      <c r="J107" s="35">
        <v>1929501</v>
      </c>
      <c r="K107" s="35">
        <v>3036388</v>
      </c>
      <c r="L107" s="34">
        <f t="shared" si="6"/>
        <v>13363778</v>
      </c>
      <c r="M107" s="35">
        <f t="shared" si="7"/>
        <v>10858186</v>
      </c>
      <c r="N107" s="35">
        <f t="shared" si="8"/>
        <v>90.159339917962001</v>
      </c>
      <c r="O107" s="35">
        <f t="shared" si="9"/>
        <v>73.255248812607945</v>
      </c>
    </row>
    <row r="108" spans="1:15" x14ac:dyDescent="0.3">
      <c r="A108" s="37">
        <v>1</v>
      </c>
      <c r="B108" s="36" t="s">
        <v>7</v>
      </c>
      <c r="C108" s="37">
        <v>1</v>
      </c>
      <c r="D108" s="37">
        <v>1</v>
      </c>
      <c r="E108" s="38">
        <v>35000</v>
      </c>
      <c r="F108" s="38">
        <v>0</v>
      </c>
      <c r="G108" s="39">
        <v>0</v>
      </c>
      <c r="H108" s="38">
        <v>0</v>
      </c>
      <c r="I108" s="39">
        <v>0</v>
      </c>
      <c r="J108" s="39">
        <v>0</v>
      </c>
      <c r="K108" s="39">
        <v>2550</v>
      </c>
      <c r="L108" s="38">
        <f t="shared" si="6"/>
        <v>0</v>
      </c>
      <c r="M108" s="39">
        <f t="shared" si="7"/>
        <v>2550</v>
      </c>
      <c r="N108" s="39">
        <f t="shared" si="8"/>
        <v>0</v>
      </c>
      <c r="O108" s="39">
        <f t="shared" si="9"/>
        <v>7.2857142857142856</v>
      </c>
    </row>
    <row r="109" spans="1:15" x14ac:dyDescent="0.3">
      <c r="A109" s="41">
        <v>2</v>
      </c>
      <c r="B109" s="40" t="s">
        <v>89</v>
      </c>
      <c r="C109" s="41">
        <v>8</v>
      </c>
      <c r="D109" s="41">
        <v>8</v>
      </c>
      <c r="E109" s="42">
        <v>14555000</v>
      </c>
      <c r="F109" s="42">
        <v>10340776</v>
      </c>
      <c r="G109" s="43">
        <v>7484400</v>
      </c>
      <c r="H109" s="42">
        <v>1039351</v>
      </c>
      <c r="I109" s="43">
        <v>254204</v>
      </c>
      <c r="J109" s="43">
        <v>1805351</v>
      </c>
      <c r="K109" s="43">
        <v>3033838</v>
      </c>
      <c r="L109" s="42">
        <f t="shared" ref="L109" si="12">F109+H109+J109</f>
        <v>13185478</v>
      </c>
      <c r="M109" s="43">
        <f t="shared" ref="M109" si="13">G109+I109+K109</f>
        <v>10772442</v>
      </c>
      <c r="N109" s="43">
        <f t="shared" ref="N109" si="14">(L109*100)/E109</f>
        <v>90.590711095843346</v>
      </c>
      <c r="O109" s="43">
        <f t="shared" ref="O109" si="15">(M109*100)/E109</f>
        <v>74.011968395740297</v>
      </c>
    </row>
    <row r="110" spans="1:15" x14ac:dyDescent="0.3">
      <c r="A110" s="41">
        <v>3</v>
      </c>
      <c r="B110" s="40" t="s">
        <v>90</v>
      </c>
      <c r="C110" s="41">
        <v>2</v>
      </c>
      <c r="D110" s="41">
        <v>2</v>
      </c>
      <c r="E110" s="42">
        <v>162400</v>
      </c>
      <c r="F110" s="42">
        <v>54150</v>
      </c>
      <c r="G110" s="43">
        <v>57000</v>
      </c>
      <c r="H110" s="42">
        <v>0</v>
      </c>
      <c r="I110" s="43">
        <v>26194</v>
      </c>
      <c r="J110" s="43">
        <v>54150</v>
      </c>
      <c r="K110" s="43">
        <v>0</v>
      </c>
      <c r="L110" s="42">
        <f t="shared" si="6"/>
        <v>108300</v>
      </c>
      <c r="M110" s="43">
        <f t="shared" si="7"/>
        <v>83194</v>
      </c>
      <c r="N110" s="43">
        <f t="shared" si="8"/>
        <v>66.687192118226605</v>
      </c>
      <c r="O110" s="43">
        <f t="shared" si="9"/>
        <v>51.227832512315274</v>
      </c>
    </row>
    <row r="111" spans="1:15" x14ac:dyDescent="0.3">
      <c r="A111" s="25">
        <v>4</v>
      </c>
      <c r="B111" s="26" t="s">
        <v>133</v>
      </c>
      <c r="C111" s="25">
        <v>1</v>
      </c>
      <c r="D111" s="25">
        <v>0</v>
      </c>
      <c r="E111" s="27">
        <v>70000</v>
      </c>
      <c r="F111" s="27">
        <v>0</v>
      </c>
      <c r="G111" s="28">
        <v>0</v>
      </c>
      <c r="H111" s="27">
        <v>0</v>
      </c>
      <c r="I111" s="28">
        <v>0</v>
      </c>
      <c r="J111" s="28">
        <v>70000</v>
      </c>
      <c r="K111" s="28">
        <v>0</v>
      </c>
      <c r="L111" s="27">
        <f t="shared" si="6"/>
        <v>70000</v>
      </c>
      <c r="M111" s="28">
        <f t="shared" si="7"/>
        <v>0</v>
      </c>
      <c r="N111" s="28">
        <f t="shared" si="8"/>
        <v>100</v>
      </c>
      <c r="O111" s="28">
        <f t="shared" si="9"/>
        <v>0</v>
      </c>
    </row>
    <row r="112" spans="1:15" s="20" customFormat="1" x14ac:dyDescent="0.3">
      <c r="A112" s="32">
        <v>1</v>
      </c>
      <c r="B112" s="33" t="s">
        <v>91</v>
      </c>
      <c r="C112" s="32">
        <v>10</v>
      </c>
      <c r="D112" s="32">
        <v>7</v>
      </c>
      <c r="E112" s="34">
        <v>1769900</v>
      </c>
      <c r="F112" s="34">
        <v>166300</v>
      </c>
      <c r="G112" s="35">
        <v>163384.6</v>
      </c>
      <c r="H112" s="34">
        <v>306300</v>
      </c>
      <c r="I112" s="35">
        <v>221999.59</v>
      </c>
      <c r="J112" s="35">
        <v>299175</v>
      </c>
      <c r="K112" s="35">
        <v>91609</v>
      </c>
      <c r="L112" s="34">
        <f t="shared" si="6"/>
        <v>771775</v>
      </c>
      <c r="M112" s="35">
        <f t="shared" si="7"/>
        <v>476993.19</v>
      </c>
      <c r="N112" s="35">
        <f t="shared" si="8"/>
        <v>43.605570936211087</v>
      </c>
      <c r="O112" s="35">
        <f t="shared" si="9"/>
        <v>26.950290411887678</v>
      </c>
    </row>
    <row r="113" spans="1:15" x14ac:dyDescent="0.3">
      <c r="A113" s="37">
        <v>1</v>
      </c>
      <c r="B113" s="36" t="s">
        <v>7</v>
      </c>
      <c r="C113" s="37">
        <v>7</v>
      </c>
      <c r="D113" s="37">
        <v>4</v>
      </c>
      <c r="E113" s="38">
        <v>1287300</v>
      </c>
      <c r="F113" s="38">
        <v>0</v>
      </c>
      <c r="G113" s="39">
        <v>0</v>
      </c>
      <c r="H113" s="38">
        <v>115000</v>
      </c>
      <c r="I113" s="39">
        <v>108855.09</v>
      </c>
      <c r="J113" s="39">
        <v>224175</v>
      </c>
      <c r="K113" s="39">
        <v>84027</v>
      </c>
      <c r="L113" s="38">
        <f t="shared" si="6"/>
        <v>339175</v>
      </c>
      <c r="M113" s="39">
        <f t="shared" si="7"/>
        <v>192882.09</v>
      </c>
      <c r="N113" s="39">
        <f t="shared" si="8"/>
        <v>26.347782179756077</v>
      </c>
      <c r="O113" s="39">
        <f t="shared" si="9"/>
        <v>14.983460731764158</v>
      </c>
    </row>
    <row r="114" spans="1:15" x14ac:dyDescent="0.3">
      <c r="A114" s="45">
        <v>2</v>
      </c>
      <c r="B114" s="44" t="s">
        <v>92</v>
      </c>
      <c r="C114" s="45">
        <v>3</v>
      </c>
      <c r="D114" s="45">
        <v>3</v>
      </c>
      <c r="E114" s="46">
        <v>482600</v>
      </c>
      <c r="F114" s="46">
        <v>166300</v>
      </c>
      <c r="G114" s="47">
        <v>163384.6</v>
      </c>
      <c r="H114" s="46">
        <v>191300</v>
      </c>
      <c r="I114" s="47">
        <v>113144.5</v>
      </c>
      <c r="J114" s="47">
        <v>75000</v>
      </c>
      <c r="K114" s="47">
        <v>7582</v>
      </c>
      <c r="L114" s="46">
        <f t="shared" si="6"/>
        <v>432600</v>
      </c>
      <c r="M114" s="47">
        <f t="shared" si="7"/>
        <v>284111.09999999998</v>
      </c>
      <c r="N114" s="47">
        <f t="shared" si="8"/>
        <v>89.639452963116454</v>
      </c>
      <c r="O114" s="47">
        <f t="shared" si="9"/>
        <v>58.870928305014495</v>
      </c>
    </row>
    <row r="115" spans="1:15" x14ac:dyDescent="0.3">
      <c r="A115" s="72" t="s">
        <v>93</v>
      </c>
      <c r="B115" s="72"/>
      <c r="C115" s="6">
        <f>SUM(C112,C107,C103,C97,C82,C72,C58,C56,C48,C37,C21,C17,C14,C7)</f>
        <v>443</v>
      </c>
      <c r="D115" s="6">
        <f t="shared" ref="D115:K115" si="16">SUM(D112,D107,D103,D97,D82,D72,D58,D56,D48,D37,D21,D17,D14,D7)</f>
        <v>351</v>
      </c>
      <c r="E115" s="9">
        <f>SUM(E112,E107,E103,E97,E82,E72,E58,E56,E48,E37,E21,E17,E14,E7)</f>
        <v>665501500</v>
      </c>
      <c r="F115" s="9">
        <f t="shared" si="16"/>
        <v>223185488</v>
      </c>
      <c r="G115" s="7">
        <f t="shared" si="16"/>
        <v>111105809.05999999</v>
      </c>
      <c r="H115" s="9">
        <f t="shared" si="16"/>
        <v>182741729</v>
      </c>
      <c r="I115" s="7">
        <f t="shared" si="16"/>
        <v>138013891.80000001</v>
      </c>
      <c r="J115" s="7">
        <f t="shared" si="16"/>
        <v>148194007</v>
      </c>
      <c r="K115" s="7">
        <f t="shared" si="16"/>
        <v>161390075.75999999</v>
      </c>
      <c r="L115" s="9">
        <f t="shared" si="6"/>
        <v>554121224</v>
      </c>
      <c r="M115" s="7">
        <f t="shared" si="7"/>
        <v>410509776.62</v>
      </c>
      <c r="N115" s="7">
        <f>(L115*100)/E115</f>
        <v>83.26370774521169</v>
      </c>
      <c r="O115" s="7">
        <f>(M115*100)/E115</f>
        <v>61.684275184954501</v>
      </c>
    </row>
  </sheetData>
  <mergeCells count="14">
    <mergeCell ref="A3:O3"/>
    <mergeCell ref="A2:O2"/>
    <mergeCell ref="A1:O1"/>
    <mergeCell ref="A115:B115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3" manualBreakCount="13">
    <brk id="13" max="14" man="1"/>
    <brk id="16" max="14" man="1"/>
    <brk id="20" max="14" man="1"/>
    <brk id="36" max="14" man="1"/>
    <brk id="47" max="14" man="1"/>
    <brk id="55" max="14" man="1"/>
    <brk id="57" max="14" man="1"/>
    <brk id="71" max="14" man="1"/>
    <brk id="81" max="14" man="1"/>
    <brk id="96" max="14" man="1"/>
    <brk id="102" max="14" man="1"/>
    <brk id="106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Normal="100" zoomScaleSheetLayoutView="100" workbookViewId="0">
      <selection activeCell="B14" sqref="B14"/>
    </sheetView>
  </sheetViews>
  <sheetFormatPr defaultRowHeight="18.75" x14ac:dyDescent="0.3"/>
  <cols>
    <col min="1" max="1" width="4.625" style="5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8" width="9.875" style="50" bestFit="1" customWidth="1"/>
    <col min="9" max="9" width="11.875" style="1" bestFit="1" customWidth="1"/>
    <col min="10" max="10" width="13.25" style="1" customWidth="1"/>
    <col min="11" max="11" width="12.75" style="1" customWidth="1"/>
    <col min="12" max="12" width="10.5" style="50" bestFit="1" customWidth="1"/>
    <col min="13" max="13" width="11.875" style="1" bestFit="1" customWidth="1"/>
    <col min="14" max="14" width="5.875" style="1" bestFit="1" customWidth="1"/>
    <col min="15" max="15" width="5.75" style="1" bestFit="1" customWidth="1"/>
    <col min="16" max="16384" width="9" style="1"/>
  </cols>
  <sheetData>
    <row r="1" spans="1:15" ht="23.25" x14ac:dyDescent="0.3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3.25" x14ac:dyDescent="0.3">
      <c r="A2" s="60" t="s">
        <v>143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25" x14ac:dyDescent="0.3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x14ac:dyDescent="0.3">
      <c r="A4" s="62" t="s">
        <v>2</v>
      </c>
      <c r="B4" s="62" t="s">
        <v>3</v>
      </c>
      <c r="C4" s="62" t="s">
        <v>95</v>
      </c>
      <c r="D4" s="62" t="s">
        <v>96</v>
      </c>
      <c r="E4" s="62" t="s">
        <v>97</v>
      </c>
      <c r="F4" s="66" t="s">
        <v>94</v>
      </c>
      <c r="G4" s="66"/>
      <c r="H4" s="67" t="s">
        <v>139</v>
      </c>
      <c r="I4" s="68"/>
      <c r="J4" s="67" t="s">
        <v>144</v>
      </c>
      <c r="K4" s="68"/>
      <c r="L4" s="67" t="s">
        <v>141</v>
      </c>
      <c r="M4" s="68"/>
      <c r="N4" s="71" t="s">
        <v>140</v>
      </c>
      <c r="O4" s="71"/>
    </row>
    <row r="5" spans="1:15" x14ac:dyDescent="0.3">
      <c r="A5" s="62"/>
      <c r="B5" s="62"/>
      <c r="C5" s="62"/>
      <c r="D5" s="62"/>
      <c r="E5" s="62"/>
      <c r="F5" s="66"/>
      <c r="G5" s="66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62"/>
      <c r="B6" s="62"/>
      <c r="C6" s="62"/>
      <c r="D6" s="62"/>
      <c r="E6" s="62"/>
      <c r="F6" s="58" t="s">
        <v>4</v>
      </c>
      <c r="G6" s="58" t="s">
        <v>5</v>
      </c>
      <c r="H6" s="49" t="s">
        <v>4</v>
      </c>
      <c r="I6" s="58" t="s">
        <v>5</v>
      </c>
      <c r="J6" s="49" t="s">
        <v>4</v>
      </c>
      <c r="K6" s="58" t="s">
        <v>5</v>
      </c>
      <c r="L6" s="49" t="s">
        <v>4</v>
      </c>
      <c r="M6" s="58" t="s">
        <v>5</v>
      </c>
      <c r="N6" s="58" t="s">
        <v>4</v>
      </c>
      <c r="O6" s="58" t="s">
        <v>5</v>
      </c>
    </row>
    <row r="7" spans="1:15" s="20" customFormat="1" x14ac:dyDescent="0.3">
      <c r="A7" s="53">
        <v>1</v>
      </c>
      <c r="B7" s="54" t="s">
        <v>6</v>
      </c>
      <c r="C7" s="53">
        <v>75</v>
      </c>
      <c r="D7" s="53">
        <v>46</v>
      </c>
      <c r="E7" s="55">
        <v>77578891</v>
      </c>
      <c r="F7" s="55">
        <v>13112062</v>
      </c>
      <c r="G7" s="56">
        <v>9336854.3000000007</v>
      </c>
      <c r="H7" s="55">
        <v>17918749</v>
      </c>
      <c r="I7" s="56">
        <v>15725836.91</v>
      </c>
      <c r="J7" s="56">
        <v>18425140</v>
      </c>
      <c r="K7" s="56">
        <v>13809663.380000001</v>
      </c>
      <c r="L7" s="55">
        <f>F7+H7+J7</f>
        <v>49455951</v>
      </c>
      <c r="M7" s="56">
        <f>G7+I7+K7</f>
        <v>38872354.590000004</v>
      </c>
      <c r="N7" s="56">
        <f>(L7*100)/E7</f>
        <v>63.749236889710112</v>
      </c>
      <c r="O7" s="56">
        <f>(M7*100)/E7</f>
        <v>50.106870682129248</v>
      </c>
    </row>
    <row r="8" spans="1:15" s="20" customFormat="1" x14ac:dyDescent="0.3">
      <c r="A8" s="21">
        <v>2</v>
      </c>
      <c r="B8" s="22" t="s">
        <v>13</v>
      </c>
      <c r="C8" s="21">
        <v>12</v>
      </c>
      <c r="D8" s="21">
        <v>5</v>
      </c>
      <c r="E8" s="23">
        <v>2101825</v>
      </c>
      <c r="F8" s="23">
        <v>1021400</v>
      </c>
      <c r="G8" s="24">
        <v>503268.54</v>
      </c>
      <c r="H8" s="23">
        <v>372925</v>
      </c>
      <c r="I8" s="24">
        <v>134705.37</v>
      </c>
      <c r="J8" s="24">
        <v>264000</v>
      </c>
      <c r="K8" s="24">
        <v>475684.29</v>
      </c>
      <c r="L8" s="23">
        <f t="shared" ref="L8:M13" si="0">F8+H8+J8</f>
        <v>1658325</v>
      </c>
      <c r="M8" s="24">
        <f t="shared" si="0"/>
        <v>1113658.2</v>
      </c>
      <c r="N8" s="24">
        <f t="shared" ref="N8:N13" si="1">(L8*100)/E8</f>
        <v>78.899289902822545</v>
      </c>
      <c r="O8" s="24">
        <f t="shared" ref="O8:O13" si="2">(M8*100)/E8</f>
        <v>52.985296111712444</v>
      </c>
    </row>
    <row r="9" spans="1:15" s="20" customFormat="1" x14ac:dyDescent="0.3">
      <c r="A9" s="21">
        <v>3</v>
      </c>
      <c r="B9" s="22" t="s">
        <v>16</v>
      </c>
      <c r="C9" s="21">
        <v>28</v>
      </c>
      <c r="D9" s="21">
        <v>20</v>
      </c>
      <c r="E9" s="23">
        <v>7129244</v>
      </c>
      <c r="F9" s="23">
        <v>1085375</v>
      </c>
      <c r="G9" s="24">
        <v>1104035.49</v>
      </c>
      <c r="H9" s="23">
        <v>2345116</v>
      </c>
      <c r="I9" s="24">
        <v>1832406.08</v>
      </c>
      <c r="J9" s="24">
        <v>1210620</v>
      </c>
      <c r="K9" s="24">
        <v>1714490.8</v>
      </c>
      <c r="L9" s="23">
        <f t="shared" si="0"/>
        <v>4641111</v>
      </c>
      <c r="M9" s="24">
        <f t="shared" si="0"/>
        <v>4650932.37</v>
      </c>
      <c r="N9" s="24">
        <f t="shared" si="1"/>
        <v>65.099623466387186</v>
      </c>
      <c r="O9" s="24">
        <f t="shared" si="2"/>
        <v>65.237385198206155</v>
      </c>
    </row>
    <row r="10" spans="1:15" s="20" customFormat="1" x14ac:dyDescent="0.3">
      <c r="A10" s="21">
        <v>4</v>
      </c>
      <c r="B10" s="22" t="s">
        <v>19</v>
      </c>
      <c r="C10" s="21">
        <v>48</v>
      </c>
      <c r="D10" s="21">
        <v>25</v>
      </c>
      <c r="E10" s="23">
        <v>4341720</v>
      </c>
      <c r="F10" s="23">
        <v>790336</v>
      </c>
      <c r="G10" s="24">
        <v>875555.91</v>
      </c>
      <c r="H10" s="23">
        <v>1091136</v>
      </c>
      <c r="I10" s="24">
        <v>843953.25</v>
      </c>
      <c r="J10" s="24">
        <v>1098116</v>
      </c>
      <c r="K10" s="24">
        <v>871005.54</v>
      </c>
      <c r="L10" s="23">
        <f t="shared" si="0"/>
        <v>2979588</v>
      </c>
      <c r="M10" s="24">
        <f t="shared" si="0"/>
        <v>2590514.7000000002</v>
      </c>
      <c r="N10" s="24">
        <f t="shared" si="1"/>
        <v>68.626903623448769</v>
      </c>
      <c r="O10" s="24">
        <f t="shared" si="2"/>
        <v>59.665632514303091</v>
      </c>
    </row>
    <row r="11" spans="1:15" s="20" customFormat="1" x14ac:dyDescent="0.3">
      <c r="A11" s="21">
        <v>5</v>
      </c>
      <c r="B11" s="22" t="s">
        <v>33</v>
      </c>
      <c r="C11" s="21">
        <v>12</v>
      </c>
      <c r="D11" s="21">
        <v>11</v>
      </c>
      <c r="E11" s="23">
        <v>1843600</v>
      </c>
      <c r="F11" s="23">
        <v>447107</v>
      </c>
      <c r="G11" s="24">
        <v>258088.89</v>
      </c>
      <c r="H11" s="23">
        <v>439690</v>
      </c>
      <c r="I11" s="24">
        <v>294156.78000000003</v>
      </c>
      <c r="J11" s="24">
        <v>552071</v>
      </c>
      <c r="K11" s="24">
        <v>360298.39</v>
      </c>
      <c r="L11" s="23">
        <f t="shared" si="0"/>
        <v>1438868</v>
      </c>
      <c r="M11" s="24">
        <f t="shared" si="0"/>
        <v>912544.06</v>
      </c>
      <c r="N11" s="24">
        <f t="shared" si="1"/>
        <v>78.046647862876981</v>
      </c>
      <c r="O11" s="24">
        <f t="shared" si="2"/>
        <v>49.497942069863313</v>
      </c>
    </row>
    <row r="12" spans="1:15" s="20" customFormat="1" x14ac:dyDescent="0.3">
      <c r="A12" s="21">
        <v>6</v>
      </c>
      <c r="B12" s="22" t="s">
        <v>43</v>
      </c>
      <c r="C12" s="21">
        <v>20</v>
      </c>
      <c r="D12" s="21">
        <v>13</v>
      </c>
      <c r="E12" s="23">
        <v>1908700</v>
      </c>
      <c r="F12" s="23">
        <v>459367</v>
      </c>
      <c r="G12" s="24">
        <v>261184.94</v>
      </c>
      <c r="H12" s="23">
        <v>617679</v>
      </c>
      <c r="I12" s="24">
        <v>285067.17</v>
      </c>
      <c r="J12" s="24">
        <v>524779</v>
      </c>
      <c r="K12" s="24">
        <v>318118.62</v>
      </c>
      <c r="L12" s="23">
        <f t="shared" si="0"/>
        <v>1601825</v>
      </c>
      <c r="M12" s="24">
        <f t="shared" si="0"/>
        <v>864370.73</v>
      </c>
      <c r="N12" s="24">
        <f t="shared" si="1"/>
        <v>83.92230313826164</v>
      </c>
      <c r="O12" s="24">
        <f t="shared" si="2"/>
        <v>45.285834861424007</v>
      </c>
    </row>
    <row r="13" spans="1:15" s="20" customFormat="1" x14ac:dyDescent="0.3">
      <c r="A13" s="21">
        <v>7</v>
      </c>
      <c r="B13" s="22" t="s">
        <v>48</v>
      </c>
      <c r="C13" s="21">
        <v>51</v>
      </c>
      <c r="D13" s="21">
        <v>33</v>
      </c>
      <c r="E13" s="23">
        <v>25890688</v>
      </c>
      <c r="F13" s="23">
        <v>5352688</v>
      </c>
      <c r="G13" s="24">
        <v>2368230.16</v>
      </c>
      <c r="H13" s="23">
        <v>5785228</v>
      </c>
      <c r="I13" s="24">
        <v>4014338.52</v>
      </c>
      <c r="J13" s="24">
        <v>5881660</v>
      </c>
      <c r="K13" s="24">
        <v>2810241.29</v>
      </c>
      <c r="L13" s="23">
        <f t="shared" si="0"/>
        <v>17019576</v>
      </c>
      <c r="M13" s="24">
        <f t="shared" si="0"/>
        <v>9192809.9699999988</v>
      </c>
      <c r="N13" s="24">
        <f t="shared" si="1"/>
        <v>65.736283253654747</v>
      </c>
      <c r="O13" s="24">
        <f t="shared" si="2"/>
        <v>35.506240583486999</v>
      </c>
    </row>
    <row r="14" spans="1:15" s="20" customFormat="1" x14ac:dyDescent="0.3">
      <c r="A14" s="21">
        <v>8</v>
      </c>
      <c r="B14" s="22" t="s">
        <v>49</v>
      </c>
      <c r="C14" s="21">
        <v>72</v>
      </c>
      <c r="D14" s="21">
        <v>43</v>
      </c>
      <c r="E14" s="23">
        <v>3957800</v>
      </c>
      <c r="F14" s="23">
        <v>806895</v>
      </c>
      <c r="G14" s="24">
        <v>596017.65</v>
      </c>
      <c r="H14" s="23">
        <v>1295321</v>
      </c>
      <c r="I14" s="24">
        <v>737144.63</v>
      </c>
      <c r="J14" s="24">
        <v>791698</v>
      </c>
      <c r="K14" s="24">
        <v>641087.19999999995</v>
      </c>
      <c r="L14" s="23">
        <f t="shared" ref="L14:M18" si="3">F14+H14+J14</f>
        <v>2893914</v>
      </c>
      <c r="M14" s="24">
        <f t="shared" si="3"/>
        <v>1974249.48</v>
      </c>
      <c r="N14" s="24">
        <f t="shared" ref="N14:N18" si="4">(L14*100)/E14</f>
        <v>73.119258173732888</v>
      </c>
      <c r="O14" s="24">
        <f t="shared" ref="O14:O18" si="5">(M14*100)/E14</f>
        <v>49.882497347010968</v>
      </c>
    </row>
    <row r="15" spans="1:15" s="20" customFormat="1" x14ac:dyDescent="0.3">
      <c r="A15" s="21">
        <v>9</v>
      </c>
      <c r="B15" s="22" t="s">
        <v>61</v>
      </c>
      <c r="C15" s="21">
        <v>31</v>
      </c>
      <c r="D15" s="21">
        <v>24</v>
      </c>
      <c r="E15" s="23">
        <v>6418100</v>
      </c>
      <c r="F15" s="23">
        <v>1889613</v>
      </c>
      <c r="G15" s="24">
        <v>1233987.22</v>
      </c>
      <c r="H15" s="23">
        <v>2167619</v>
      </c>
      <c r="I15" s="24">
        <v>1574828.66</v>
      </c>
      <c r="J15" s="24">
        <v>1288703</v>
      </c>
      <c r="K15" s="24">
        <v>1305357.54</v>
      </c>
      <c r="L15" s="23">
        <f t="shared" si="3"/>
        <v>5345935</v>
      </c>
      <c r="M15" s="24">
        <f t="shared" si="3"/>
        <v>4114173.42</v>
      </c>
      <c r="N15" s="24">
        <f t="shared" si="4"/>
        <v>83.294666645892093</v>
      </c>
      <c r="O15" s="24">
        <f t="shared" si="5"/>
        <v>64.10266932581294</v>
      </c>
    </row>
    <row r="16" spans="1:15" s="20" customFormat="1" x14ac:dyDescent="0.3">
      <c r="A16" s="21">
        <v>10</v>
      </c>
      <c r="B16" s="22" t="s">
        <v>68</v>
      </c>
      <c r="C16" s="21">
        <v>41</v>
      </c>
      <c r="D16" s="21">
        <v>30</v>
      </c>
      <c r="E16" s="23">
        <v>4728246</v>
      </c>
      <c r="F16" s="23">
        <v>1230064</v>
      </c>
      <c r="G16" s="24">
        <v>464321.7</v>
      </c>
      <c r="H16" s="23">
        <v>1559347</v>
      </c>
      <c r="I16" s="24">
        <v>855885.3</v>
      </c>
      <c r="J16" s="24">
        <v>1127390</v>
      </c>
      <c r="K16" s="24">
        <v>1162270.1200000001</v>
      </c>
      <c r="L16" s="23">
        <f t="shared" si="3"/>
        <v>3916801</v>
      </c>
      <c r="M16" s="24">
        <f t="shared" si="3"/>
        <v>2482477.12</v>
      </c>
      <c r="N16" s="24">
        <f t="shared" si="4"/>
        <v>82.838350627272774</v>
      </c>
      <c r="O16" s="24">
        <f t="shared" si="5"/>
        <v>52.503129490301475</v>
      </c>
    </row>
    <row r="17" spans="1:15" s="20" customFormat="1" x14ac:dyDescent="0.3">
      <c r="A17" s="21">
        <v>11</v>
      </c>
      <c r="B17" s="22" t="s">
        <v>80</v>
      </c>
      <c r="C17" s="21">
        <v>10</v>
      </c>
      <c r="D17" s="21">
        <v>7</v>
      </c>
      <c r="E17" s="23">
        <v>2424000</v>
      </c>
      <c r="F17" s="23">
        <v>468575</v>
      </c>
      <c r="G17" s="24">
        <v>178258.44</v>
      </c>
      <c r="H17" s="23">
        <v>500275</v>
      </c>
      <c r="I17" s="24">
        <v>204743.37</v>
      </c>
      <c r="J17" s="24">
        <v>1062725</v>
      </c>
      <c r="K17" s="24">
        <v>721614.33</v>
      </c>
      <c r="L17" s="23">
        <f t="shared" si="3"/>
        <v>2031575</v>
      </c>
      <c r="M17" s="24">
        <f t="shared" si="3"/>
        <v>1104616.1399999999</v>
      </c>
      <c r="N17" s="24">
        <f t="shared" si="4"/>
        <v>83.8108498349835</v>
      </c>
      <c r="O17" s="24">
        <f t="shared" si="5"/>
        <v>45.569972772277218</v>
      </c>
    </row>
    <row r="18" spans="1:15" s="20" customFormat="1" x14ac:dyDescent="0.3">
      <c r="A18" s="21">
        <v>12</v>
      </c>
      <c r="B18" s="22" t="s">
        <v>85</v>
      </c>
      <c r="C18" s="21">
        <v>19</v>
      </c>
      <c r="D18" s="21">
        <v>11</v>
      </c>
      <c r="E18" s="23">
        <v>5884100</v>
      </c>
      <c r="F18" s="23">
        <v>1494645</v>
      </c>
      <c r="G18" s="24">
        <v>682609.06</v>
      </c>
      <c r="H18" s="23">
        <v>1862815</v>
      </c>
      <c r="I18" s="24">
        <v>884222.11</v>
      </c>
      <c r="J18" s="24">
        <v>1345315</v>
      </c>
      <c r="K18" s="24">
        <v>1171628.05</v>
      </c>
      <c r="L18" s="23">
        <f t="shared" si="3"/>
        <v>4702775</v>
      </c>
      <c r="M18" s="24">
        <f t="shared" si="3"/>
        <v>2738459.2199999997</v>
      </c>
      <c r="N18" s="24">
        <f t="shared" si="4"/>
        <v>79.923437738991524</v>
      </c>
      <c r="O18" s="24">
        <f t="shared" si="5"/>
        <v>46.539984364643701</v>
      </c>
    </row>
    <row r="19" spans="1:15" s="20" customFormat="1" x14ac:dyDescent="0.3">
      <c r="A19" s="21">
        <v>13</v>
      </c>
      <c r="B19" s="22" t="s">
        <v>88</v>
      </c>
      <c r="C19" s="21">
        <v>19</v>
      </c>
      <c r="D19" s="21">
        <v>12</v>
      </c>
      <c r="E19" s="23">
        <v>7347900</v>
      </c>
      <c r="F19" s="23">
        <v>1406083</v>
      </c>
      <c r="G19" s="24">
        <v>1809526.81</v>
      </c>
      <c r="H19" s="23">
        <v>2507873</v>
      </c>
      <c r="I19" s="24">
        <v>1009541.48</v>
      </c>
      <c r="J19" s="24">
        <v>1569798</v>
      </c>
      <c r="K19" s="24">
        <v>1284552.5900000001</v>
      </c>
      <c r="L19" s="23">
        <f t="shared" ref="L19:M21" si="6">F19+H19+J19</f>
        <v>5483754</v>
      </c>
      <c r="M19" s="24">
        <f t="shared" si="6"/>
        <v>4103620.88</v>
      </c>
      <c r="N19" s="24">
        <f t="shared" ref="N19:N20" si="7">(L19*100)/E19</f>
        <v>74.630220879434944</v>
      </c>
      <c r="O19" s="24">
        <f t="shared" ref="O19:O20" si="8">(M19*100)/E19</f>
        <v>55.847533036649928</v>
      </c>
    </row>
    <row r="20" spans="1:15" s="20" customFormat="1" x14ac:dyDescent="0.3">
      <c r="A20" s="21">
        <v>14</v>
      </c>
      <c r="B20" s="26" t="s">
        <v>91</v>
      </c>
      <c r="C20" s="25">
        <v>23</v>
      </c>
      <c r="D20" s="25">
        <v>17</v>
      </c>
      <c r="E20" s="27">
        <v>19701516</v>
      </c>
      <c r="F20" s="27">
        <v>3610715</v>
      </c>
      <c r="G20" s="28">
        <v>1250069.97</v>
      </c>
      <c r="H20" s="27">
        <v>5621445</v>
      </c>
      <c r="I20" s="28">
        <v>2661064.34</v>
      </c>
      <c r="J20" s="28">
        <v>5109595</v>
      </c>
      <c r="K20" s="28">
        <v>3079348.9</v>
      </c>
      <c r="L20" s="27">
        <f t="shared" si="6"/>
        <v>14341755</v>
      </c>
      <c r="M20" s="28">
        <f t="shared" si="6"/>
        <v>6990483.209999999</v>
      </c>
      <c r="N20" s="28">
        <f t="shared" si="7"/>
        <v>72.795184898461628</v>
      </c>
      <c r="O20" s="28">
        <f t="shared" si="8"/>
        <v>35.481955855579841</v>
      </c>
    </row>
    <row r="21" spans="1:15" x14ac:dyDescent="0.3">
      <c r="A21" s="74" t="s">
        <v>93</v>
      </c>
      <c r="B21" s="74"/>
      <c r="C21" s="59">
        <f>SUM(C20,C19,C18,C17,C16,C15,C14,C13,C12,C11,C10,C9,C8,C7)</f>
        <v>461</v>
      </c>
      <c r="D21" s="59">
        <f>SUM(D20,D19,D18,D17,D16,D15,D14,D13,D12,D11,D10,D9,D8,D7)</f>
        <v>297</v>
      </c>
      <c r="E21" s="11">
        <f>SUM(E20,E19,E18,E17,E16,E15,E14,E13,E12,E11,E10,E9,E8,E7)</f>
        <v>171256330</v>
      </c>
      <c r="F21" s="11">
        <f>SUM(F20,F19,F18,F17,F16,F15,F14,F13,F12,F11,F10,F9,F8,F7)</f>
        <v>33174925</v>
      </c>
      <c r="G21" s="12">
        <f>SUM(G20,G19,G18,G17,G16,G15,G14,G13,G12,G11,G10,G9,G8,G7)</f>
        <v>20922009.080000002</v>
      </c>
      <c r="H21" s="11">
        <f>SUM(H20,H19,H18,H17,H16,H15,H14,H13,H12,H11,H10,H9,H8,H7)</f>
        <v>44085218</v>
      </c>
      <c r="I21" s="12">
        <f>SUM(I20,I19,I18,I17,I16,I15,I14,I13,I12,I11,I10,I9,I8,I7)</f>
        <v>31057893.969999999</v>
      </c>
      <c r="J21" s="12">
        <f>SUM(J20,J19,J18,J17,J16,J15,J14,J13,J12,J11,J10,J9,J8,J7)</f>
        <v>40251610</v>
      </c>
      <c r="K21" s="12">
        <f>SUM(K20,K19,K18,K17,K16,K15,K14,K13,K12,K11,K10,K9,K8,K7)</f>
        <v>29725361.039999999</v>
      </c>
      <c r="L21" s="11">
        <f t="shared" si="6"/>
        <v>117511753</v>
      </c>
      <c r="M21" s="12">
        <f t="shared" si="6"/>
        <v>81705264.090000004</v>
      </c>
      <c r="N21" s="12">
        <f>(L21*100)/E21</f>
        <v>68.617465409891707</v>
      </c>
      <c r="O21" s="12">
        <f>(M21*100)/E21</f>
        <v>47.709339613899232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view="pageBreakPreview" zoomScaleNormal="100" zoomScaleSheetLayoutView="100" workbookViewId="0">
      <selection activeCell="B11" sqref="B11"/>
    </sheetView>
  </sheetViews>
  <sheetFormatPr defaultRowHeight="18.75" x14ac:dyDescent="0.3"/>
  <cols>
    <col min="1" max="1" width="4.625" style="51" bestFit="1" customWidth="1"/>
    <col min="2" max="2" width="40.6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8" width="9.875" style="50" bestFit="1" customWidth="1"/>
    <col min="9" max="9" width="11.875" style="1" bestFit="1" customWidth="1"/>
    <col min="10" max="10" width="11.75" style="1" bestFit="1" customWidth="1"/>
    <col min="11" max="11" width="12" style="1" bestFit="1" customWidth="1"/>
    <col min="12" max="12" width="9.875" style="50" bestFit="1" customWidth="1"/>
    <col min="13" max="13" width="12.125" style="1" bestFit="1" customWidth="1"/>
    <col min="14" max="14" width="6.625" style="1" bestFit="1" customWidth="1"/>
    <col min="15" max="15" width="6.625" style="1" customWidth="1"/>
    <col min="16" max="16384" width="9" style="1"/>
  </cols>
  <sheetData>
    <row r="1" spans="1:15" ht="23.25" x14ac:dyDescent="0.3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3.25" x14ac:dyDescent="0.3">
      <c r="A2" s="60" t="s">
        <v>143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25" x14ac:dyDescent="0.3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8.75" customHeight="1" x14ac:dyDescent="0.3">
      <c r="A4" s="62" t="s">
        <v>2</v>
      </c>
      <c r="B4" s="62" t="s">
        <v>3</v>
      </c>
      <c r="C4" s="62" t="s">
        <v>95</v>
      </c>
      <c r="D4" s="62" t="s">
        <v>96</v>
      </c>
      <c r="E4" s="62" t="s">
        <v>97</v>
      </c>
      <c r="F4" s="66" t="s">
        <v>94</v>
      </c>
      <c r="G4" s="66"/>
      <c r="H4" s="67" t="s">
        <v>139</v>
      </c>
      <c r="I4" s="68"/>
      <c r="J4" s="67" t="s">
        <v>144</v>
      </c>
      <c r="K4" s="68"/>
      <c r="L4" s="67" t="s">
        <v>141</v>
      </c>
      <c r="M4" s="68"/>
      <c r="N4" s="71" t="s">
        <v>140</v>
      </c>
      <c r="O4" s="71"/>
    </row>
    <row r="5" spans="1:15" x14ac:dyDescent="0.3">
      <c r="A5" s="62"/>
      <c r="B5" s="62"/>
      <c r="C5" s="62"/>
      <c r="D5" s="62"/>
      <c r="E5" s="62"/>
      <c r="F5" s="66"/>
      <c r="G5" s="66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62"/>
      <c r="B6" s="62"/>
      <c r="C6" s="62"/>
      <c r="D6" s="62"/>
      <c r="E6" s="62"/>
      <c r="F6" s="4" t="s">
        <v>4</v>
      </c>
      <c r="G6" s="4" t="s">
        <v>5</v>
      </c>
      <c r="H6" s="49" t="s">
        <v>4</v>
      </c>
      <c r="I6" s="30" t="s">
        <v>5</v>
      </c>
      <c r="J6" s="49" t="s">
        <v>4</v>
      </c>
      <c r="K6" s="52" t="s">
        <v>5</v>
      </c>
      <c r="L6" s="49" t="s">
        <v>4</v>
      </c>
      <c r="M6" s="52" t="s">
        <v>5</v>
      </c>
      <c r="N6" s="4" t="s">
        <v>4</v>
      </c>
      <c r="O6" s="4" t="s">
        <v>5</v>
      </c>
    </row>
    <row r="7" spans="1:15" s="20" customFormat="1" ht="37.5" x14ac:dyDescent="0.3">
      <c r="A7" s="32">
        <v>1</v>
      </c>
      <c r="B7" s="33" t="s">
        <v>6</v>
      </c>
      <c r="C7" s="32">
        <v>75</v>
      </c>
      <c r="D7" s="32">
        <v>46</v>
      </c>
      <c r="E7" s="34">
        <v>77578891</v>
      </c>
      <c r="F7" s="34">
        <v>13112062</v>
      </c>
      <c r="G7" s="35">
        <v>9336854.3000000007</v>
      </c>
      <c r="H7" s="34">
        <v>17918749</v>
      </c>
      <c r="I7" s="35">
        <v>15725836.91</v>
      </c>
      <c r="J7" s="35">
        <v>18425140</v>
      </c>
      <c r="K7" s="35">
        <v>13809663.380000001</v>
      </c>
      <c r="L7" s="34">
        <f>F7+H7+J7</f>
        <v>49455951</v>
      </c>
      <c r="M7" s="35">
        <f>G7+I7+K7</f>
        <v>38872354.590000004</v>
      </c>
      <c r="N7" s="35">
        <f>(L7*100)/E7</f>
        <v>63.749236889710112</v>
      </c>
      <c r="O7" s="35">
        <f>(M7*100)/E7</f>
        <v>50.106870682129248</v>
      </c>
    </row>
    <row r="8" spans="1:15" x14ac:dyDescent="0.3">
      <c r="A8" s="37">
        <v>1</v>
      </c>
      <c r="B8" s="36" t="s">
        <v>7</v>
      </c>
      <c r="C8" s="37">
        <v>15</v>
      </c>
      <c r="D8" s="37">
        <v>10</v>
      </c>
      <c r="E8" s="38">
        <v>3935845</v>
      </c>
      <c r="F8" s="38">
        <v>442660</v>
      </c>
      <c r="G8" s="39">
        <v>320334.7</v>
      </c>
      <c r="H8" s="38">
        <v>674330</v>
      </c>
      <c r="I8" s="39">
        <v>328964.5</v>
      </c>
      <c r="J8" s="39">
        <v>1958935</v>
      </c>
      <c r="K8" s="39">
        <v>989502.6</v>
      </c>
      <c r="L8" s="38">
        <f t="shared" ref="L8:L71" si="0">F8+H8+J8</f>
        <v>3075925</v>
      </c>
      <c r="M8" s="39">
        <f t="shared" ref="M8:M71" si="1">G8+I8+K8</f>
        <v>1638801.7999999998</v>
      </c>
      <c r="N8" s="39">
        <f t="shared" ref="N8:N71" si="2">(L8*100)/E8</f>
        <v>78.151578631780467</v>
      </c>
      <c r="O8" s="39">
        <f t="shared" ref="O8:O71" si="3">(M8*100)/E8</f>
        <v>41.637864295977096</v>
      </c>
    </row>
    <row r="9" spans="1:15" x14ac:dyDescent="0.3">
      <c r="A9" s="41">
        <v>2</v>
      </c>
      <c r="B9" s="40" t="s">
        <v>99</v>
      </c>
      <c r="C9" s="41">
        <v>9</v>
      </c>
      <c r="D9" s="41">
        <v>2</v>
      </c>
      <c r="E9" s="42">
        <v>21887543</v>
      </c>
      <c r="F9" s="42">
        <v>5393653</v>
      </c>
      <c r="G9" s="43">
        <v>4961959.2</v>
      </c>
      <c r="H9" s="42">
        <v>5574211</v>
      </c>
      <c r="I9" s="43">
        <v>5362559.2</v>
      </c>
      <c r="J9" s="43">
        <v>5514720</v>
      </c>
      <c r="K9" s="43">
        <v>3331923.52</v>
      </c>
      <c r="L9" s="42">
        <f t="shared" si="0"/>
        <v>16482584</v>
      </c>
      <c r="M9" s="43">
        <f t="shared" si="1"/>
        <v>13656441.92</v>
      </c>
      <c r="N9" s="43">
        <f t="shared" si="2"/>
        <v>75.305775527202854</v>
      </c>
      <c r="O9" s="43">
        <f t="shared" si="3"/>
        <v>62.393672601808255</v>
      </c>
    </row>
    <row r="10" spans="1:15" x14ac:dyDescent="0.3">
      <c r="A10" s="41">
        <v>3</v>
      </c>
      <c r="B10" s="40" t="s">
        <v>8</v>
      </c>
      <c r="C10" s="41">
        <v>3</v>
      </c>
      <c r="D10" s="41">
        <v>3</v>
      </c>
      <c r="E10" s="42">
        <v>22220376</v>
      </c>
      <c r="F10" s="42">
        <v>5056224</v>
      </c>
      <c r="G10" s="43">
        <v>1383352.47</v>
      </c>
      <c r="H10" s="42">
        <v>5742704</v>
      </c>
      <c r="I10" s="43">
        <v>2558341.4700000002</v>
      </c>
      <c r="J10" s="43">
        <v>5751224</v>
      </c>
      <c r="K10" s="43">
        <v>1926265.89</v>
      </c>
      <c r="L10" s="42">
        <f t="shared" si="0"/>
        <v>16550152</v>
      </c>
      <c r="M10" s="43">
        <f t="shared" si="1"/>
        <v>5867959.8300000001</v>
      </c>
      <c r="N10" s="43">
        <f t="shared" si="2"/>
        <v>74.481871953921939</v>
      </c>
      <c r="O10" s="43">
        <f t="shared" si="3"/>
        <v>26.408013212737714</v>
      </c>
    </row>
    <row r="11" spans="1:15" x14ac:dyDescent="0.3">
      <c r="A11" s="41">
        <v>4</v>
      </c>
      <c r="B11" s="40" t="s">
        <v>9</v>
      </c>
      <c r="C11" s="41">
        <v>1</v>
      </c>
      <c r="D11" s="41">
        <v>1</v>
      </c>
      <c r="E11" s="42">
        <v>135820</v>
      </c>
      <c r="F11" s="42">
        <v>17250</v>
      </c>
      <c r="G11" s="43">
        <v>6250</v>
      </c>
      <c r="H11" s="42">
        <v>82070</v>
      </c>
      <c r="I11" s="43">
        <v>90450</v>
      </c>
      <c r="J11" s="43">
        <v>2000</v>
      </c>
      <c r="K11" s="43">
        <v>10745</v>
      </c>
      <c r="L11" s="42">
        <f t="shared" si="0"/>
        <v>101320</v>
      </c>
      <c r="M11" s="43">
        <f t="shared" si="1"/>
        <v>107445</v>
      </c>
      <c r="N11" s="43">
        <f t="shared" si="2"/>
        <v>74.598733618023857</v>
      </c>
      <c r="O11" s="43">
        <f t="shared" si="3"/>
        <v>79.108378736563097</v>
      </c>
    </row>
    <row r="12" spans="1:15" x14ac:dyDescent="0.3">
      <c r="A12" s="41">
        <v>5</v>
      </c>
      <c r="B12" s="40" t="s">
        <v>10</v>
      </c>
      <c r="C12" s="41">
        <v>6</v>
      </c>
      <c r="D12" s="41">
        <v>5</v>
      </c>
      <c r="E12" s="42">
        <v>20048492</v>
      </c>
      <c r="F12" s="42">
        <v>635450</v>
      </c>
      <c r="G12" s="43">
        <v>1915867</v>
      </c>
      <c r="H12" s="42">
        <v>2822600</v>
      </c>
      <c r="I12" s="43">
        <v>5607169.9000000004</v>
      </c>
      <c r="J12" s="43">
        <v>2386472</v>
      </c>
      <c r="K12" s="43">
        <v>6239440</v>
      </c>
      <c r="L12" s="42">
        <f t="shared" si="0"/>
        <v>5844522</v>
      </c>
      <c r="M12" s="43">
        <f t="shared" si="1"/>
        <v>13762476.9</v>
      </c>
      <c r="N12" s="43">
        <f t="shared" si="2"/>
        <v>29.1519282348019</v>
      </c>
      <c r="O12" s="43">
        <f t="shared" si="3"/>
        <v>68.645945540442639</v>
      </c>
    </row>
    <row r="13" spans="1:15" x14ac:dyDescent="0.3">
      <c r="A13" s="41">
        <v>6</v>
      </c>
      <c r="B13" s="40" t="s">
        <v>100</v>
      </c>
      <c r="C13" s="41">
        <v>3</v>
      </c>
      <c r="D13" s="41">
        <v>2</v>
      </c>
      <c r="E13" s="42">
        <v>681850</v>
      </c>
      <c r="F13" s="42">
        <v>142825</v>
      </c>
      <c r="G13" s="43">
        <v>9700</v>
      </c>
      <c r="H13" s="42">
        <v>156189</v>
      </c>
      <c r="I13" s="43">
        <v>12050</v>
      </c>
      <c r="J13" s="43">
        <v>230014</v>
      </c>
      <c r="K13" s="43">
        <v>119243</v>
      </c>
      <c r="L13" s="42">
        <f t="shared" si="0"/>
        <v>529028</v>
      </c>
      <c r="M13" s="43">
        <f t="shared" si="1"/>
        <v>140993</v>
      </c>
      <c r="N13" s="43">
        <f t="shared" si="2"/>
        <v>77.587152599545348</v>
      </c>
      <c r="O13" s="43">
        <f t="shared" si="3"/>
        <v>20.678008359609883</v>
      </c>
    </row>
    <row r="14" spans="1:15" x14ac:dyDescent="0.3">
      <c r="A14" s="41">
        <v>7</v>
      </c>
      <c r="B14" s="40" t="s">
        <v>101</v>
      </c>
      <c r="C14" s="41">
        <v>5</v>
      </c>
      <c r="D14" s="41">
        <v>4</v>
      </c>
      <c r="E14" s="42">
        <v>1071000</v>
      </c>
      <c r="F14" s="42">
        <v>204750</v>
      </c>
      <c r="G14" s="43">
        <v>108800</v>
      </c>
      <c r="H14" s="42">
        <v>195050</v>
      </c>
      <c r="I14" s="43">
        <v>219450</v>
      </c>
      <c r="J14" s="43">
        <v>495950</v>
      </c>
      <c r="K14" s="43">
        <v>191015</v>
      </c>
      <c r="L14" s="42">
        <f t="shared" si="0"/>
        <v>895750</v>
      </c>
      <c r="M14" s="43">
        <f t="shared" si="1"/>
        <v>519265</v>
      </c>
      <c r="N14" s="43">
        <f t="shared" si="2"/>
        <v>83.636788048552759</v>
      </c>
      <c r="O14" s="43">
        <f t="shared" si="3"/>
        <v>48.484126984126981</v>
      </c>
    </row>
    <row r="15" spans="1:15" x14ac:dyDescent="0.3">
      <c r="A15" s="41">
        <v>8</v>
      </c>
      <c r="B15" s="40" t="s">
        <v>11</v>
      </c>
      <c r="C15" s="41">
        <v>4</v>
      </c>
      <c r="D15" s="41">
        <v>1</v>
      </c>
      <c r="E15" s="42">
        <v>381100</v>
      </c>
      <c r="F15" s="42">
        <v>68500</v>
      </c>
      <c r="G15" s="43">
        <v>0</v>
      </c>
      <c r="H15" s="42">
        <v>47100</v>
      </c>
      <c r="I15" s="43">
        <v>0</v>
      </c>
      <c r="J15" s="43">
        <v>41300</v>
      </c>
      <c r="K15" s="43">
        <v>12000</v>
      </c>
      <c r="L15" s="42">
        <f t="shared" si="0"/>
        <v>156900</v>
      </c>
      <c r="M15" s="43">
        <f t="shared" si="1"/>
        <v>12000</v>
      </c>
      <c r="N15" s="43">
        <f t="shared" si="2"/>
        <v>41.170296510102332</v>
      </c>
      <c r="O15" s="43">
        <f t="shared" si="3"/>
        <v>3.1487798478089739</v>
      </c>
    </row>
    <row r="16" spans="1:15" x14ac:dyDescent="0.3">
      <c r="A16" s="41">
        <v>9</v>
      </c>
      <c r="B16" s="40" t="s">
        <v>102</v>
      </c>
      <c r="C16" s="41">
        <v>2</v>
      </c>
      <c r="D16" s="41">
        <v>0</v>
      </c>
      <c r="E16" s="42">
        <v>80625</v>
      </c>
      <c r="F16" s="42">
        <v>0</v>
      </c>
      <c r="G16" s="43">
        <v>0</v>
      </c>
      <c r="H16" s="42">
        <v>0</v>
      </c>
      <c r="I16" s="43">
        <v>0</v>
      </c>
      <c r="J16" s="43">
        <v>0</v>
      </c>
      <c r="K16" s="43">
        <v>0</v>
      </c>
      <c r="L16" s="42">
        <f t="shared" si="0"/>
        <v>0</v>
      </c>
      <c r="M16" s="43">
        <f t="shared" si="1"/>
        <v>0</v>
      </c>
      <c r="N16" s="43">
        <f t="shared" si="2"/>
        <v>0</v>
      </c>
      <c r="O16" s="43">
        <f t="shared" si="3"/>
        <v>0</v>
      </c>
    </row>
    <row r="17" spans="1:15" x14ac:dyDescent="0.3">
      <c r="A17" s="41">
        <v>10</v>
      </c>
      <c r="B17" s="40" t="s">
        <v>103</v>
      </c>
      <c r="C17" s="41">
        <v>8</v>
      </c>
      <c r="D17" s="41">
        <v>5</v>
      </c>
      <c r="E17" s="42">
        <v>1478690</v>
      </c>
      <c r="F17" s="42">
        <v>87192</v>
      </c>
      <c r="G17" s="43">
        <v>53623.02</v>
      </c>
      <c r="H17" s="42">
        <v>914467</v>
      </c>
      <c r="I17" s="43">
        <v>420768.89</v>
      </c>
      <c r="J17" s="43">
        <v>340467</v>
      </c>
      <c r="K17" s="43">
        <v>182096.07</v>
      </c>
      <c r="L17" s="42">
        <f t="shared" si="0"/>
        <v>1342126</v>
      </c>
      <c r="M17" s="43">
        <f t="shared" si="1"/>
        <v>656487.98</v>
      </c>
      <c r="N17" s="43">
        <f t="shared" si="2"/>
        <v>90.764528062000821</v>
      </c>
      <c r="O17" s="43">
        <f t="shared" si="3"/>
        <v>44.396592930228785</v>
      </c>
    </row>
    <row r="18" spans="1:15" x14ac:dyDescent="0.3">
      <c r="A18" s="41">
        <v>11</v>
      </c>
      <c r="B18" s="40" t="s">
        <v>12</v>
      </c>
      <c r="C18" s="41">
        <v>7</v>
      </c>
      <c r="D18" s="41">
        <v>4</v>
      </c>
      <c r="E18" s="42">
        <v>3564000</v>
      </c>
      <c r="F18" s="42">
        <v>637160</v>
      </c>
      <c r="G18" s="43">
        <v>235439</v>
      </c>
      <c r="H18" s="42">
        <v>1115680</v>
      </c>
      <c r="I18" s="43">
        <v>770578</v>
      </c>
      <c r="J18" s="43">
        <v>1061660</v>
      </c>
      <c r="K18" s="43">
        <v>207674</v>
      </c>
      <c r="L18" s="42">
        <f t="shared" si="0"/>
        <v>2814500</v>
      </c>
      <c r="M18" s="43">
        <f t="shared" si="1"/>
        <v>1213691</v>
      </c>
      <c r="N18" s="43">
        <f t="shared" si="2"/>
        <v>78.970258136924798</v>
      </c>
      <c r="O18" s="43">
        <f t="shared" si="3"/>
        <v>34.054180695847364</v>
      </c>
    </row>
    <row r="19" spans="1:15" x14ac:dyDescent="0.3">
      <c r="A19" s="41">
        <v>12</v>
      </c>
      <c r="B19" s="40" t="s">
        <v>104</v>
      </c>
      <c r="C19" s="41">
        <v>8</v>
      </c>
      <c r="D19" s="41">
        <v>8</v>
      </c>
      <c r="E19" s="42">
        <v>568200</v>
      </c>
      <c r="F19" s="42">
        <v>76400</v>
      </c>
      <c r="G19" s="43">
        <v>90530</v>
      </c>
      <c r="H19" s="42">
        <v>244350</v>
      </c>
      <c r="I19" s="43">
        <v>81262</v>
      </c>
      <c r="J19" s="43">
        <v>247450</v>
      </c>
      <c r="K19" s="43">
        <v>239810</v>
      </c>
      <c r="L19" s="42">
        <f t="shared" si="0"/>
        <v>568200</v>
      </c>
      <c r="M19" s="43">
        <f t="shared" si="1"/>
        <v>411602</v>
      </c>
      <c r="N19" s="43">
        <f t="shared" si="2"/>
        <v>100</v>
      </c>
      <c r="O19" s="43">
        <f t="shared" si="3"/>
        <v>72.439633931714184</v>
      </c>
    </row>
    <row r="20" spans="1:15" x14ac:dyDescent="0.3">
      <c r="A20" s="41">
        <v>13</v>
      </c>
      <c r="B20" s="40" t="s">
        <v>105</v>
      </c>
      <c r="C20" s="41">
        <v>2</v>
      </c>
      <c r="D20" s="41">
        <v>0</v>
      </c>
      <c r="E20" s="42">
        <v>80400</v>
      </c>
      <c r="F20" s="42">
        <v>0</v>
      </c>
      <c r="G20" s="43">
        <v>0</v>
      </c>
      <c r="H20" s="42">
        <v>0</v>
      </c>
      <c r="I20" s="43">
        <v>0</v>
      </c>
      <c r="J20" s="43">
        <v>0</v>
      </c>
      <c r="K20" s="43">
        <v>0</v>
      </c>
      <c r="L20" s="42">
        <f t="shared" si="0"/>
        <v>0</v>
      </c>
      <c r="M20" s="43">
        <f t="shared" si="1"/>
        <v>0</v>
      </c>
      <c r="N20" s="43">
        <f t="shared" si="2"/>
        <v>0</v>
      </c>
      <c r="O20" s="43">
        <f t="shared" si="3"/>
        <v>0</v>
      </c>
    </row>
    <row r="21" spans="1:15" x14ac:dyDescent="0.3">
      <c r="A21" s="45">
        <v>14</v>
      </c>
      <c r="B21" s="44" t="s">
        <v>106</v>
      </c>
      <c r="C21" s="45">
        <v>2</v>
      </c>
      <c r="D21" s="45">
        <v>1</v>
      </c>
      <c r="E21" s="46">
        <v>1444950</v>
      </c>
      <c r="F21" s="46">
        <v>349998</v>
      </c>
      <c r="G21" s="47">
        <v>250998.91</v>
      </c>
      <c r="H21" s="46">
        <v>349998</v>
      </c>
      <c r="I21" s="47">
        <v>274242.95</v>
      </c>
      <c r="J21" s="47">
        <v>394948</v>
      </c>
      <c r="K21" s="47">
        <v>359948.3</v>
      </c>
      <c r="L21" s="46">
        <f t="shared" si="0"/>
        <v>1094944</v>
      </c>
      <c r="M21" s="47">
        <f t="shared" si="1"/>
        <v>885190.15999999992</v>
      </c>
      <c r="N21" s="47">
        <f t="shared" si="2"/>
        <v>75.777293331949195</v>
      </c>
      <c r="O21" s="47">
        <f t="shared" si="3"/>
        <v>61.260954358282284</v>
      </c>
    </row>
    <row r="22" spans="1:15" s="20" customFormat="1" x14ac:dyDescent="0.3">
      <c r="A22" s="32">
        <v>1</v>
      </c>
      <c r="B22" s="33" t="s">
        <v>13</v>
      </c>
      <c r="C22" s="32">
        <v>12</v>
      </c>
      <c r="D22" s="32">
        <v>5</v>
      </c>
      <c r="E22" s="34">
        <v>2101825</v>
      </c>
      <c r="F22" s="34">
        <v>1021400</v>
      </c>
      <c r="G22" s="35">
        <v>503268.54</v>
      </c>
      <c r="H22" s="34">
        <v>372925</v>
      </c>
      <c r="I22" s="35">
        <v>134705.37</v>
      </c>
      <c r="J22" s="35">
        <v>264000</v>
      </c>
      <c r="K22" s="35">
        <v>475684.29</v>
      </c>
      <c r="L22" s="34">
        <f t="shared" si="0"/>
        <v>1658325</v>
      </c>
      <c r="M22" s="35">
        <f t="shared" si="1"/>
        <v>1113658.2</v>
      </c>
      <c r="N22" s="35">
        <f t="shared" si="2"/>
        <v>78.899289902822545</v>
      </c>
      <c r="O22" s="35">
        <f t="shared" si="3"/>
        <v>52.985296111712444</v>
      </c>
    </row>
    <row r="23" spans="1:15" x14ac:dyDescent="0.3">
      <c r="A23" s="37">
        <v>1</v>
      </c>
      <c r="B23" s="36" t="s">
        <v>7</v>
      </c>
      <c r="C23" s="37">
        <v>2</v>
      </c>
      <c r="D23" s="37">
        <v>2</v>
      </c>
      <c r="E23" s="38">
        <v>1034300</v>
      </c>
      <c r="F23" s="38">
        <v>503400</v>
      </c>
      <c r="G23" s="39">
        <v>22368.54</v>
      </c>
      <c r="H23" s="38">
        <v>269400</v>
      </c>
      <c r="I23" s="39">
        <v>84862.37</v>
      </c>
      <c r="J23" s="39">
        <v>140600</v>
      </c>
      <c r="K23" s="39">
        <v>473734.29</v>
      </c>
      <c r="L23" s="38">
        <f t="shared" si="0"/>
        <v>913400</v>
      </c>
      <c r="M23" s="39">
        <f t="shared" si="1"/>
        <v>580965.19999999995</v>
      </c>
      <c r="N23" s="39">
        <f t="shared" si="2"/>
        <v>88.310934931837963</v>
      </c>
      <c r="O23" s="39">
        <f t="shared" si="3"/>
        <v>56.169892681040309</v>
      </c>
    </row>
    <row r="24" spans="1:15" x14ac:dyDescent="0.3">
      <c r="A24" s="41">
        <v>2</v>
      </c>
      <c r="B24" s="40" t="s">
        <v>107</v>
      </c>
      <c r="C24" s="41">
        <v>5</v>
      </c>
      <c r="D24" s="41">
        <v>0</v>
      </c>
      <c r="E24" s="42">
        <v>158125</v>
      </c>
      <c r="F24" s="42">
        <v>8000</v>
      </c>
      <c r="G24" s="43">
        <v>0</v>
      </c>
      <c r="H24" s="42">
        <v>28125</v>
      </c>
      <c r="I24" s="43">
        <v>0</v>
      </c>
      <c r="J24" s="43">
        <v>0</v>
      </c>
      <c r="K24" s="43">
        <v>0</v>
      </c>
      <c r="L24" s="42">
        <f t="shared" si="0"/>
        <v>36125</v>
      </c>
      <c r="M24" s="43">
        <f t="shared" si="1"/>
        <v>0</v>
      </c>
      <c r="N24" s="43">
        <f t="shared" si="2"/>
        <v>22.845849802371543</v>
      </c>
      <c r="O24" s="43">
        <f t="shared" si="3"/>
        <v>0</v>
      </c>
    </row>
    <row r="25" spans="1:15" x14ac:dyDescent="0.3">
      <c r="A25" s="41">
        <v>3</v>
      </c>
      <c r="B25" s="40" t="s">
        <v>14</v>
      </c>
      <c r="C25" s="41">
        <v>3</v>
      </c>
      <c r="D25" s="41">
        <v>1</v>
      </c>
      <c r="E25" s="42">
        <v>264400</v>
      </c>
      <c r="F25" s="42">
        <v>15000</v>
      </c>
      <c r="G25" s="43">
        <v>5700</v>
      </c>
      <c r="H25" s="42">
        <v>15000</v>
      </c>
      <c r="I25" s="43">
        <v>0</v>
      </c>
      <c r="J25" s="43">
        <v>38760</v>
      </c>
      <c r="K25" s="43">
        <v>0</v>
      </c>
      <c r="L25" s="42">
        <f t="shared" si="0"/>
        <v>68760</v>
      </c>
      <c r="M25" s="43">
        <f t="shared" si="1"/>
        <v>5700</v>
      </c>
      <c r="N25" s="43">
        <f t="shared" si="2"/>
        <v>26.006051437216339</v>
      </c>
      <c r="O25" s="43">
        <f t="shared" si="3"/>
        <v>2.1558245083207264</v>
      </c>
    </row>
    <row r="26" spans="1:15" x14ac:dyDescent="0.3">
      <c r="A26" s="45">
        <v>4</v>
      </c>
      <c r="B26" s="44" t="s">
        <v>15</v>
      </c>
      <c r="C26" s="45">
        <v>2</v>
      </c>
      <c r="D26" s="45">
        <v>2</v>
      </c>
      <c r="E26" s="46">
        <v>645000</v>
      </c>
      <c r="F26" s="46">
        <v>495000</v>
      </c>
      <c r="G26" s="47">
        <v>475200</v>
      </c>
      <c r="H26" s="46">
        <v>60400</v>
      </c>
      <c r="I26" s="47">
        <v>49843</v>
      </c>
      <c r="J26" s="47">
        <v>84640</v>
      </c>
      <c r="K26" s="47">
        <v>1950</v>
      </c>
      <c r="L26" s="46">
        <f t="shared" si="0"/>
        <v>640040</v>
      </c>
      <c r="M26" s="47">
        <f t="shared" si="1"/>
        <v>526993</v>
      </c>
      <c r="N26" s="47">
        <f t="shared" si="2"/>
        <v>99.23100775193798</v>
      </c>
      <c r="O26" s="47">
        <f t="shared" si="3"/>
        <v>81.704341085271324</v>
      </c>
    </row>
    <row r="27" spans="1:15" s="20" customFormat="1" x14ac:dyDescent="0.3">
      <c r="A27" s="32">
        <v>1</v>
      </c>
      <c r="B27" s="33" t="s">
        <v>16</v>
      </c>
      <c r="C27" s="32">
        <v>28</v>
      </c>
      <c r="D27" s="32">
        <v>20</v>
      </c>
      <c r="E27" s="34">
        <v>7129244</v>
      </c>
      <c r="F27" s="34">
        <v>1085375</v>
      </c>
      <c r="G27" s="35">
        <v>1104035.49</v>
      </c>
      <c r="H27" s="34">
        <v>2345116</v>
      </c>
      <c r="I27" s="35">
        <v>1832406.08</v>
      </c>
      <c r="J27" s="35">
        <v>1210620</v>
      </c>
      <c r="K27" s="35">
        <v>1714490.8</v>
      </c>
      <c r="L27" s="34">
        <f t="shared" si="0"/>
        <v>4641111</v>
      </c>
      <c r="M27" s="35">
        <f t="shared" si="1"/>
        <v>4650932.37</v>
      </c>
      <c r="N27" s="35">
        <f t="shared" si="2"/>
        <v>65.099623466387186</v>
      </c>
      <c r="O27" s="35">
        <f t="shared" si="3"/>
        <v>65.237385198206155</v>
      </c>
    </row>
    <row r="28" spans="1:15" x14ac:dyDescent="0.3">
      <c r="A28" s="37">
        <v>1</v>
      </c>
      <c r="B28" s="36" t="s">
        <v>7</v>
      </c>
      <c r="C28" s="37">
        <v>4</v>
      </c>
      <c r="D28" s="37">
        <v>4</v>
      </c>
      <c r="E28" s="38">
        <v>1490783</v>
      </c>
      <c r="F28" s="38">
        <v>324353</v>
      </c>
      <c r="G28" s="39">
        <v>263876.55</v>
      </c>
      <c r="H28" s="38">
        <v>289800</v>
      </c>
      <c r="I28" s="39">
        <v>222358.79</v>
      </c>
      <c r="J28" s="39">
        <v>571750</v>
      </c>
      <c r="K28" s="39">
        <v>460006.22</v>
      </c>
      <c r="L28" s="38">
        <f t="shared" si="0"/>
        <v>1185903</v>
      </c>
      <c r="M28" s="39">
        <f t="shared" si="1"/>
        <v>946241.55999999994</v>
      </c>
      <c r="N28" s="39">
        <f t="shared" si="2"/>
        <v>79.549002101580172</v>
      </c>
      <c r="O28" s="39">
        <f t="shared" si="3"/>
        <v>63.472789802405849</v>
      </c>
    </row>
    <row r="29" spans="1:15" x14ac:dyDescent="0.3">
      <c r="A29" s="41">
        <v>2</v>
      </c>
      <c r="B29" s="40" t="s">
        <v>17</v>
      </c>
      <c r="C29" s="41">
        <v>11</v>
      </c>
      <c r="D29" s="41">
        <v>7</v>
      </c>
      <c r="E29" s="42">
        <v>2278020</v>
      </c>
      <c r="F29" s="42">
        <v>286000</v>
      </c>
      <c r="G29" s="43">
        <v>609761.5</v>
      </c>
      <c r="H29" s="42">
        <v>1441546</v>
      </c>
      <c r="I29" s="43">
        <v>1060274</v>
      </c>
      <c r="J29" s="43">
        <v>30000</v>
      </c>
      <c r="K29" s="43">
        <v>90964</v>
      </c>
      <c r="L29" s="42">
        <f t="shared" si="0"/>
        <v>1757546</v>
      </c>
      <c r="M29" s="43">
        <f t="shared" si="1"/>
        <v>1760999.5</v>
      </c>
      <c r="N29" s="43">
        <f t="shared" si="2"/>
        <v>77.152351603585572</v>
      </c>
      <c r="O29" s="43">
        <f t="shared" si="3"/>
        <v>77.303952555289243</v>
      </c>
    </row>
    <row r="30" spans="1:15" x14ac:dyDescent="0.3">
      <c r="A30" s="41">
        <v>3</v>
      </c>
      <c r="B30" s="40" t="s">
        <v>108</v>
      </c>
      <c r="C30" s="41">
        <v>3</v>
      </c>
      <c r="D30" s="41">
        <v>1</v>
      </c>
      <c r="E30" s="42">
        <v>75000</v>
      </c>
      <c r="F30" s="42">
        <v>0</v>
      </c>
      <c r="G30" s="43">
        <v>0</v>
      </c>
      <c r="H30" s="42">
        <v>0</v>
      </c>
      <c r="I30" s="43">
        <v>26925</v>
      </c>
      <c r="J30" s="43">
        <v>30000</v>
      </c>
      <c r="K30" s="43">
        <v>3000</v>
      </c>
      <c r="L30" s="42">
        <f t="shared" si="0"/>
        <v>30000</v>
      </c>
      <c r="M30" s="43">
        <f t="shared" si="1"/>
        <v>29925</v>
      </c>
      <c r="N30" s="43">
        <f t="shared" si="2"/>
        <v>40</v>
      </c>
      <c r="O30" s="43">
        <f t="shared" si="3"/>
        <v>39.9</v>
      </c>
    </row>
    <row r="31" spans="1:15" x14ac:dyDescent="0.3">
      <c r="A31" s="41">
        <v>4</v>
      </c>
      <c r="B31" s="40" t="s">
        <v>18</v>
      </c>
      <c r="C31" s="41">
        <v>2</v>
      </c>
      <c r="D31" s="41">
        <v>1</v>
      </c>
      <c r="E31" s="42">
        <v>1067200</v>
      </c>
      <c r="F31" s="42">
        <v>0</v>
      </c>
      <c r="G31" s="43">
        <v>0</v>
      </c>
      <c r="H31" s="42">
        <v>0</v>
      </c>
      <c r="I31" s="43">
        <v>0</v>
      </c>
      <c r="J31" s="43">
        <v>0</v>
      </c>
      <c r="K31" s="43">
        <v>777900</v>
      </c>
      <c r="L31" s="42">
        <f t="shared" si="0"/>
        <v>0</v>
      </c>
      <c r="M31" s="43">
        <f t="shared" si="1"/>
        <v>777900</v>
      </c>
      <c r="N31" s="43">
        <f t="shared" si="2"/>
        <v>0</v>
      </c>
      <c r="O31" s="43">
        <f t="shared" si="3"/>
        <v>72.891679160419784</v>
      </c>
    </row>
    <row r="32" spans="1:15" x14ac:dyDescent="0.3">
      <c r="A32" s="41">
        <v>5</v>
      </c>
      <c r="B32" s="40" t="s">
        <v>109</v>
      </c>
      <c r="C32" s="41">
        <v>2</v>
      </c>
      <c r="D32" s="41">
        <v>2</v>
      </c>
      <c r="E32" s="42">
        <v>191300</v>
      </c>
      <c r="F32" s="42">
        <v>0</v>
      </c>
      <c r="G32" s="43">
        <v>0</v>
      </c>
      <c r="H32" s="42">
        <v>72500</v>
      </c>
      <c r="I32" s="43">
        <v>65943</v>
      </c>
      <c r="J32" s="43">
        <v>52000</v>
      </c>
      <c r="K32" s="43">
        <v>56700</v>
      </c>
      <c r="L32" s="42">
        <f t="shared" si="0"/>
        <v>124500</v>
      </c>
      <c r="M32" s="43">
        <f t="shared" si="1"/>
        <v>122643</v>
      </c>
      <c r="N32" s="43">
        <f t="shared" si="2"/>
        <v>65.081024568740204</v>
      </c>
      <c r="O32" s="43">
        <f t="shared" si="3"/>
        <v>64.110297961317301</v>
      </c>
    </row>
    <row r="33" spans="1:15" x14ac:dyDescent="0.3">
      <c r="A33" s="41">
        <v>6</v>
      </c>
      <c r="B33" s="40" t="s">
        <v>110</v>
      </c>
      <c r="C33" s="41">
        <v>5</v>
      </c>
      <c r="D33" s="41">
        <v>4</v>
      </c>
      <c r="E33" s="42">
        <v>916997</v>
      </c>
      <c r="F33" s="42">
        <v>246282</v>
      </c>
      <c r="G33" s="43">
        <v>49053.440000000002</v>
      </c>
      <c r="H33" s="42">
        <v>287550</v>
      </c>
      <c r="I33" s="43">
        <v>208225.29</v>
      </c>
      <c r="J33" s="43">
        <v>150150</v>
      </c>
      <c r="K33" s="43">
        <v>149650.57999999999</v>
      </c>
      <c r="L33" s="42">
        <f t="shared" si="0"/>
        <v>683982</v>
      </c>
      <c r="M33" s="43">
        <f t="shared" si="1"/>
        <v>406929.31</v>
      </c>
      <c r="N33" s="43">
        <f t="shared" si="2"/>
        <v>74.589338896419505</v>
      </c>
      <c r="O33" s="43">
        <f t="shared" si="3"/>
        <v>44.376296759967587</v>
      </c>
    </row>
    <row r="34" spans="1:15" x14ac:dyDescent="0.3">
      <c r="A34" s="45">
        <v>7</v>
      </c>
      <c r="B34" s="44" t="s">
        <v>111</v>
      </c>
      <c r="C34" s="45">
        <v>1</v>
      </c>
      <c r="D34" s="45">
        <v>1</v>
      </c>
      <c r="E34" s="46">
        <v>1109944</v>
      </c>
      <c r="F34" s="46">
        <v>228740</v>
      </c>
      <c r="G34" s="47">
        <v>181344</v>
      </c>
      <c r="H34" s="46">
        <v>253720</v>
      </c>
      <c r="I34" s="47">
        <v>248680</v>
      </c>
      <c r="J34" s="47">
        <v>376720</v>
      </c>
      <c r="K34" s="47">
        <v>176270</v>
      </c>
      <c r="L34" s="46">
        <f t="shared" si="0"/>
        <v>859180</v>
      </c>
      <c r="M34" s="47">
        <f t="shared" si="1"/>
        <v>606294</v>
      </c>
      <c r="N34" s="47">
        <f t="shared" si="2"/>
        <v>77.407508847293201</v>
      </c>
      <c r="O34" s="47">
        <f t="shared" si="3"/>
        <v>54.623836878256924</v>
      </c>
    </row>
    <row r="35" spans="1:15" s="20" customFormat="1" x14ac:dyDescent="0.3">
      <c r="A35" s="32">
        <v>1</v>
      </c>
      <c r="B35" s="33" t="s">
        <v>19</v>
      </c>
      <c r="C35" s="32">
        <v>48</v>
      </c>
      <c r="D35" s="32">
        <v>25</v>
      </c>
      <c r="E35" s="34">
        <v>4341720</v>
      </c>
      <c r="F35" s="34">
        <v>790336</v>
      </c>
      <c r="G35" s="35">
        <v>875555.91</v>
      </c>
      <c r="H35" s="34">
        <v>1091136</v>
      </c>
      <c r="I35" s="35">
        <v>843953.25</v>
      </c>
      <c r="J35" s="35">
        <v>1098116</v>
      </c>
      <c r="K35" s="35">
        <v>871005.54</v>
      </c>
      <c r="L35" s="34">
        <f t="shared" si="0"/>
        <v>2979588</v>
      </c>
      <c r="M35" s="35">
        <f t="shared" si="1"/>
        <v>2590514.7000000002</v>
      </c>
      <c r="N35" s="35">
        <f t="shared" si="2"/>
        <v>68.626903623448769</v>
      </c>
      <c r="O35" s="35">
        <f t="shared" si="3"/>
        <v>59.665632514303091</v>
      </c>
    </row>
    <row r="36" spans="1:15" x14ac:dyDescent="0.3">
      <c r="A36" s="37">
        <v>1</v>
      </c>
      <c r="B36" s="36" t="s">
        <v>7</v>
      </c>
      <c r="C36" s="37">
        <v>14</v>
      </c>
      <c r="D36" s="37">
        <v>11</v>
      </c>
      <c r="E36" s="38">
        <v>2873048</v>
      </c>
      <c r="F36" s="38">
        <v>691941</v>
      </c>
      <c r="G36" s="39">
        <v>317840.90999999997</v>
      </c>
      <c r="H36" s="38">
        <v>573531</v>
      </c>
      <c r="I36" s="39">
        <v>609027.25</v>
      </c>
      <c r="J36" s="39">
        <v>958531</v>
      </c>
      <c r="K36" s="39">
        <v>803035.54</v>
      </c>
      <c r="L36" s="38">
        <f t="shared" si="0"/>
        <v>2224003</v>
      </c>
      <c r="M36" s="39">
        <f t="shared" si="1"/>
        <v>1729903.7</v>
      </c>
      <c r="N36" s="39">
        <f t="shared" si="2"/>
        <v>77.409183556975037</v>
      </c>
      <c r="O36" s="39">
        <f t="shared" si="3"/>
        <v>60.211444431140727</v>
      </c>
    </row>
    <row r="37" spans="1:15" x14ac:dyDescent="0.3">
      <c r="A37" s="41">
        <v>2</v>
      </c>
      <c r="B37" s="40" t="s">
        <v>34</v>
      </c>
      <c r="C37" s="41">
        <v>5</v>
      </c>
      <c r="D37" s="41">
        <v>5</v>
      </c>
      <c r="E37" s="42">
        <v>930000</v>
      </c>
      <c r="F37" s="42">
        <v>65495</v>
      </c>
      <c r="G37" s="43">
        <v>497245</v>
      </c>
      <c r="H37" s="42">
        <v>374120</v>
      </c>
      <c r="I37" s="43">
        <v>156378</v>
      </c>
      <c r="J37" s="43">
        <v>65495</v>
      </c>
      <c r="K37" s="43">
        <v>0</v>
      </c>
      <c r="L37" s="42">
        <f t="shared" si="0"/>
        <v>505110</v>
      </c>
      <c r="M37" s="43">
        <f t="shared" si="1"/>
        <v>653623</v>
      </c>
      <c r="N37" s="43">
        <f t="shared" si="2"/>
        <v>54.312903225806451</v>
      </c>
      <c r="O37" s="43">
        <f t="shared" si="3"/>
        <v>70.282043010752687</v>
      </c>
    </row>
    <row r="38" spans="1:15" x14ac:dyDescent="0.3">
      <c r="A38" s="41">
        <v>3</v>
      </c>
      <c r="B38" s="40" t="s">
        <v>20</v>
      </c>
      <c r="C38" s="41">
        <v>4</v>
      </c>
      <c r="D38" s="41">
        <v>1</v>
      </c>
      <c r="E38" s="42">
        <v>38955</v>
      </c>
      <c r="F38" s="42">
        <v>0</v>
      </c>
      <c r="G38" s="43">
        <v>0</v>
      </c>
      <c r="H38" s="42">
        <v>0</v>
      </c>
      <c r="I38" s="43">
        <v>0</v>
      </c>
      <c r="J38" s="43">
        <v>0</v>
      </c>
      <c r="K38" s="43">
        <v>14000</v>
      </c>
      <c r="L38" s="42">
        <f t="shared" si="0"/>
        <v>0</v>
      </c>
      <c r="M38" s="43">
        <f t="shared" si="1"/>
        <v>14000</v>
      </c>
      <c r="N38" s="43">
        <f t="shared" si="2"/>
        <v>0</v>
      </c>
      <c r="O38" s="43">
        <f t="shared" si="3"/>
        <v>35.938903863432166</v>
      </c>
    </row>
    <row r="39" spans="1:15" x14ac:dyDescent="0.3">
      <c r="A39" s="41">
        <v>4</v>
      </c>
      <c r="B39" s="40" t="s">
        <v>21</v>
      </c>
      <c r="C39" s="41">
        <v>4</v>
      </c>
      <c r="D39" s="41">
        <v>1</v>
      </c>
      <c r="E39" s="42">
        <v>40110</v>
      </c>
      <c r="F39" s="42">
        <v>5000</v>
      </c>
      <c r="G39" s="43">
        <v>0</v>
      </c>
      <c r="H39" s="42">
        <v>0</v>
      </c>
      <c r="I39" s="43">
        <v>20110</v>
      </c>
      <c r="J39" s="43">
        <v>20110</v>
      </c>
      <c r="K39" s="43">
        <v>0</v>
      </c>
      <c r="L39" s="42">
        <f t="shared" si="0"/>
        <v>25110</v>
      </c>
      <c r="M39" s="43">
        <f t="shared" si="1"/>
        <v>20110</v>
      </c>
      <c r="N39" s="43">
        <f t="shared" si="2"/>
        <v>62.602842183994014</v>
      </c>
      <c r="O39" s="43">
        <f t="shared" si="3"/>
        <v>50.137122911992023</v>
      </c>
    </row>
    <row r="40" spans="1:15" x14ac:dyDescent="0.3">
      <c r="A40" s="41">
        <v>5</v>
      </c>
      <c r="B40" s="40" t="s">
        <v>22</v>
      </c>
      <c r="C40" s="41">
        <v>2</v>
      </c>
      <c r="D40" s="41">
        <v>1</v>
      </c>
      <c r="E40" s="42">
        <v>37380</v>
      </c>
      <c r="F40" s="42">
        <v>0</v>
      </c>
      <c r="G40" s="43">
        <v>0</v>
      </c>
      <c r="H40" s="42">
        <v>0</v>
      </c>
      <c r="I40" s="43">
        <v>25380</v>
      </c>
      <c r="J40" s="43">
        <v>25380</v>
      </c>
      <c r="K40" s="43">
        <v>0</v>
      </c>
      <c r="L40" s="42">
        <f t="shared" si="0"/>
        <v>25380</v>
      </c>
      <c r="M40" s="43">
        <f t="shared" si="1"/>
        <v>25380</v>
      </c>
      <c r="N40" s="43">
        <f t="shared" si="2"/>
        <v>67.897271268057779</v>
      </c>
      <c r="O40" s="43">
        <f t="shared" si="3"/>
        <v>67.897271268057779</v>
      </c>
    </row>
    <row r="41" spans="1:15" x14ac:dyDescent="0.3">
      <c r="A41" s="41">
        <v>6</v>
      </c>
      <c r="B41" s="40" t="s">
        <v>23</v>
      </c>
      <c r="C41" s="41">
        <v>2</v>
      </c>
      <c r="D41" s="41">
        <v>1</v>
      </c>
      <c r="E41" s="42">
        <v>40530</v>
      </c>
      <c r="F41" s="42">
        <v>0</v>
      </c>
      <c r="G41" s="43">
        <v>30000</v>
      </c>
      <c r="H41" s="42">
        <v>30000</v>
      </c>
      <c r="I41" s="43">
        <v>0</v>
      </c>
      <c r="J41" s="43">
        <v>0</v>
      </c>
      <c r="K41" s="43">
        <v>0</v>
      </c>
      <c r="L41" s="42">
        <f t="shared" si="0"/>
        <v>30000</v>
      </c>
      <c r="M41" s="43">
        <f t="shared" si="1"/>
        <v>30000</v>
      </c>
      <c r="N41" s="43">
        <f t="shared" si="2"/>
        <v>74.019245003700959</v>
      </c>
      <c r="O41" s="43">
        <f t="shared" si="3"/>
        <v>74.019245003700959</v>
      </c>
    </row>
    <row r="42" spans="1:15" x14ac:dyDescent="0.3">
      <c r="A42" s="41">
        <v>7</v>
      </c>
      <c r="B42" s="40" t="s">
        <v>24</v>
      </c>
      <c r="C42" s="41">
        <v>2</v>
      </c>
      <c r="D42" s="41">
        <v>0</v>
      </c>
      <c r="E42" s="42">
        <v>41265</v>
      </c>
      <c r="F42" s="42">
        <v>0</v>
      </c>
      <c r="G42" s="43">
        <v>0</v>
      </c>
      <c r="H42" s="42">
        <v>0</v>
      </c>
      <c r="I42" s="43">
        <v>0</v>
      </c>
      <c r="J42" s="43">
        <v>0</v>
      </c>
      <c r="K42" s="43">
        <v>0</v>
      </c>
      <c r="L42" s="42">
        <f t="shared" si="0"/>
        <v>0</v>
      </c>
      <c r="M42" s="43">
        <f t="shared" si="1"/>
        <v>0</v>
      </c>
      <c r="N42" s="43">
        <f t="shared" si="2"/>
        <v>0</v>
      </c>
      <c r="O42" s="43">
        <f t="shared" si="3"/>
        <v>0</v>
      </c>
    </row>
    <row r="43" spans="1:15" x14ac:dyDescent="0.3">
      <c r="A43" s="41">
        <v>8</v>
      </c>
      <c r="B43" s="40" t="s">
        <v>25</v>
      </c>
      <c r="C43" s="41">
        <v>2</v>
      </c>
      <c r="D43" s="41">
        <v>1</v>
      </c>
      <c r="E43" s="42">
        <v>45150</v>
      </c>
      <c r="F43" s="42">
        <v>0</v>
      </c>
      <c r="G43" s="43">
        <v>0</v>
      </c>
      <c r="H43" s="42">
        <v>30000</v>
      </c>
      <c r="I43" s="43">
        <v>0</v>
      </c>
      <c r="J43" s="43">
        <v>0</v>
      </c>
      <c r="K43" s="43">
        <v>30000</v>
      </c>
      <c r="L43" s="42">
        <f t="shared" si="0"/>
        <v>30000</v>
      </c>
      <c r="M43" s="43">
        <f t="shared" si="1"/>
        <v>30000</v>
      </c>
      <c r="N43" s="43">
        <f t="shared" si="2"/>
        <v>66.44518272425249</v>
      </c>
      <c r="O43" s="43">
        <f t="shared" si="3"/>
        <v>66.44518272425249</v>
      </c>
    </row>
    <row r="44" spans="1:15" x14ac:dyDescent="0.3">
      <c r="A44" s="41">
        <v>9</v>
      </c>
      <c r="B44" s="40" t="s">
        <v>26</v>
      </c>
      <c r="C44" s="41">
        <v>3</v>
      </c>
      <c r="D44" s="41">
        <v>1</v>
      </c>
      <c r="E44" s="42">
        <v>37170</v>
      </c>
      <c r="F44" s="42">
        <v>0</v>
      </c>
      <c r="G44" s="43">
        <v>5470</v>
      </c>
      <c r="H44" s="42">
        <v>10170</v>
      </c>
      <c r="I44" s="43">
        <v>4700</v>
      </c>
      <c r="J44" s="43">
        <v>12000</v>
      </c>
      <c r="K44" s="43">
        <v>0</v>
      </c>
      <c r="L44" s="42">
        <f t="shared" si="0"/>
        <v>22170</v>
      </c>
      <c r="M44" s="43">
        <f t="shared" si="1"/>
        <v>10170</v>
      </c>
      <c r="N44" s="43">
        <f t="shared" si="2"/>
        <v>59.644874899112189</v>
      </c>
      <c r="O44" s="43">
        <f t="shared" si="3"/>
        <v>27.360774818401936</v>
      </c>
    </row>
    <row r="45" spans="1:15" x14ac:dyDescent="0.3">
      <c r="A45" s="41">
        <v>10</v>
      </c>
      <c r="B45" s="40" t="s">
        <v>74</v>
      </c>
      <c r="C45" s="41">
        <v>2</v>
      </c>
      <c r="D45" s="41">
        <v>1</v>
      </c>
      <c r="E45" s="42">
        <v>50000</v>
      </c>
      <c r="F45" s="42">
        <v>0</v>
      </c>
      <c r="G45" s="43">
        <v>25000</v>
      </c>
      <c r="H45" s="42">
        <v>50000</v>
      </c>
      <c r="I45" s="43">
        <v>0</v>
      </c>
      <c r="J45" s="43">
        <v>0</v>
      </c>
      <c r="K45" s="43">
        <v>0</v>
      </c>
      <c r="L45" s="42">
        <f t="shared" si="0"/>
        <v>50000</v>
      </c>
      <c r="M45" s="43">
        <f t="shared" si="1"/>
        <v>25000</v>
      </c>
      <c r="N45" s="43">
        <f t="shared" si="2"/>
        <v>100</v>
      </c>
      <c r="O45" s="43">
        <f t="shared" si="3"/>
        <v>50</v>
      </c>
    </row>
    <row r="46" spans="1:15" x14ac:dyDescent="0.3">
      <c r="A46" s="41">
        <v>11</v>
      </c>
      <c r="B46" s="40" t="s">
        <v>28</v>
      </c>
      <c r="C46" s="41">
        <v>2</v>
      </c>
      <c r="D46" s="41">
        <v>0</v>
      </c>
      <c r="E46" s="42">
        <v>25515</v>
      </c>
      <c r="F46" s="42">
        <v>0</v>
      </c>
      <c r="G46" s="43">
        <v>0</v>
      </c>
      <c r="H46" s="42">
        <v>5515</v>
      </c>
      <c r="I46" s="43">
        <v>0</v>
      </c>
      <c r="J46" s="43">
        <v>0</v>
      </c>
      <c r="K46" s="43">
        <v>0</v>
      </c>
      <c r="L46" s="42">
        <f t="shared" si="0"/>
        <v>5515</v>
      </c>
      <c r="M46" s="43">
        <f t="shared" si="1"/>
        <v>0</v>
      </c>
      <c r="N46" s="43">
        <f t="shared" si="2"/>
        <v>21.614736429551243</v>
      </c>
      <c r="O46" s="43">
        <f t="shared" si="3"/>
        <v>0</v>
      </c>
    </row>
    <row r="47" spans="1:15" x14ac:dyDescent="0.3">
      <c r="A47" s="41">
        <v>12</v>
      </c>
      <c r="B47" s="40" t="s">
        <v>29</v>
      </c>
      <c r="C47" s="41">
        <v>3</v>
      </c>
      <c r="D47" s="41">
        <v>1</v>
      </c>
      <c r="E47" s="42">
        <v>39375</v>
      </c>
      <c r="F47" s="42">
        <v>0</v>
      </c>
      <c r="G47" s="43">
        <v>0</v>
      </c>
      <c r="H47" s="42">
        <v>0</v>
      </c>
      <c r="I47" s="43">
        <v>5928</v>
      </c>
      <c r="J47" s="43">
        <v>0</v>
      </c>
      <c r="K47" s="43">
        <v>0</v>
      </c>
      <c r="L47" s="42">
        <f t="shared" si="0"/>
        <v>0</v>
      </c>
      <c r="M47" s="43">
        <f t="shared" si="1"/>
        <v>5928</v>
      </c>
      <c r="N47" s="43">
        <f t="shared" si="2"/>
        <v>0</v>
      </c>
      <c r="O47" s="43">
        <f t="shared" si="3"/>
        <v>15.055238095238096</v>
      </c>
    </row>
    <row r="48" spans="1:15" x14ac:dyDescent="0.3">
      <c r="A48" s="41">
        <v>13</v>
      </c>
      <c r="B48" s="40" t="s">
        <v>30</v>
      </c>
      <c r="C48" s="41">
        <v>2</v>
      </c>
      <c r="D48" s="41">
        <v>1</v>
      </c>
      <c r="E48" s="42">
        <v>135820</v>
      </c>
      <c r="F48" s="42">
        <v>27900</v>
      </c>
      <c r="G48" s="43">
        <v>0</v>
      </c>
      <c r="H48" s="42">
        <v>17800</v>
      </c>
      <c r="I48" s="43">
        <v>22430</v>
      </c>
      <c r="J48" s="43">
        <v>16600</v>
      </c>
      <c r="K48" s="43">
        <v>23970</v>
      </c>
      <c r="L48" s="42">
        <f t="shared" si="0"/>
        <v>62300</v>
      </c>
      <c r="M48" s="43">
        <f t="shared" si="1"/>
        <v>46400</v>
      </c>
      <c r="N48" s="43">
        <f t="shared" si="2"/>
        <v>45.869533205713445</v>
      </c>
      <c r="O48" s="43">
        <f t="shared" si="3"/>
        <v>34.162862612280961</v>
      </c>
    </row>
    <row r="49" spans="1:15" x14ac:dyDescent="0.3">
      <c r="A49" s="45">
        <v>14</v>
      </c>
      <c r="B49" s="44" t="s">
        <v>32</v>
      </c>
      <c r="C49" s="45">
        <v>1</v>
      </c>
      <c r="D49" s="45">
        <v>0</v>
      </c>
      <c r="E49" s="46">
        <v>7402</v>
      </c>
      <c r="F49" s="46">
        <v>0</v>
      </c>
      <c r="G49" s="47">
        <v>0</v>
      </c>
      <c r="H49" s="46">
        <v>0</v>
      </c>
      <c r="I49" s="47">
        <v>0</v>
      </c>
      <c r="J49" s="47">
        <v>0</v>
      </c>
      <c r="K49" s="47">
        <v>0</v>
      </c>
      <c r="L49" s="46">
        <f t="shared" si="0"/>
        <v>0</v>
      </c>
      <c r="M49" s="47">
        <f t="shared" si="1"/>
        <v>0</v>
      </c>
      <c r="N49" s="47">
        <f t="shared" si="2"/>
        <v>0</v>
      </c>
      <c r="O49" s="47">
        <f t="shared" si="3"/>
        <v>0</v>
      </c>
    </row>
    <row r="50" spans="1:15" s="20" customFormat="1" x14ac:dyDescent="0.3">
      <c r="A50" s="32">
        <v>1</v>
      </c>
      <c r="B50" s="33" t="s">
        <v>33</v>
      </c>
      <c r="C50" s="32">
        <v>12</v>
      </c>
      <c r="D50" s="32">
        <v>11</v>
      </c>
      <c r="E50" s="34">
        <v>1843600</v>
      </c>
      <c r="F50" s="34">
        <v>447107</v>
      </c>
      <c r="G50" s="35">
        <v>258088.89</v>
      </c>
      <c r="H50" s="34">
        <v>439690</v>
      </c>
      <c r="I50" s="35">
        <v>294156.78000000003</v>
      </c>
      <c r="J50" s="35">
        <v>552071</v>
      </c>
      <c r="K50" s="35">
        <v>360298.39</v>
      </c>
      <c r="L50" s="34">
        <f t="shared" si="0"/>
        <v>1438868</v>
      </c>
      <c r="M50" s="35">
        <f t="shared" si="1"/>
        <v>912544.06</v>
      </c>
      <c r="N50" s="35">
        <f t="shared" si="2"/>
        <v>78.046647862876981</v>
      </c>
      <c r="O50" s="35">
        <f t="shared" si="3"/>
        <v>49.497942069863313</v>
      </c>
    </row>
    <row r="51" spans="1:15" x14ac:dyDescent="0.3">
      <c r="A51" s="37">
        <v>1</v>
      </c>
      <c r="B51" s="36" t="s">
        <v>7</v>
      </c>
      <c r="C51" s="37">
        <v>3</v>
      </c>
      <c r="D51" s="37">
        <v>3</v>
      </c>
      <c r="E51" s="38">
        <v>993142</v>
      </c>
      <c r="F51" s="38">
        <v>185511</v>
      </c>
      <c r="G51" s="39">
        <v>126961.39</v>
      </c>
      <c r="H51" s="38">
        <v>185511</v>
      </c>
      <c r="I51" s="39">
        <v>163288.57999999999</v>
      </c>
      <c r="J51" s="39">
        <v>323511</v>
      </c>
      <c r="K51" s="39">
        <v>196009.54</v>
      </c>
      <c r="L51" s="38">
        <f t="shared" si="0"/>
        <v>694533</v>
      </c>
      <c r="M51" s="39">
        <f t="shared" si="1"/>
        <v>486259.51</v>
      </c>
      <c r="N51" s="39">
        <f t="shared" si="2"/>
        <v>69.932899827013657</v>
      </c>
      <c r="O51" s="39">
        <f t="shared" si="3"/>
        <v>48.961730548098863</v>
      </c>
    </row>
    <row r="52" spans="1:15" x14ac:dyDescent="0.3">
      <c r="A52" s="41">
        <v>2</v>
      </c>
      <c r="B52" s="40" t="s">
        <v>35</v>
      </c>
      <c r="C52" s="41">
        <v>1</v>
      </c>
      <c r="D52" s="41">
        <v>1</v>
      </c>
      <c r="E52" s="42">
        <v>59179</v>
      </c>
      <c r="F52" s="42">
        <v>13500</v>
      </c>
      <c r="G52" s="43">
        <v>22400</v>
      </c>
      <c r="H52" s="42">
        <v>19049</v>
      </c>
      <c r="I52" s="43">
        <v>21541</v>
      </c>
      <c r="J52" s="43">
        <v>15840</v>
      </c>
      <c r="K52" s="43">
        <v>13545</v>
      </c>
      <c r="L52" s="42">
        <f t="shared" si="0"/>
        <v>48389</v>
      </c>
      <c r="M52" s="43">
        <f t="shared" si="1"/>
        <v>57486</v>
      </c>
      <c r="N52" s="43">
        <f t="shared" si="2"/>
        <v>81.767180925666196</v>
      </c>
      <c r="O52" s="43">
        <f t="shared" si="3"/>
        <v>97.139187887595256</v>
      </c>
    </row>
    <row r="53" spans="1:15" x14ac:dyDescent="0.3">
      <c r="A53" s="41">
        <v>3</v>
      </c>
      <c r="B53" s="40" t="s">
        <v>36</v>
      </c>
      <c r="C53" s="41">
        <v>1</v>
      </c>
      <c r="D53" s="41">
        <v>1</v>
      </c>
      <c r="E53" s="42">
        <v>83957</v>
      </c>
      <c r="F53" s="42">
        <v>15000</v>
      </c>
      <c r="G53" s="43">
        <v>0</v>
      </c>
      <c r="H53" s="42">
        <v>56720</v>
      </c>
      <c r="I53" s="43">
        <v>0</v>
      </c>
      <c r="J53" s="43">
        <v>12237</v>
      </c>
      <c r="K53" s="43">
        <v>14000</v>
      </c>
      <c r="L53" s="42">
        <f t="shared" si="0"/>
        <v>83957</v>
      </c>
      <c r="M53" s="43">
        <f t="shared" si="1"/>
        <v>14000</v>
      </c>
      <c r="N53" s="43">
        <f t="shared" si="2"/>
        <v>100</v>
      </c>
      <c r="O53" s="43">
        <f t="shared" si="3"/>
        <v>16.675202782376694</v>
      </c>
    </row>
    <row r="54" spans="1:15" x14ac:dyDescent="0.3">
      <c r="A54" s="41">
        <v>4</v>
      </c>
      <c r="B54" s="40" t="s">
        <v>37</v>
      </c>
      <c r="C54" s="41">
        <v>1</v>
      </c>
      <c r="D54" s="41">
        <v>0</v>
      </c>
      <c r="E54" s="42">
        <v>65083</v>
      </c>
      <c r="F54" s="42">
        <v>16350</v>
      </c>
      <c r="G54" s="43">
        <v>0</v>
      </c>
      <c r="H54" s="42">
        <v>16350</v>
      </c>
      <c r="I54" s="43">
        <v>0</v>
      </c>
      <c r="J54" s="43">
        <v>16350</v>
      </c>
      <c r="K54" s="43">
        <v>0</v>
      </c>
      <c r="L54" s="42">
        <f t="shared" si="0"/>
        <v>49050</v>
      </c>
      <c r="M54" s="43">
        <f t="shared" si="1"/>
        <v>0</v>
      </c>
      <c r="N54" s="43">
        <f t="shared" si="2"/>
        <v>75.36530276723569</v>
      </c>
      <c r="O54" s="43">
        <f t="shared" si="3"/>
        <v>0</v>
      </c>
    </row>
    <row r="55" spans="1:15" x14ac:dyDescent="0.3">
      <c r="A55" s="41">
        <v>5</v>
      </c>
      <c r="B55" s="40" t="s">
        <v>74</v>
      </c>
      <c r="C55" s="41">
        <v>1</v>
      </c>
      <c r="D55" s="41">
        <v>1</v>
      </c>
      <c r="E55" s="42">
        <v>70000</v>
      </c>
      <c r="F55" s="42">
        <v>7000</v>
      </c>
      <c r="G55" s="43">
        <v>0</v>
      </c>
      <c r="H55" s="42">
        <v>46000</v>
      </c>
      <c r="I55" s="43">
        <v>11200</v>
      </c>
      <c r="J55" s="43">
        <v>0</v>
      </c>
      <c r="K55" s="43">
        <v>15675</v>
      </c>
      <c r="L55" s="42">
        <f t="shared" si="0"/>
        <v>53000</v>
      </c>
      <c r="M55" s="43">
        <f t="shared" si="1"/>
        <v>26875</v>
      </c>
      <c r="N55" s="43">
        <f t="shared" si="2"/>
        <v>75.714285714285708</v>
      </c>
      <c r="O55" s="43">
        <f t="shared" si="3"/>
        <v>38.392857142857146</v>
      </c>
    </row>
    <row r="56" spans="1:15" x14ac:dyDescent="0.3">
      <c r="A56" s="41">
        <v>6</v>
      </c>
      <c r="B56" s="40" t="s">
        <v>38</v>
      </c>
      <c r="C56" s="41">
        <v>1</v>
      </c>
      <c r="D56" s="41">
        <v>1</v>
      </c>
      <c r="E56" s="42">
        <v>115857</v>
      </c>
      <c r="F56" s="42">
        <v>37757</v>
      </c>
      <c r="G56" s="43">
        <v>2947.5</v>
      </c>
      <c r="H56" s="42">
        <v>18500</v>
      </c>
      <c r="I56" s="43">
        <v>6300</v>
      </c>
      <c r="J56" s="43">
        <v>30300</v>
      </c>
      <c r="K56" s="43">
        <v>30265</v>
      </c>
      <c r="L56" s="42">
        <f t="shared" si="0"/>
        <v>86557</v>
      </c>
      <c r="M56" s="43">
        <f t="shared" si="1"/>
        <v>39512.5</v>
      </c>
      <c r="N56" s="43">
        <f t="shared" si="2"/>
        <v>74.710203095194942</v>
      </c>
      <c r="O56" s="43">
        <f t="shared" si="3"/>
        <v>34.10454266897986</v>
      </c>
    </row>
    <row r="57" spans="1:15" x14ac:dyDescent="0.3">
      <c r="A57" s="41">
        <v>7</v>
      </c>
      <c r="B57" s="40" t="s">
        <v>39</v>
      </c>
      <c r="C57" s="41">
        <v>1</v>
      </c>
      <c r="D57" s="41">
        <v>1</v>
      </c>
      <c r="E57" s="42">
        <v>102989</v>
      </c>
      <c r="F57" s="42">
        <v>36989</v>
      </c>
      <c r="G57" s="43">
        <v>0</v>
      </c>
      <c r="H57" s="42">
        <v>36000</v>
      </c>
      <c r="I57" s="43">
        <v>15550</v>
      </c>
      <c r="J57" s="43">
        <v>21000</v>
      </c>
      <c r="K57" s="43">
        <v>6360</v>
      </c>
      <c r="L57" s="42">
        <f t="shared" si="0"/>
        <v>93989</v>
      </c>
      <c r="M57" s="43">
        <f t="shared" si="1"/>
        <v>21910</v>
      </c>
      <c r="N57" s="43">
        <f t="shared" si="2"/>
        <v>91.26120265271048</v>
      </c>
      <c r="O57" s="43">
        <f t="shared" si="3"/>
        <v>21.274116653234813</v>
      </c>
    </row>
    <row r="58" spans="1:15" x14ac:dyDescent="0.3">
      <c r="A58" s="41">
        <v>8</v>
      </c>
      <c r="B58" s="40" t="s">
        <v>40</v>
      </c>
      <c r="C58" s="41">
        <v>1</v>
      </c>
      <c r="D58" s="41">
        <v>1</v>
      </c>
      <c r="E58" s="42">
        <v>63313</v>
      </c>
      <c r="F58" s="42">
        <v>29000</v>
      </c>
      <c r="G58" s="43">
        <v>2700</v>
      </c>
      <c r="H58" s="42">
        <v>9000</v>
      </c>
      <c r="I58" s="43">
        <v>28095.200000000001</v>
      </c>
      <c r="J58" s="43">
        <v>21313</v>
      </c>
      <c r="K58" s="43">
        <v>3900</v>
      </c>
      <c r="L58" s="42">
        <f t="shared" si="0"/>
        <v>59313</v>
      </c>
      <c r="M58" s="43">
        <f t="shared" si="1"/>
        <v>34695.199999999997</v>
      </c>
      <c r="N58" s="43">
        <f t="shared" si="2"/>
        <v>93.682182174277003</v>
      </c>
      <c r="O58" s="43">
        <f t="shared" si="3"/>
        <v>54.799488256756106</v>
      </c>
    </row>
    <row r="59" spans="1:15" x14ac:dyDescent="0.3">
      <c r="A59" s="41">
        <v>9</v>
      </c>
      <c r="B59" s="40" t="s">
        <v>41</v>
      </c>
      <c r="C59" s="41">
        <v>1</v>
      </c>
      <c r="D59" s="41">
        <v>1</v>
      </c>
      <c r="E59" s="42">
        <v>107064</v>
      </c>
      <c r="F59" s="42">
        <v>10000</v>
      </c>
      <c r="G59" s="43">
        <v>0</v>
      </c>
      <c r="H59" s="42">
        <v>52560</v>
      </c>
      <c r="I59" s="43">
        <v>35822</v>
      </c>
      <c r="J59" s="43">
        <v>24504</v>
      </c>
      <c r="K59" s="43">
        <v>44543.85</v>
      </c>
      <c r="L59" s="42">
        <f t="shared" si="0"/>
        <v>87064</v>
      </c>
      <c r="M59" s="43">
        <f t="shared" si="1"/>
        <v>80365.850000000006</v>
      </c>
      <c r="N59" s="43">
        <f t="shared" si="2"/>
        <v>81.319584547560339</v>
      </c>
      <c r="O59" s="43">
        <f t="shared" si="3"/>
        <v>75.063373309422417</v>
      </c>
    </row>
    <row r="60" spans="1:15" x14ac:dyDescent="0.3">
      <c r="A60" s="45">
        <v>10</v>
      </c>
      <c r="B60" s="44" t="s">
        <v>42</v>
      </c>
      <c r="C60" s="45">
        <v>1</v>
      </c>
      <c r="D60" s="45">
        <v>1</v>
      </c>
      <c r="E60" s="46">
        <v>183016</v>
      </c>
      <c r="F60" s="46">
        <v>96000</v>
      </c>
      <c r="G60" s="47">
        <v>103080</v>
      </c>
      <c r="H60" s="46">
        <v>0</v>
      </c>
      <c r="I60" s="47">
        <v>12360</v>
      </c>
      <c r="J60" s="47">
        <v>87016</v>
      </c>
      <c r="K60" s="47">
        <v>36000</v>
      </c>
      <c r="L60" s="46">
        <f t="shared" si="0"/>
        <v>183016</v>
      </c>
      <c r="M60" s="47">
        <f t="shared" si="1"/>
        <v>151440</v>
      </c>
      <c r="N60" s="47">
        <f t="shared" si="2"/>
        <v>100</v>
      </c>
      <c r="O60" s="47">
        <f t="shared" si="3"/>
        <v>82.746863662193476</v>
      </c>
    </row>
    <row r="61" spans="1:15" s="20" customFormat="1" x14ac:dyDescent="0.3">
      <c r="A61" s="32">
        <v>1</v>
      </c>
      <c r="B61" s="33" t="s">
        <v>43</v>
      </c>
      <c r="C61" s="32">
        <v>20</v>
      </c>
      <c r="D61" s="32">
        <v>13</v>
      </c>
      <c r="E61" s="34">
        <v>1908700</v>
      </c>
      <c r="F61" s="34">
        <v>459367</v>
      </c>
      <c r="G61" s="35">
        <v>261184.94</v>
      </c>
      <c r="H61" s="34">
        <v>617679</v>
      </c>
      <c r="I61" s="35">
        <v>285067.17</v>
      </c>
      <c r="J61" s="35">
        <v>524779</v>
      </c>
      <c r="K61" s="35">
        <v>318118.62</v>
      </c>
      <c r="L61" s="34">
        <f t="shared" si="0"/>
        <v>1601825</v>
      </c>
      <c r="M61" s="35">
        <f t="shared" si="1"/>
        <v>864370.73</v>
      </c>
      <c r="N61" s="35">
        <f t="shared" si="2"/>
        <v>83.92230313826164</v>
      </c>
      <c r="O61" s="35">
        <f t="shared" si="3"/>
        <v>45.285834861424007</v>
      </c>
    </row>
    <row r="62" spans="1:15" x14ac:dyDescent="0.3">
      <c r="A62" s="37">
        <v>1</v>
      </c>
      <c r="B62" s="36" t="s">
        <v>7</v>
      </c>
      <c r="C62" s="37">
        <v>6</v>
      </c>
      <c r="D62" s="37">
        <v>4</v>
      </c>
      <c r="E62" s="38">
        <v>544100</v>
      </c>
      <c r="F62" s="38">
        <v>100525</v>
      </c>
      <c r="G62" s="39">
        <v>57706.94</v>
      </c>
      <c r="H62" s="38">
        <v>115525</v>
      </c>
      <c r="I62" s="39">
        <v>106045.27</v>
      </c>
      <c r="J62" s="39">
        <v>230525</v>
      </c>
      <c r="K62" s="39">
        <v>172078.62</v>
      </c>
      <c r="L62" s="38">
        <f t="shared" si="0"/>
        <v>446575</v>
      </c>
      <c r="M62" s="39">
        <f t="shared" si="1"/>
        <v>335830.83</v>
      </c>
      <c r="N62" s="39">
        <f t="shared" si="2"/>
        <v>82.075905164491815</v>
      </c>
      <c r="O62" s="39">
        <f t="shared" si="3"/>
        <v>61.722262451755192</v>
      </c>
    </row>
    <row r="63" spans="1:15" x14ac:dyDescent="0.3">
      <c r="A63" s="41">
        <v>2</v>
      </c>
      <c r="B63" s="40" t="s">
        <v>44</v>
      </c>
      <c r="C63" s="41">
        <v>2</v>
      </c>
      <c r="D63" s="41">
        <v>1</v>
      </c>
      <c r="E63" s="42">
        <v>200000</v>
      </c>
      <c r="F63" s="42">
        <v>150000</v>
      </c>
      <c r="G63" s="43">
        <v>0</v>
      </c>
      <c r="H63" s="42">
        <v>0</v>
      </c>
      <c r="I63" s="43">
        <v>0</v>
      </c>
      <c r="J63" s="43">
        <v>50000</v>
      </c>
      <c r="K63" s="43">
        <v>9120</v>
      </c>
      <c r="L63" s="42">
        <f t="shared" si="0"/>
        <v>200000</v>
      </c>
      <c r="M63" s="43">
        <f t="shared" si="1"/>
        <v>9120</v>
      </c>
      <c r="N63" s="43">
        <f t="shared" si="2"/>
        <v>100</v>
      </c>
      <c r="O63" s="43">
        <f t="shared" si="3"/>
        <v>4.5599999999999996</v>
      </c>
    </row>
    <row r="64" spans="1:15" x14ac:dyDescent="0.3">
      <c r="A64" s="41">
        <v>3</v>
      </c>
      <c r="B64" s="40" t="s">
        <v>45</v>
      </c>
      <c r="C64" s="41">
        <v>4</v>
      </c>
      <c r="D64" s="41">
        <v>3</v>
      </c>
      <c r="E64" s="42">
        <v>453700</v>
      </c>
      <c r="F64" s="42">
        <v>37692</v>
      </c>
      <c r="G64" s="43">
        <v>203478</v>
      </c>
      <c r="H64" s="42">
        <v>219504</v>
      </c>
      <c r="I64" s="43">
        <v>20245</v>
      </c>
      <c r="J64" s="43">
        <v>81504</v>
      </c>
      <c r="K64" s="43">
        <v>20999</v>
      </c>
      <c r="L64" s="42">
        <f t="shared" si="0"/>
        <v>338700</v>
      </c>
      <c r="M64" s="43">
        <f t="shared" si="1"/>
        <v>244722</v>
      </c>
      <c r="N64" s="43">
        <f t="shared" si="2"/>
        <v>74.652854309014771</v>
      </c>
      <c r="O64" s="43">
        <f t="shared" si="3"/>
        <v>53.939166850341635</v>
      </c>
    </row>
    <row r="65" spans="1:15" x14ac:dyDescent="0.3">
      <c r="A65" s="41">
        <v>4</v>
      </c>
      <c r="B65" s="40" t="s">
        <v>46</v>
      </c>
      <c r="C65" s="41">
        <v>1</v>
      </c>
      <c r="D65" s="41">
        <v>1</v>
      </c>
      <c r="E65" s="42">
        <v>429400</v>
      </c>
      <c r="F65" s="42">
        <v>131850</v>
      </c>
      <c r="G65" s="43">
        <v>0</v>
      </c>
      <c r="H65" s="42">
        <v>201850</v>
      </c>
      <c r="I65" s="43">
        <v>148446.9</v>
      </c>
      <c r="J65" s="43">
        <v>30850</v>
      </c>
      <c r="K65" s="43">
        <v>96856</v>
      </c>
      <c r="L65" s="42">
        <f t="shared" si="0"/>
        <v>364550</v>
      </c>
      <c r="M65" s="43">
        <f t="shared" si="1"/>
        <v>245302.9</v>
      </c>
      <c r="N65" s="43">
        <f t="shared" si="2"/>
        <v>84.897531439217516</v>
      </c>
      <c r="O65" s="43">
        <f t="shared" si="3"/>
        <v>57.126897997205404</v>
      </c>
    </row>
    <row r="66" spans="1:15" x14ac:dyDescent="0.3">
      <c r="A66" s="41">
        <v>5</v>
      </c>
      <c r="B66" s="40" t="s">
        <v>47</v>
      </c>
      <c r="C66" s="41">
        <v>1</v>
      </c>
      <c r="D66" s="41">
        <v>1</v>
      </c>
      <c r="E66" s="42">
        <v>114200</v>
      </c>
      <c r="F66" s="42">
        <v>30000</v>
      </c>
      <c r="G66" s="43">
        <v>0</v>
      </c>
      <c r="H66" s="42">
        <v>41800</v>
      </c>
      <c r="I66" s="43">
        <v>9550</v>
      </c>
      <c r="J66" s="43">
        <v>42400</v>
      </c>
      <c r="K66" s="43">
        <v>0</v>
      </c>
      <c r="L66" s="42">
        <f t="shared" si="0"/>
        <v>114200</v>
      </c>
      <c r="M66" s="43">
        <f t="shared" si="1"/>
        <v>9550</v>
      </c>
      <c r="N66" s="43">
        <f t="shared" si="2"/>
        <v>100</v>
      </c>
      <c r="O66" s="43">
        <f t="shared" si="3"/>
        <v>8.3625218914185631</v>
      </c>
    </row>
    <row r="67" spans="1:15" x14ac:dyDescent="0.3">
      <c r="A67" s="45">
        <v>6</v>
      </c>
      <c r="B67" s="44" t="s">
        <v>31</v>
      </c>
      <c r="C67" s="45">
        <v>6</v>
      </c>
      <c r="D67" s="45">
        <v>3</v>
      </c>
      <c r="E67" s="46">
        <v>167300</v>
      </c>
      <c r="F67" s="46">
        <v>9300</v>
      </c>
      <c r="G67" s="47">
        <v>0</v>
      </c>
      <c r="H67" s="46">
        <v>39000</v>
      </c>
      <c r="I67" s="47">
        <v>780</v>
      </c>
      <c r="J67" s="47">
        <v>89500</v>
      </c>
      <c r="K67" s="47">
        <v>19065</v>
      </c>
      <c r="L67" s="46">
        <f t="shared" si="0"/>
        <v>137800</v>
      </c>
      <c r="M67" s="47">
        <f t="shared" si="1"/>
        <v>19845</v>
      </c>
      <c r="N67" s="47">
        <f t="shared" si="2"/>
        <v>82.367005379557682</v>
      </c>
      <c r="O67" s="47">
        <f t="shared" si="3"/>
        <v>11.861924686192468</v>
      </c>
    </row>
    <row r="68" spans="1:15" s="20" customFormat="1" x14ac:dyDescent="0.3">
      <c r="A68" s="32">
        <v>1</v>
      </c>
      <c r="B68" s="33" t="s">
        <v>48</v>
      </c>
      <c r="C68" s="32">
        <v>51</v>
      </c>
      <c r="D68" s="32">
        <v>33</v>
      </c>
      <c r="E68" s="34">
        <v>25890688</v>
      </c>
      <c r="F68" s="34">
        <v>5352688</v>
      </c>
      <c r="G68" s="35">
        <v>2368230.16</v>
      </c>
      <c r="H68" s="34">
        <v>5785228</v>
      </c>
      <c r="I68" s="35">
        <v>4014338.52</v>
      </c>
      <c r="J68" s="35">
        <v>5881660</v>
      </c>
      <c r="K68" s="35">
        <v>2810241.29</v>
      </c>
      <c r="L68" s="34">
        <f t="shared" si="0"/>
        <v>17019576</v>
      </c>
      <c r="M68" s="35">
        <f t="shared" si="1"/>
        <v>9192809.9699999988</v>
      </c>
      <c r="N68" s="35">
        <f t="shared" si="2"/>
        <v>65.736283253654747</v>
      </c>
      <c r="O68" s="35">
        <f t="shared" si="3"/>
        <v>35.506240583486999</v>
      </c>
    </row>
    <row r="69" spans="1:15" x14ac:dyDescent="0.3">
      <c r="A69" s="37">
        <v>1</v>
      </c>
      <c r="B69" s="36" t="s">
        <v>7</v>
      </c>
      <c r="C69" s="37">
        <v>8</v>
      </c>
      <c r="D69" s="37">
        <v>6</v>
      </c>
      <c r="E69" s="38">
        <v>2818868</v>
      </c>
      <c r="F69" s="38">
        <v>477023</v>
      </c>
      <c r="G69" s="39">
        <v>333064.62</v>
      </c>
      <c r="H69" s="38">
        <v>855674</v>
      </c>
      <c r="I69" s="39">
        <v>561406.91</v>
      </c>
      <c r="J69" s="39">
        <v>612614</v>
      </c>
      <c r="K69" s="39">
        <v>398899.86</v>
      </c>
      <c r="L69" s="38">
        <f t="shared" si="0"/>
        <v>1945311</v>
      </c>
      <c r="M69" s="39">
        <f t="shared" si="1"/>
        <v>1293371.3900000001</v>
      </c>
      <c r="N69" s="39">
        <f t="shared" si="2"/>
        <v>69.01036160614828</v>
      </c>
      <c r="O69" s="39">
        <f t="shared" si="3"/>
        <v>45.882651830451096</v>
      </c>
    </row>
    <row r="70" spans="1:15" x14ac:dyDescent="0.3">
      <c r="A70" s="41">
        <v>2</v>
      </c>
      <c r="B70" s="40" t="s">
        <v>112</v>
      </c>
      <c r="C70" s="41">
        <v>4</v>
      </c>
      <c r="D70" s="41">
        <v>3</v>
      </c>
      <c r="E70" s="42">
        <v>3249450</v>
      </c>
      <c r="F70" s="42">
        <v>741742</v>
      </c>
      <c r="G70" s="43">
        <v>616874.65</v>
      </c>
      <c r="H70" s="42">
        <v>891368</v>
      </c>
      <c r="I70" s="43">
        <v>883481.13</v>
      </c>
      <c r="J70" s="43">
        <v>710368</v>
      </c>
      <c r="K70" s="43">
        <v>364905.52</v>
      </c>
      <c r="L70" s="42">
        <f t="shared" si="0"/>
        <v>2343478</v>
      </c>
      <c r="M70" s="43">
        <f t="shared" si="1"/>
        <v>1865261.3</v>
      </c>
      <c r="N70" s="43">
        <f t="shared" si="2"/>
        <v>72.119220175722049</v>
      </c>
      <c r="O70" s="43">
        <f t="shared" si="3"/>
        <v>57.402369631783841</v>
      </c>
    </row>
    <row r="71" spans="1:15" x14ac:dyDescent="0.3">
      <c r="A71" s="41">
        <v>3</v>
      </c>
      <c r="B71" s="40" t="s">
        <v>113</v>
      </c>
      <c r="C71" s="41">
        <v>3</v>
      </c>
      <c r="D71" s="41">
        <v>2</v>
      </c>
      <c r="E71" s="42">
        <v>2167750</v>
      </c>
      <c r="F71" s="42">
        <v>575950</v>
      </c>
      <c r="G71" s="43">
        <v>62930.61</v>
      </c>
      <c r="H71" s="42">
        <v>413150</v>
      </c>
      <c r="I71" s="43">
        <v>227802.12</v>
      </c>
      <c r="J71" s="43">
        <v>417160</v>
      </c>
      <c r="K71" s="43">
        <v>98567.41</v>
      </c>
      <c r="L71" s="42">
        <f t="shared" si="0"/>
        <v>1406260</v>
      </c>
      <c r="M71" s="43">
        <f t="shared" si="1"/>
        <v>389300.14</v>
      </c>
      <c r="N71" s="43">
        <f t="shared" si="2"/>
        <v>64.871871756429471</v>
      </c>
      <c r="O71" s="43">
        <f t="shared" si="3"/>
        <v>17.958719409526005</v>
      </c>
    </row>
    <row r="72" spans="1:15" x14ac:dyDescent="0.3">
      <c r="A72" s="41">
        <v>4</v>
      </c>
      <c r="B72" s="40" t="s">
        <v>114</v>
      </c>
      <c r="C72" s="41">
        <v>1</v>
      </c>
      <c r="D72" s="41">
        <v>0</v>
      </c>
      <c r="E72" s="42">
        <v>8700</v>
      </c>
      <c r="F72" s="42">
        <v>8700</v>
      </c>
      <c r="G72" s="43">
        <v>0</v>
      </c>
      <c r="H72" s="42">
        <v>0</v>
      </c>
      <c r="I72" s="43">
        <v>0</v>
      </c>
      <c r="J72" s="43">
        <v>0</v>
      </c>
      <c r="K72" s="43">
        <v>0</v>
      </c>
      <c r="L72" s="42">
        <f t="shared" ref="L72:L135" si="4">F72+H72+J72</f>
        <v>8700</v>
      </c>
      <c r="M72" s="43">
        <f t="shared" ref="M72:M135" si="5">G72+I72+K72</f>
        <v>0</v>
      </c>
      <c r="N72" s="43">
        <f t="shared" ref="N72:N135" si="6">(L72*100)/E72</f>
        <v>100</v>
      </c>
      <c r="O72" s="43">
        <f t="shared" ref="O72:O135" si="7">(M72*100)/E72</f>
        <v>0</v>
      </c>
    </row>
    <row r="73" spans="1:15" x14ac:dyDescent="0.3">
      <c r="A73" s="41">
        <v>5</v>
      </c>
      <c r="B73" s="40" t="s">
        <v>115</v>
      </c>
      <c r="C73" s="41">
        <v>4</v>
      </c>
      <c r="D73" s="41">
        <v>3</v>
      </c>
      <c r="E73" s="42">
        <v>3467240</v>
      </c>
      <c r="F73" s="42">
        <v>664803</v>
      </c>
      <c r="G73" s="43">
        <v>411313.48</v>
      </c>
      <c r="H73" s="42">
        <v>740278</v>
      </c>
      <c r="I73" s="43">
        <v>405023.39</v>
      </c>
      <c r="J73" s="43">
        <v>1001803</v>
      </c>
      <c r="K73" s="43">
        <v>334005.53999999998</v>
      </c>
      <c r="L73" s="42">
        <f t="shared" si="4"/>
        <v>2406884</v>
      </c>
      <c r="M73" s="43">
        <f t="shared" si="5"/>
        <v>1150342.4099999999</v>
      </c>
      <c r="N73" s="43">
        <f t="shared" si="6"/>
        <v>69.417865506858476</v>
      </c>
      <c r="O73" s="43">
        <f t="shared" si="7"/>
        <v>33.177467091980937</v>
      </c>
    </row>
    <row r="74" spans="1:15" x14ac:dyDescent="0.3">
      <c r="A74" s="41">
        <v>6</v>
      </c>
      <c r="B74" s="40" t="s">
        <v>116</v>
      </c>
      <c r="C74" s="41">
        <v>3</v>
      </c>
      <c r="D74" s="41">
        <v>2</v>
      </c>
      <c r="E74" s="42">
        <v>1006300</v>
      </c>
      <c r="F74" s="42">
        <v>186520</v>
      </c>
      <c r="G74" s="43">
        <v>77465.899999999994</v>
      </c>
      <c r="H74" s="42">
        <v>198290</v>
      </c>
      <c r="I74" s="43">
        <v>157278.85</v>
      </c>
      <c r="J74" s="43">
        <v>199290</v>
      </c>
      <c r="K74" s="43">
        <v>122757.15</v>
      </c>
      <c r="L74" s="42">
        <f t="shared" si="4"/>
        <v>584100</v>
      </c>
      <c r="M74" s="43">
        <f t="shared" si="5"/>
        <v>357501.9</v>
      </c>
      <c r="N74" s="43">
        <f t="shared" si="6"/>
        <v>58.04432077909172</v>
      </c>
      <c r="O74" s="43">
        <f t="shared" si="7"/>
        <v>35.526373844777901</v>
      </c>
    </row>
    <row r="75" spans="1:15" x14ac:dyDescent="0.3">
      <c r="A75" s="41">
        <v>7</v>
      </c>
      <c r="B75" s="40" t="s">
        <v>117</v>
      </c>
      <c r="C75" s="41">
        <v>4</v>
      </c>
      <c r="D75" s="41">
        <v>3</v>
      </c>
      <c r="E75" s="42">
        <v>1595580</v>
      </c>
      <c r="F75" s="42">
        <v>302910</v>
      </c>
      <c r="G75" s="43">
        <v>224510.9</v>
      </c>
      <c r="H75" s="42">
        <v>302910</v>
      </c>
      <c r="I75" s="43">
        <v>329222.12</v>
      </c>
      <c r="J75" s="43">
        <v>304910</v>
      </c>
      <c r="K75" s="43">
        <v>169093.81</v>
      </c>
      <c r="L75" s="42">
        <f t="shared" si="4"/>
        <v>910730</v>
      </c>
      <c r="M75" s="43">
        <f t="shared" si="5"/>
        <v>722826.83000000007</v>
      </c>
      <c r="N75" s="43">
        <f t="shared" si="6"/>
        <v>57.078303814286969</v>
      </c>
      <c r="O75" s="43">
        <f t="shared" si="7"/>
        <v>45.301823161483597</v>
      </c>
    </row>
    <row r="76" spans="1:15" x14ac:dyDescent="0.3">
      <c r="A76" s="41">
        <v>8</v>
      </c>
      <c r="B76" s="40" t="s">
        <v>79</v>
      </c>
      <c r="C76" s="41">
        <v>2</v>
      </c>
      <c r="D76" s="41">
        <v>1</v>
      </c>
      <c r="E76" s="42">
        <v>269700</v>
      </c>
      <c r="F76" s="42">
        <v>50340</v>
      </c>
      <c r="G76" s="43">
        <v>48030</v>
      </c>
      <c r="H76" s="42">
        <v>56960</v>
      </c>
      <c r="I76" s="43">
        <v>33430</v>
      </c>
      <c r="J76" s="43">
        <v>0</v>
      </c>
      <c r="K76" s="43">
        <v>0</v>
      </c>
      <c r="L76" s="42">
        <f t="shared" si="4"/>
        <v>107300</v>
      </c>
      <c r="M76" s="43">
        <f t="shared" si="5"/>
        <v>81460</v>
      </c>
      <c r="N76" s="43">
        <f t="shared" si="6"/>
        <v>39.784946236559136</v>
      </c>
      <c r="O76" s="43">
        <f t="shared" si="7"/>
        <v>30.203930292918056</v>
      </c>
    </row>
    <row r="77" spans="1:15" x14ac:dyDescent="0.3">
      <c r="A77" s="41">
        <v>9</v>
      </c>
      <c r="B77" s="40" t="s">
        <v>118</v>
      </c>
      <c r="C77" s="41">
        <v>4</v>
      </c>
      <c r="D77" s="41">
        <v>2</v>
      </c>
      <c r="E77" s="42">
        <v>2212700</v>
      </c>
      <c r="F77" s="42">
        <v>424200</v>
      </c>
      <c r="G77" s="43">
        <v>96000</v>
      </c>
      <c r="H77" s="42">
        <v>424200</v>
      </c>
      <c r="I77" s="43">
        <v>350446</v>
      </c>
      <c r="J77" s="43">
        <v>548560</v>
      </c>
      <c r="K77" s="43">
        <v>410932</v>
      </c>
      <c r="L77" s="42">
        <f t="shared" si="4"/>
        <v>1396960</v>
      </c>
      <c r="M77" s="43">
        <f t="shared" si="5"/>
        <v>857378</v>
      </c>
      <c r="N77" s="43">
        <f t="shared" si="6"/>
        <v>63.133728024585345</v>
      </c>
      <c r="O77" s="43">
        <f t="shared" si="7"/>
        <v>38.748045374429431</v>
      </c>
    </row>
    <row r="78" spans="1:15" x14ac:dyDescent="0.3">
      <c r="A78" s="41">
        <v>10</v>
      </c>
      <c r="B78" s="40" t="s">
        <v>119</v>
      </c>
      <c r="C78" s="41">
        <v>2</v>
      </c>
      <c r="D78" s="41">
        <v>2</v>
      </c>
      <c r="E78" s="42">
        <v>3445200</v>
      </c>
      <c r="F78" s="42">
        <v>898666</v>
      </c>
      <c r="G78" s="43">
        <v>110870</v>
      </c>
      <c r="H78" s="42">
        <v>903666</v>
      </c>
      <c r="I78" s="43">
        <v>438730</v>
      </c>
      <c r="J78" s="43">
        <v>903666</v>
      </c>
      <c r="K78" s="43">
        <v>527660</v>
      </c>
      <c r="L78" s="42">
        <f t="shared" si="4"/>
        <v>2705998</v>
      </c>
      <c r="M78" s="43">
        <f t="shared" si="5"/>
        <v>1077260</v>
      </c>
      <c r="N78" s="43">
        <f t="shared" si="6"/>
        <v>78.544003250899806</v>
      </c>
      <c r="O78" s="43">
        <f t="shared" si="7"/>
        <v>31.268431440845234</v>
      </c>
    </row>
    <row r="79" spans="1:15" x14ac:dyDescent="0.3">
      <c r="A79" s="41">
        <v>11</v>
      </c>
      <c r="B79" s="40" t="s">
        <v>120</v>
      </c>
      <c r="C79" s="41">
        <v>3</v>
      </c>
      <c r="D79" s="41">
        <v>2</v>
      </c>
      <c r="E79" s="42">
        <v>718620</v>
      </c>
      <c r="F79" s="42">
        <v>159465</v>
      </c>
      <c r="G79" s="43">
        <v>34025</v>
      </c>
      <c r="H79" s="42">
        <v>98865</v>
      </c>
      <c r="I79" s="43">
        <v>130934</v>
      </c>
      <c r="J79" s="43">
        <v>74010</v>
      </c>
      <c r="K79" s="43">
        <v>52950</v>
      </c>
      <c r="L79" s="42">
        <f t="shared" si="4"/>
        <v>332340</v>
      </c>
      <c r="M79" s="43">
        <f t="shared" si="5"/>
        <v>217909</v>
      </c>
      <c r="N79" s="43">
        <f t="shared" si="6"/>
        <v>46.246973365617436</v>
      </c>
      <c r="O79" s="43">
        <f t="shared" si="7"/>
        <v>30.323258467618491</v>
      </c>
    </row>
    <row r="80" spans="1:15" x14ac:dyDescent="0.3">
      <c r="A80" s="41">
        <v>12</v>
      </c>
      <c r="B80" s="40" t="s">
        <v>121</v>
      </c>
      <c r="C80" s="41">
        <v>2</v>
      </c>
      <c r="D80" s="41">
        <v>1</v>
      </c>
      <c r="E80" s="42">
        <v>524030</v>
      </c>
      <c r="F80" s="42">
        <v>6480</v>
      </c>
      <c r="G80" s="43">
        <v>2000</v>
      </c>
      <c r="H80" s="42">
        <v>13480</v>
      </c>
      <c r="I80" s="43">
        <v>8800</v>
      </c>
      <c r="J80" s="43">
        <v>64450</v>
      </c>
      <c r="K80" s="43">
        <v>34520</v>
      </c>
      <c r="L80" s="42">
        <f t="shared" si="4"/>
        <v>84410</v>
      </c>
      <c r="M80" s="43">
        <f t="shared" si="5"/>
        <v>45320</v>
      </c>
      <c r="N80" s="43">
        <f t="shared" si="6"/>
        <v>16.107856420433944</v>
      </c>
      <c r="O80" s="43">
        <f t="shared" si="7"/>
        <v>8.6483598267274768</v>
      </c>
    </row>
    <row r="81" spans="1:15" x14ac:dyDescent="0.3">
      <c r="A81" s="41">
        <v>13</v>
      </c>
      <c r="B81" s="40" t="s">
        <v>122</v>
      </c>
      <c r="C81" s="41">
        <v>2</v>
      </c>
      <c r="D81" s="41">
        <v>1</v>
      </c>
      <c r="E81" s="42">
        <v>624080</v>
      </c>
      <c r="F81" s="42">
        <v>37278</v>
      </c>
      <c r="G81" s="43">
        <v>16000</v>
      </c>
      <c r="H81" s="42">
        <v>75446</v>
      </c>
      <c r="I81" s="43">
        <v>16000</v>
      </c>
      <c r="J81" s="43">
        <v>73278</v>
      </c>
      <c r="K81" s="43">
        <v>0</v>
      </c>
      <c r="L81" s="42">
        <f t="shared" si="4"/>
        <v>186002</v>
      </c>
      <c r="M81" s="43">
        <f t="shared" si="5"/>
        <v>32000</v>
      </c>
      <c r="N81" s="43">
        <f t="shared" si="6"/>
        <v>29.804191770285861</v>
      </c>
      <c r="O81" s="43">
        <f t="shared" si="7"/>
        <v>5.1275477502884241</v>
      </c>
    </row>
    <row r="82" spans="1:15" x14ac:dyDescent="0.3">
      <c r="A82" s="41">
        <v>14</v>
      </c>
      <c r="B82" s="40" t="s">
        <v>123</v>
      </c>
      <c r="C82" s="41">
        <v>3</v>
      </c>
      <c r="D82" s="41">
        <v>2</v>
      </c>
      <c r="E82" s="42">
        <v>479370</v>
      </c>
      <c r="F82" s="42">
        <v>99550</v>
      </c>
      <c r="G82" s="43">
        <v>63870</v>
      </c>
      <c r="H82" s="42">
        <v>91880</v>
      </c>
      <c r="I82" s="43">
        <v>94100</v>
      </c>
      <c r="J82" s="43">
        <v>113290</v>
      </c>
      <c r="K82" s="43">
        <v>31700</v>
      </c>
      <c r="L82" s="42">
        <f t="shared" si="4"/>
        <v>304720</v>
      </c>
      <c r="M82" s="43">
        <f t="shared" si="5"/>
        <v>189670</v>
      </c>
      <c r="N82" s="43">
        <f t="shared" si="6"/>
        <v>63.566764712017857</v>
      </c>
      <c r="O82" s="43">
        <f t="shared" si="7"/>
        <v>39.56651438346163</v>
      </c>
    </row>
    <row r="83" spans="1:15" x14ac:dyDescent="0.3">
      <c r="A83" s="41">
        <v>15</v>
      </c>
      <c r="B83" s="40" t="s">
        <v>124</v>
      </c>
      <c r="C83" s="41">
        <v>4</v>
      </c>
      <c r="D83" s="41">
        <v>2</v>
      </c>
      <c r="E83" s="42">
        <v>2001000</v>
      </c>
      <c r="F83" s="42">
        <v>467061</v>
      </c>
      <c r="G83" s="43">
        <v>106275</v>
      </c>
      <c r="H83" s="42">
        <v>467061</v>
      </c>
      <c r="I83" s="43">
        <v>187184</v>
      </c>
      <c r="J83" s="43">
        <v>606261</v>
      </c>
      <c r="K83" s="43">
        <v>136850</v>
      </c>
      <c r="L83" s="42">
        <f t="shared" si="4"/>
        <v>1540383</v>
      </c>
      <c r="M83" s="43">
        <f t="shared" si="5"/>
        <v>430309</v>
      </c>
      <c r="N83" s="43">
        <f t="shared" si="6"/>
        <v>76.980659670164911</v>
      </c>
      <c r="O83" s="43">
        <f t="shared" si="7"/>
        <v>21.504697651174414</v>
      </c>
    </row>
    <row r="84" spans="1:15" x14ac:dyDescent="0.3">
      <c r="A84" s="45">
        <v>16</v>
      </c>
      <c r="B84" s="44" t="s">
        <v>125</v>
      </c>
      <c r="C84" s="45">
        <v>2</v>
      </c>
      <c r="D84" s="45">
        <v>1</v>
      </c>
      <c r="E84" s="46">
        <v>1302100</v>
      </c>
      <c r="F84" s="46">
        <v>252000</v>
      </c>
      <c r="G84" s="47">
        <v>165000</v>
      </c>
      <c r="H84" s="46">
        <v>252000</v>
      </c>
      <c r="I84" s="47">
        <v>190500</v>
      </c>
      <c r="J84" s="47">
        <v>252000</v>
      </c>
      <c r="K84" s="47">
        <v>127400</v>
      </c>
      <c r="L84" s="46">
        <f t="shared" si="4"/>
        <v>756000</v>
      </c>
      <c r="M84" s="47">
        <f t="shared" si="5"/>
        <v>482900</v>
      </c>
      <c r="N84" s="47">
        <f t="shared" si="6"/>
        <v>58.060056831272561</v>
      </c>
      <c r="O84" s="47">
        <f t="shared" si="7"/>
        <v>37.086245296060213</v>
      </c>
    </row>
    <row r="85" spans="1:15" s="20" customFormat="1" x14ac:dyDescent="0.3">
      <c r="A85" s="32">
        <v>1</v>
      </c>
      <c r="B85" s="33" t="s">
        <v>49</v>
      </c>
      <c r="C85" s="32">
        <v>72</v>
      </c>
      <c r="D85" s="32">
        <v>43</v>
      </c>
      <c r="E85" s="34">
        <v>3957800</v>
      </c>
      <c r="F85" s="34">
        <v>806895</v>
      </c>
      <c r="G85" s="35">
        <v>596017.65</v>
      </c>
      <c r="H85" s="34">
        <v>1295321</v>
      </c>
      <c r="I85" s="35">
        <v>737144.63</v>
      </c>
      <c r="J85" s="35">
        <v>791698</v>
      </c>
      <c r="K85" s="35">
        <v>641087.19999999995</v>
      </c>
      <c r="L85" s="34">
        <f t="shared" si="4"/>
        <v>2893914</v>
      </c>
      <c r="M85" s="35">
        <f t="shared" si="5"/>
        <v>1974249.48</v>
      </c>
      <c r="N85" s="35">
        <f t="shared" si="6"/>
        <v>73.119258173732888</v>
      </c>
      <c r="O85" s="35">
        <f t="shared" si="7"/>
        <v>49.882497347010968</v>
      </c>
    </row>
    <row r="86" spans="1:15" x14ac:dyDescent="0.3">
      <c r="A86" s="37">
        <v>1</v>
      </c>
      <c r="B86" s="36" t="s">
        <v>7</v>
      </c>
      <c r="C86" s="37">
        <v>1</v>
      </c>
      <c r="D86" s="37">
        <v>1</v>
      </c>
      <c r="E86" s="38">
        <v>1264952</v>
      </c>
      <c r="F86" s="38">
        <v>324146</v>
      </c>
      <c r="G86" s="39">
        <v>301750.09000000003</v>
      </c>
      <c r="H86" s="38">
        <v>325646</v>
      </c>
      <c r="I86" s="39">
        <v>208893.04</v>
      </c>
      <c r="J86" s="39">
        <v>321946</v>
      </c>
      <c r="K86" s="39">
        <v>201935.19</v>
      </c>
      <c r="L86" s="38">
        <f t="shared" si="4"/>
        <v>971738</v>
      </c>
      <c r="M86" s="39">
        <f t="shared" si="5"/>
        <v>712578.32000000007</v>
      </c>
      <c r="N86" s="39">
        <f t="shared" si="6"/>
        <v>76.82014811629216</v>
      </c>
      <c r="O86" s="39">
        <f t="shared" si="7"/>
        <v>56.332439491775183</v>
      </c>
    </row>
    <row r="87" spans="1:15" x14ac:dyDescent="0.3">
      <c r="A87" s="41">
        <v>2</v>
      </c>
      <c r="B87" s="40" t="s">
        <v>34</v>
      </c>
      <c r="C87" s="41">
        <v>2</v>
      </c>
      <c r="D87" s="41">
        <v>2</v>
      </c>
      <c r="E87" s="42">
        <v>270000</v>
      </c>
      <c r="F87" s="42">
        <v>31100</v>
      </c>
      <c r="G87" s="43">
        <v>0</v>
      </c>
      <c r="H87" s="42">
        <v>176100</v>
      </c>
      <c r="I87" s="43">
        <v>0</v>
      </c>
      <c r="J87" s="43">
        <v>35000</v>
      </c>
      <c r="K87" s="43">
        <v>45200</v>
      </c>
      <c r="L87" s="42">
        <f t="shared" si="4"/>
        <v>242200</v>
      </c>
      <c r="M87" s="43">
        <f t="shared" si="5"/>
        <v>45200</v>
      </c>
      <c r="N87" s="43">
        <f t="shared" si="6"/>
        <v>89.703703703703709</v>
      </c>
      <c r="O87" s="43">
        <f t="shared" si="7"/>
        <v>16.74074074074074</v>
      </c>
    </row>
    <row r="88" spans="1:15" x14ac:dyDescent="0.3">
      <c r="A88" s="41">
        <v>3</v>
      </c>
      <c r="B88" s="40" t="s">
        <v>50</v>
      </c>
      <c r="C88" s="41">
        <v>2</v>
      </c>
      <c r="D88" s="41">
        <v>2</v>
      </c>
      <c r="E88" s="42">
        <v>359854</v>
      </c>
      <c r="F88" s="42">
        <v>163950</v>
      </c>
      <c r="G88" s="43">
        <v>137905.49</v>
      </c>
      <c r="H88" s="42">
        <v>87950</v>
      </c>
      <c r="I88" s="43">
        <v>80429.86</v>
      </c>
      <c r="J88" s="43">
        <v>43950</v>
      </c>
      <c r="K88" s="43">
        <v>94191.59</v>
      </c>
      <c r="L88" s="42">
        <f t="shared" si="4"/>
        <v>295850</v>
      </c>
      <c r="M88" s="43">
        <f t="shared" si="5"/>
        <v>312526.93999999994</v>
      </c>
      <c r="N88" s="43">
        <f t="shared" si="6"/>
        <v>82.213897858575976</v>
      </c>
      <c r="O88" s="43">
        <f t="shared" si="7"/>
        <v>86.848260683499404</v>
      </c>
    </row>
    <row r="89" spans="1:15" x14ac:dyDescent="0.3">
      <c r="A89" s="41">
        <v>4</v>
      </c>
      <c r="B89" s="40" t="s">
        <v>51</v>
      </c>
      <c r="C89" s="41">
        <v>4</v>
      </c>
      <c r="D89" s="41">
        <v>2</v>
      </c>
      <c r="E89" s="42">
        <v>95038</v>
      </c>
      <c r="F89" s="42">
        <v>32000</v>
      </c>
      <c r="G89" s="43">
        <v>0</v>
      </c>
      <c r="H89" s="42">
        <v>18500</v>
      </c>
      <c r="I89" s="43">
        <v>50500</v>
      </c>
      <c r="J89" s="43">
        <v>0</v>
      </c>
      <c r="K89" s="43">
        <v>0</v>
      </c>
      <c r="L89" s="42">
        <f t="shared" si="4"/>
        <v>50500</v>
      </c>
      <c r="M89" s="43">
        <f t="shared" si="5"/>
        <v>50500</v>
      </c>
      <c r="N89" s="43">
        <f t="shared" si="6"/>
        <v>53.136640080809784</v>
      </c>
      <c r="O89" s="43">
        <f t="shared" si="7"/>
        <v>53.136640080809784</v>
      </c>
    </row>
    <row r="90" spans="1:15" x14ac:dyDescent="0.3">
      <c r="A90" s="41">
        <v>5</v>
      </c>
      <c r="B90" s="40" t="s">
        <v>25</v>
      </c>
      <c r="C90" s="41">
        <v>4</v>
      </c>
      <c r="D90" s="41">
        <v>2</v>
      </c>
      <c r="E90" s="42">
        <v>253866</v>
      </c>
      <c r="F90" s="42">
        <v>31995</v>
      </c>
      <c r="G90" s="43">
        <v>34933.660000000003</v>
      </c>
      <c r="H90" s="42">
        <v>60839</v>
      </c>
      <c r="I90" s="43">
        <v>44798.32</v>
      </c>
      <c r="J90" s="43">
        <v>86762</v>
      </c>
      <c r="K90" s="43">
        <v>59690.12</v>
      </c>
      <c r="L90" s="42">
        <f t="shared" si="4"/>
        <v>179596</v>
      </c>
      <c r="M90" s="43">
        <f t="shared" si="5"/>
        <v>139422.1</v>
      </c>
      <c r="N90" s="43">
        <f t="shared" si="6"/>
        <v>70.744408467459209</v>
      </c>
      <c r="O90" s="43">
        <f t="shared" si="7"/>
        <v>54.919563864400907</v>
      </c>
    </row>
    <row r="91" spans="1:15" x14ac:dyDescent="0.3">
      <c r="A91" s="41">
        <v>6</v>
      </c>
      <c r="B91" s="40" t="s">
        <v>52</v>
      </c>
      <c r="C91" s="41">
        <v>4</v>
      </c>
      <c r="D91" s="41">
        <v>3</v>
      </c>
      <c r="E91" s="42">
        <v>160000</v>
      </c>
      <c r="F91" s="42">
        <v>0</v>
      </c>
      <c r="G91" s="43">
        <v>0</v>
      </c>
      <c r="H91" s="42">
        <v>140000</v>
      </c>
      <c r="I91" s="43">
        <v>81084</v>
      </c>
      <c r="J91" s="43">
        <v>0</v>
      </c>
      <c r="K91" s="43">
        <v>11524</v>
      </c>
      <c r="L91" s="42">
        <f t="shared" si="4"/>
        <v>140000</v>
      </c>
      <c r="M91" s="43">
        <f t="shared" si="5"/>
        <v>92608</v>
      </c>
      <c r="N91" s="43">
        <f t="shared" si="6"/>
        <v>87.5</v>
      </c>
      <c r="O91" s="43">
        <f t="shared" si="7"/>
        <v>57.88</v>
      </c>
    </row>
    <row r="92" spans="1:15" x14ac:dyDescent="0.3">
      <c r="A92" s="41">
        <v>7</v>
      </c>
      <c r="B92" s="40" t="s">
        <v>53</v>
      </c>
      <c r="C92" s="41">
        <v>12</v>
      </c>
      <c r="D92" s="41">
        <v>6</v>
      </c>
      <c r="E92" s="42">
        <v>451946</v>
      </c>
      <c r="F92" s="42">
        <v>80900</v>
      </c>
      <c r="G92" s="43">
        <v>503.17</v>
      </c>
      <c r="H92" s="42">
        <v>77246</v>
      </c>
      <c r="I92" s="43">
        <v>94049.16</v>
      </c>
      <c r="J92" s="43">
        <v>102900</v>
      </c>
      <c r="K92" s="43">
        <v>53067.69</v>
      </c>
      <c r="L92" s="42">
        <f t="shared" si="4"/>
        <v>261046</v>
      </c>
      <c r="M92" s="43">
        <f t="shared" si="5"/>
        <v>147620.02000000002</v>
      </c>
      <c r="N92" s="43">
        <f t="shared" si="6"/>
        <v>57.760440406597247</v>
      </c>
      <c r="O92" s="43">
        <f t="shared" si="7"/>
        <v>32.663198700729737</v>
      </c>
    </row>
    <row r="93" spans="1:15" x14ac:dyDescent="0.3">
      <c r="A93" s="41">
        <v>8</v>
      </c>
      <c r="B93" s="40" t="s">
        <v>54</v>
      </c>
      <c r="C93" s="41">
        <v>7</v>
      </c>
      <c r="D93" s="41">
        <v>3</v>
      </c>
      <c r="E93" s="42">
        <v>186683</v>
      </c>
      <c r="F93" s="42">
        <v>10750</v>
      </c>
      <c r="G93" s="43">
        <v>40429.07</v>
      </c>
      <c r="H93" s="42">
        <v>60750</v>
      </c>
      <c r="I93" s="43">
        <v>6034.84</v>
      </c>
      <c r="J93" s="43">
        <v>30750</v>
      </c>
      <c r="K93" s="43">
        <v>26507.41</v>
      </c>
      <c r="L93" s="42">
        <f t="shared" si="4"/>
        <v>102250</v>
      </c>
      <c r="M93" s="43">
        <f t="shared" si="5"/>
        <v>72971.320000000007</v>
      </c>
      <c r="N93" s="43">
        <f t="shared" si="6"/>
        <v>54.771993164883789</v>
      </c>
      <c r="O93" s="43">
        <f t="shared" si="7"/>
        <v>39.088358340073817</v>
      </c>
    </row>
    <row r="94" spans="1:15" x14ac:dyDescent="0.3">
      <c r="A94" s="41">
        <v>9</v>
      </c>
      <c r="B94" s="40" t="s">
        <v>55</v>
      </c>
      <c r="C94" s="41">
        <v>5</v>
      </c>
      <c r="D94" s="41">
        <v>4</v>
      </c>
      <c r="E94" s="42">
        <v>41328</v>
      </c>
      <c r="F94" s="42">
        <v>0</v>
      </c>
      <c r="G94" s="43">
        <v>0</v>
      </c>
      <c r="H94" s="42">
        <v>0</v>
      </c>
      <c r="I94" s="43">
        <v>7500</v>
      </c>
      <c r="J94" s="43">
        <v>10000</v>
      </c>
      <c r="K94" s="43">
        <v>28640</v>
      </c>
      <c r="L94" s="42">
        <f t="shared" si="4"/>
        <v>10000</v>
      </c>
      <c r="M94" s="43">
        <f t="shared" si="5"/>
        <v>36140</v>
      </c>
      <c r="N94" s="43">
        <f t="shared" si="6"/>
        <v>24.196670538133954</v>
      </c>
      <c r="O94" s="43">
        <f t="shared" si="7"/>
        <v>87.446767324816108</v>
      </c>
    </row>
    <row r="95" spans="1:15" x14ac:dyDescent="0.3">
      <c r="A95" s="41">
        <v>10</v>
      </c>
      <c r="B95" s="40" t="s">
        <v>56</v>
      </c>
      <c r="C95" s="41">
        <v>7</v>
      </c>
      <c r="D95" s="41">
        <v>5</v>
      </c>
      <c r="E95" s="42">
        <v>189613</v>
      </c>
      <c r="F95" s="42">
        <v>44000</v>
      </c>
      <c r="G95" s="43">
        <v>3306</v>
      </c>
      <c r="H95" s="42">
        <v>86500</v>
      </c>
      <c r="I95" s="43">
        <v>0</v>
      </c>
      <c r="J95" s="43">
        <v>32113</v>
      </c>
      <c r="K95" s="43">
        <v>11460</v>
      </c>
      <c r="L95" s="42">
        <f t="shared" si="4"/>
        <v>162613</v>
      </c>
      <c r="M95" s="43">
        <f t="shared" si="5"/>
        <v>14766</v>
      </c>
      <c r="N95" s="43">
        <f t="shared" si="6"/>
        <v>85.760470009967676</v>
      </c>
      <c r="O95" s="43">
        <f t="shared" si="7"/>
        <v>7.7874407345487917</v>
      </c>
    </row>
    <row r="96" spans="1:15" x14ac:dyDescent="0.3">
      <c r="A96" s="41">
        <v>11</v>
      </c>
      <c r="B96" s="40" t="s">
        <v>57</v>
      </c>
      <c r="C96" s="41">
        <v>3</v>
      </c>
      <c r="D96" s="41">
        <v>3</v>
      </c>
      <c r="E96" s="42">
        <v>89604</v>
      </c>
      <c r="F96" s="42">
        <v>5274</v>
      </c>
      <c r="G96" s="43">
        <v>0</v>
      </c>
      <c r="H96" s="42">
        <v>39302</v>
      </c>
      <c r="I96" s="43">
        <v>37125</v>
      </c>
      <c r="J96" s="43">
        <v>15822</v>
      </c>
      <c r="K96" s="43">
        <v>4375</v>
      </c>
      <c r="L96" s="42">
        <f t="shared" si="4"/>
        <v>60398</v>
      </c>
      <c r="M96" s="43">
        <f t="shared" si="5"/>
        <v>41500</v>
      </c>
      <c r="N96" s="43">
        <f t="shared" si="6"/>
        <v>67.405472969956705</v>
      </c>
      <c r="O96" s="43">
        <f t="shared" si="7"/>
        <v>46.31489665639927</v>
      </c>
    </row>
    <row r="97" spans="1:15" x14ac:dyDescent="0.3">
      <c r="A97" s="41">
        <v>12</v>
      </c>
      <c r="B97" s="40" t="s">
        <v>74</v>
      </c>
      <c r="C97" s="41">
        <v>1</v>
      </c>
      <c r="D97" s="41">
        <v>1</v>
      </c>
      <c r="E97" s="42">
        <v>120000</v>
      </c>
      <c r="F97" s="42">
        <v>20000</v>
      </c>
      <c r="G97" s="43">
        <v>20000</v>
      </c>
      <c r="H97" s="42">
        <v>40000</v>
      </c>
      <c r="I97" s="43">
        <v>20000</v>
      </c>
      <c r="J97" s="43">
        <v>20000</v>
      </c>
      <c r="K97" s="43">
        <v>0</v>
      </c>
      <c r="L97" s="42">
        <f t="shared" si="4"/>
        <v>80000</v>
      </c>
      <c r="M97" s="43">
        <f t="shared" si="5"/>
        <v>40000</v>
      </c>
      <c r="N97" s="43">
        <f t="shared" si="6"/>
        <v>66.666666666666671</v>
      </c>
      <c r="O97" s="43">
        <f t="shared" si="7"/>
        <v>33.333333333333336</v>
      </c>
    </row>
    <row r="98" spans="1:15" x14ac:dyDescent="0.3">
      <c r="A98" s="41">
        <v>13</v>
      </c>
      <c r="B98" s="40" t="s">
        <v>58</v>
      </c>
      <c r="C98" s="41">
        <v>5</v>
      </c>
      <c r="D98" s="41">
        <v>1</v>
      </c>
      <c r="E98" s="42">
        <v>64099</v>
      </c>
      <c r="F98" s="42">
        <v>0</v>
      </c>
      <c r="G98" s="43">
        <v>0</v>
      </c>
      <c r="H98" s="42">
        <v>34099</v>
      </c>
      <c r="I98" s="43">
        <v>0</v>
      </c>
      <c r="J98" s="43">
        <v>0</v>
      </c>
      <c r="K98" s="43">
        <v>20000</v>
      </c>
      <c r="L98" s="42">
        <f t="shared" si="4"/>
        <v>34099</v>
      </c>
      <c r="M98" s="43">
        <f t="shared" si="5"/>
        <v>20000</v>
      </c>
      <c r="N98" s="43">
        <f t="shared" si="6"/>
        <v>53.197397775316304</v>
      </c>
      <c r="O98" s="43">
        <f t="shared" si="7"/>
        <v>31.201734816455794</v>
      </c>
    </row>
    <row r="99" spans="1:15" x14ac:dyDescent="0.3">
      <c r="A99" s="41">
        <v>14</v>
      </c>
      <c r="B99" s="40" t="s">
        <v>59</v>
      </c>
      <c r="C99" s="41">
        <v>6</v>
      </c>
      <c r="D99" s="41">
        <v>3</v>
      </c>
      <c r="E99" s="42">
        <v>162791</v>
      </c>
      <c r="F99" s="42">
        <v>50380</v>
      </c>
      <c r="G99" s="43">
        <v>31075.37</v>
      </c>
      <c r="H99" s="42">
        <v>11829</v>
      </c>
      <c r="I99" s="43">
        <v>50272.75</v>
      </c>
      <c r="J99" s="43">
        <v>39289</v>
      </c>
      <c r="K99" s="43">
        <v>11058.62</v>
      </c>
      <c r="L99" s="42">
        <f t="shared" si="4"/>
        <v>101498</v>
      </c>
      <c r="M99" s="43">
        <f t="shared" si="5"/>
        <v>92406.739999999991</v>
      </c>
      <c r="N99" s="43">
        <f t="shared" si="6"/>
        <v>62.348655638210957</v>
      </c>
      <c r="O99" s="43">
        <f t="shared" si="7"/>
        <v>56.764034866792393</v>
      </c>
    </row>
    <row r="100" spans="1:15" x14ac:dyDescent="0.3">
      <c r="A100" s="45">
        <v>15</v>
      </c>
      <c r="B100" s="44" t="s">
        <v>60</v>
      </c>
      <c r="C100" s="45">
        <v>9</v>
      </c>
      <c r="D100" s="45">
        <v>5</v>
      </c>
      <c r="E100" s="46">
        <v>248026</v>
      </c>
      <c r="F100" s="46">
        <v>12400</v>
      </c>
      <c r="G100" s="47">
        <v>26114.799999999999</v>
      </c>
      <c r="H100" s="46">
        <v>136560</v>
      </c>
      <c r="I100" s="47">
        <v>56457.66</v>
      </c>
      <c r="J100" s="47">
        <v>53166</v>
      </c>
      <c r="K100" s="47">
        <v>73437.58</v>
      </c>
      <c r="L100" s="46">
        <f t="shared" si="4"/>
        <v>202126</v>
      </c>
      <c r="M100" s="47">
        <f t="shared" si="5"/>
        <v>156010.04</v>
      </c>
      <c r="N100" s="47">
        <f t="shared" si="6"/>
        <v>81.493875642069781</v>
      </c>
      <c r="O100" s="47">
        <f t="shared" si="7"/>
        <v>62.900679767443734</v>
      </c>
    </row>
    <row r="101" spans="1:15" s="20" customFormat="1" x14ac:dyDescent="0.3">
      <c r="A101" s="32">
        <v>1</v>
      </c>
      <c r="B101" s="33" t="s">
        <v>61</v>
      </c>
      <c r="C101" s="32">
        <v>31</v>
      </c>
      <c r="D101" s="32">
        <v>24</v>
      </c>
      <c r="E101" s="34">
        <v>6418100</v>
      </c>
      <c r="F101" s="34">
        <v>1889613</v>
      </c>
      <c r="G101" s="35">
        <v>1233987.22</v>
      </c>
      <c r="H101" s="34">
        <v>2167619</v>
      </c>
      <c r="I101" s="35">
        <v>1574828.66</v>
      </c>
      <c r="J101" s="35">
        <v>1288703</v>
      </c>
      <c r="K101" s="35">
        <v>1305357.54</v>
      </c>
      <c r="L101" s="34">
        <f t="shared" si="4"/>
        <v>5345935</v>
      </c>
      <c r="M101" s="35">
        <f t="shared" si="5"/>
        <v>4114173.42</v>
      </c>
      <c r="N101" s="35">
        <f t="shared" si="6"/>
        <v>83.294666645892093</v>
      </c>
      <c r="O101" s="35">
        <f t="shared" si="7"/>
        <v>64.10266932581294</v>
      </c>
    </row>
    <row r="102" spans="1:15" x14ac:dyDescent="0.3">
      <c r="A102" s="37">
        <v>1</v>
      </c>
      <c r="B102" s="36" t="s">
        <v>7</v>
      </c>
      <c r="C102" s="37">
        <v>13</v>
      </c>
      <c r="D102" s="37">
        <v>10</v>
      </c>
      <c r="E102" s="38">
        <v>3270900</v>
      </c>
      <c r="F102" s="38">
        <v>1490497</v>
      </c>
      <c r="G102" s="39">
        <v>796543.41</v>
      </c>
      <c r="H102" s="38">
        <v>816797</v>
      </c>
      <c r="I102" s="39">
        <v>472251.66</v>
      </c>
      <c r="J102" s="39">
        <v>320797</v>
      </c>
      <c r="K102" s="39">
        <v>738802.39</v>
      </c>
      <c r="L102" s="38">
        <f t="shared" si="4"/>
        <v>2628091</v>
      </c>
      <c r="M102" s="39">
        <f t="shared" si="5"/>
        <v>2007597.46</v>
      </c>
      <c r="N102" s="39">
        <f t="shared" si="6"/>
        <v>80.34764132196031</v>
      </c>
      <c r="O102" s="39">
        <f t="shared" si="7"/>
        <v>61.377524840258033</v>
      </c>
    </row>
    <row r="103" spans="1:15" x14ac:dyDescent="0.3">
      <c r="A103" s="41">
        <v>2</v>
      </c>
      <c r="B103" s="40" t="s">
        <v>62</v>
      </c>
      <c r="C103" s="41">
        <v>1</v>
      </c>
      <c r="D103" s="41">
        <v>1</v>
      </c>
      <c r="E103" s="42">
        <v>60000</v>
      </c>
      <c r="F103" s="42">
        <v>0</v>
      </c>
      <c r="G103" s="43">
        <v>0</v>
      </c>
      <c r="H103" s="42">
        <v>60000</v>
      </c>
      <c r="I103" s="43">
        <v>60000</v>
      </c>
      <c r="J103" s="43">
        <v>0</v>
      </c>
      <c r="K103" s="43">
        <v>0</v>
      </c>
      <c r="L103" s="42">
        <f t="shared" si="4"/>
        <v>60000</v>
      </c>
      <c r="M103" s="43">
        <f t="shared" si="5"/>
        <v>60000</v>
      </c>
      <c r="N103" s="43">
        <f t="shared" si="6"/>
        <v>100</v>
      </c>
      <c r="O103" s="43">
        <f t="shared" si="7"/>
        <v>100</v>
      </c>
    </row>
    <row r="104" spans="1:15" x14ac:dyDescent="0.3">
      <c r="A104" s="41">
        <v>3</v>
      </c>
      <c r="B104" s="40" t="s">
        <v>63</v>
      </c>
      <c r="C104" s="41">
        <v>3</v>
      </c>
      <c r="D104" s="41">
        <v>2</v>
      </c>
      <c r="E104" s="42">
        <v>213000</v>
      </c>
      <c r="F104" s="42">
        <v>0</v>
      </c>
      <c r="G104" s="43">
        <v>0</v>
      </c>
      <c r="H104" s="42">
        <v>173984</v>
      </c>
      <c r="I104" s="43">
        <v>83575</v>
      </c>
      <c r="J104" s="43">
        <v>0</v>
      </c>
      <c r="K104" s="43">
        <v>8993</v>
      </c>
      <c r="L104" s="42">
        <f t="shared" si="4"/>
        <v>173984</v>
      </c>
      <c r="M104" s="43">
        <f t="shared" si="5"/>
        <v>92568</v>
      </c>
      <c r="N104" s="43">
        <f t="shared" si="6"/>
        <v>81.682629107981214</v>
      </c>
      <c r="O104" s="43">
        <f t="shared" si="7"/>
        <v>43.459154929577466</v>
      </c>
    </row>
    <row r="105" spans="1:15" x14ac:dyDescent="0.3">
      <c r="A105" s="41">
        <v>4</v>
      </c>
      <c r="B105" s="40" t="s">
        <v>64</v>
      </c>
      <c r="C105" s="41">
        <v>1</v>
      </c>
      <c r="D105" s="41">
        <v>1</v>
      </c>
      <c r="E105" s="42">
        <v>480500</v>
      </c>
      <c r="F105" s="42">
        <v>27776</v>
      </c>
      <c r="G105" s="43">
        <v>99670</v>
      </c>
      <c r="H105" s="42">
        <v>83328</v>
      </c>
      <c r="I105" s="43">
        <v>132818</v>
      </c>
      <c r="J105" s="43">
        <v>369396</v>
      </c>
      <c r="K105" s="43">
        <v>129890</v>
      </c>
      <c r="L105" s="42">
        <f t="shared" si="4"/>
        <v>480500</v>
      </c>
      <c r="M105" s="43">
        <f t="shared" si="5"/>
        <v>362378</v>
      </c>
      <c r="N105" s="43">
        <f t="shared" si="6"/>
        <v>100</v>
      </c>
      <c r="O105" s="43">
        <f t="shared" si="7"/>
        <v>75.416857440166496</v>
      </c>
    </row>
    <row r="106" spans="1:15" x14ac:dyDescent="0.3">
      <c r="A106" s="41">
        <v>5</v>
      </c>
      <c r="B106" s="40" t="s">
        <v>126</v>
      </c>
      <c r="C106" s="41">
        <v>1</v>
      </c>
      <c r="D106" s="41">
        <v>1</v>
      </c>
      <c r="E106" s="42">
        <v>60000</v>
      </c>
      <c r="F106" s="42">
        <v>0</v>
      </c>
      <c r="G106" s="43">
        <v>0</v>
      </c>
      <c r="H106" s="42">
        <v>60000</v>
      </c>
      <c r="I106" s="43">
        <v>60000</v>
      </c>
      <c r="J106" s="43">
        <v>0</v>
      </c>
      <c r="K106" s="43">
        <v>0</v>
      </c>
      <c r="L106" s="42">
        <f t="shared" si="4"/>
        <v>60000</v>
      </c>
      <c r="M106" s="43">
        <f t="shared" si="5"/>
        <v>60000</v>
      </c>
      <c r="N106" s="43">
        <f t="shared" si="6"/>
        <v>100</v>
      </c>
      <c r="O106" s="43">
        <f t="shared" si="7"/>
        <v>100</v>
      </c>
    </row>
    <row r="107" spans="1:15" x14ac:dyDescent="0.3">
      <c r="A107" s="41">
        <v>6</v>
      </c>
      <c r="B107" s="40" t="s">
        <v>66</v>
      </c>
      <c r="C107" s="41">
        <v>4</v>
      </c>
      <c r="D107" s="41">
        <v>3</v>
      </c>
      <c r="E107" s="42">
        <v>236000</v>
      </c>
      <c r="F107" s="42">
        <v>0</v>
      </c>
      <c r="G107" s="43">
        <v>0</v>
      </c>
      <c r="H107" s="42">
        <v>180000</v>
      </c>
      <c r="I107" s="43">
        <v>167980</v>
      </c>
      <c r="J107" s="43">
        <v>0</v>
      </c>
      <c r="K107" s="43">
        <v>12000</v>
      </c>
      <c r="L107" s="42">
        <f t="shared" si="4"/>
        <v>180000</v>
      </c>
      <c r="M107" s="43">
        <f t="shared" si="5"/>
        <v>179980</v>
      </c>
      <c r="N107" s="43">
        <f t="shared" si="6"/>
        <v>76.271186440677965</v>
      </c>
      <c r="O107" s="43">
        <f t="shared" si="7"/>
        <v>76.262711864406782</v>
      </c>
    </row>
    <row r="108" spans="1:15" x14ac:dyDescent="0.3">
      <c r="A108" s="41">
        <v>7</v>
      </c>
      <c r="B108" s="40" t="s">
        <v>127</v>
      </c>
      <c r="C108" s="41">
        <v>2</v>
      </c>
      <c r="D108" s="41">
        <v>2</v>
      </c>
      <c r="E108" s="42">
        <v>148500</v>
      </c>
      <c r="F108" s="42">
        <v>37000</v>
      </c>
      <c r="G108" s="43">
        <v>0</v>
      </c>
      <c r="H108" s="42">
        <v>57500</v>
      </c>
      <c r="I108" s="43">
        <v>116390</v>
      </c>
      <c r="J108" s="43">
        <v>54000</v>
      </c>
      <c r="K108" s="43">
        <v>32110</v>
      </c>
      <c r="L108" s="42">
        <f t="shared" si="4"/>
        <v>148500</v>
      </c>
      <c r="M108" s="43">
        <f t="shared" si="5"/>
        <v>148500</v>
      </c>
      <c r="N108" s="43">
        <f t="shared" si="6"/>
        <v>100</v>
      </c>
      <c r="O108" s="43">
        <f t="shared" si="7"/>
        <v>100</v>
      </c>
    </row>
    <row r="109" spans="1:15" x14ac:dyDescent="0.3">
      <c r="A109" s="41">
        <v>8</v>
      </c>
      <c r="B109" s="40" t="s">
        <v>128</v>
      </c>
      <c r="C109" s="41">
        <v>3</v>
      </c>
      <c r="D109" s="41">
        <v>2</v>
      </c>
      <c r="E109" s="42">
        <v>89000</v>
      </c>
      <c r="F109" s="42">
        <v>5000</v>
      </c>
      <c r="G109" s="43">
        <v>29325</v>
      </c>
      <c r="H109" s="42">
        <v>59000</v>
      </c>
      <c r="I109" s="43">
        <v>7070</v>
      </c>
      <c r="J109" s="43">
        <v>15000</v>
      </c>
      <c r="K109" s="43">
        <v>6930</v>
      </c>
      <c r="L109" s="42">
        <f t="shared" si="4"/>
        <v>79000</v>
      </c>
      <c r="M109" s="43">
        <f t="shared" si="5"/>
        <v>43325</v>
      </c>
      <c r="N109" s="43">
        <f t="shared" si="6"/>
        <v>88.764044943820224</v>
      </c>
      <c r="O109" s="43">
        <f t="shared" si="7"/>
        <v>48.679775280898873</v>
      </c>
    </row>
    <row r="110" spans="1:15" x14ac:dyDescent="0.3">
      <c r="A110" s="41">
        <v>9</v>
      </c>
      <c r="B110" s="40" t="s">
        <v>67</v>
      </c>
      <c r="C110" s="41">
        <v>2</v>
      </c>
      <c r="D110" s="41">
        <v>1</v>
      </c>
      <c r="E110" s="42">
        <v>76500</v>
      </c>
      <c r="F110" s="42">
        <v>0</v>
      </c>
      <c r="G110" s="43">
        <v>10000</v>
      </c>
      <c r="H110" s="42">
        <v>76500</v>
      </c>
      <c r="I110" s="43">
        <v>30000</v>
      </c>
      <c r="J110" s="43">
        <v>0</v>
      </c>
      <c r="K110" s="43">
        <v>20000</v>
      </c>
      <c r="L110" s="42">
        <f t="shared" si="4"/>
        <v>76500</v>
      </c>
      <c r="M110" s="43">
        <f t="shared" si="5"/>
        <v>60000</v>
      </c>
      <c r="N110" s="43">
        <f t="shared" si="6"/>
        <v>100</v>
      </c>
      <c r="O110" s="43">
        <f t="shared" si="7"/>
        <v>78.431372549019613</v>
      </c>
    </row>
    <row r="111" spans="1:15" x14ac:dyDescent="0.3">
      <c r="A111" s="45">
        <v>10</v>
      </c>
      <c r="B111" s="44" t="s">
        <v>129</v>
      </c>
      <c r="C111" s="45">
        <v>1</v>
      </c>
      <c r="D111" s="45">
        <v>1</v>
      </c>
      <c r="E111" s="46">
        <v>1783700</v>
      </c>
      <c r="F111" s="46">
        <v>329340</v>
      </c>
      <c r="G111" s="47">
        <v>298448.81</v>
      </c>
      <c r="H111" s="46">
        <v>600510</v>
      </c>
      <c r="I111" s="47">
        <v>444744</v>
      </c>
      <c r="J111" s="47">
        <v>529510</v>
      </c>
      <c r="K111" s="47">
        <v>356632.15</v>
      </c>
      <c r="L111" s="46">
        <f t="shared" si="4"/>
        <v>1459360</v>
      </c>
      <c r="M111" s="47">
        <f t="shared" si="5"/>
        <v>1099824.96</v>
      </c>
      <c r="N111" s="47">
        <f t="shared" si="6"/>
        <v>81.816448954420594</v>
      </c>
      <c r="O111" s="47">
        <f t="shared" si="7"/>
        <v>61.65974995795257</v>
      </c>
    </row>
    <row r="112" spans="1:15" s="20" customFormat="1" x14ac:dyDescent="0.3">
      <c r="A112" s="32">
        <v>1</v>
      </c>
      <c r="B112" s="33" t="s">
        <v>68</v>
      </c>
      <c r="C112" s="32">
        <v>41</v>
      </c>
      <c r="D112" s="32">
        <v>30</v>
      </c>
      <c r="E112" s="34">
        <v>4728246</v>
      </c>
      <c r="F112" s="34">
        <v>1230064</v>
      </c>
      <c r="G112" s="35">
        <v>464321.7</v>
      </c>
      <c r="H112" s="34">
        <v>1559347</v>
      </c>
      <c r="I112" s="35">
        <v>855885.3</v>
      </c>
      <c r="J112" s="35">
        <v>1127390</v>
      </c>
      <c r="K112" s="35">
        <v>1162270.1200000001</v>
      </c>
      <c r="L112" s="34">
        <f t="shared" si="4"/>
        <v>3916801</v>
      </c>
      <c r="M112" s="35">
        <f t="shared" si="5"/>
        <v>2482477.12</v>
      </c>
      <c r="N112" s="35">
        <f t="shared" si="6"/>
        <v>82.838350627272774</v>
      </c>
      <c r="O112" s="35">
        <f t="shared" si="7"/>
        <v>52.503129490301475</v>
      </c>
    </row>
    <row r="113" spans="1:15" x14ac:dyDescent="0.3">
      <c r="A113" s="37">
        <v>1</v>
      </c>
      <c r="B113" s="36" t="s">
        <v>7</v>
      </c>
      <c r="C113" s="37">
        <v>5</v>
      </c>
      <c r="D113" s="37">
        <v>4</v>
      </c>
      <c r="E113" s="38">
        <v>850414</v>
      </c>
      <c r="F113" s="38">
        <v>336676</v>
      </c>
      <c r="G113" s="39">
        <v>129447.88</v>
      </c>
      <c r="H113" s="38">
        <v>167446</v>
      </c>
      <c r="I113" s="39">
        <v>208332.13</v>
      </c>
      <c r="J113" s="39">
        <v>208106</v>
      </c>
      <c r="K113" s="39">
        <v>122558.66</v>
      </c>
      <c r="L113" s="38">
        <f t="shared" si="4"/>
        <v>712228</v>
      </c>
      <c r="M113" s="39">
        <f t="shared" si="5"/>
        <v>460338.67000000004</v>
      </c>
      <c r="N113" s="39">
        <f t="shared" si="6"/>
        <v>83.750737875905145</v>
      </c>
      <c r="O113" s="39">
        <f t="shared" si="7"/>
        <v>54.131125545910592</v>
      </c>
    </row>
    <row r="114" spans="1:15" x14ac:dyDescent="0.3">
      <c r="A114" s="41">
        <v>2</v>
      </c>
      <c r="B114" s="40" t="s">
        <v>34</v>
      </c>
      <c r="C114" s="41">
        <v>1</v>
      </c>
      <c r="D114" s="41">
        <v>1</v>
      </c>
      <c r="E114" s="42">
        <v>80000</v>
      </c>
      <c r="F114" s="42">
        <v>0</v>
      </c>
      <c r="G114" s="43">
        <v>56000</v>
      </c>
      <c r="H114" s="42">
        <v>20000</v>
      </c>
      <c r="I114" s="43">
        <v>0</v>
      </c>
      <c r="J114" s="43">
        <v>40000</v>
      </c>
      <c r="K114" s="43">
        <v>0</v>
      </c>
      <c r="L114" s="42">
        <f t="shared" si="4"/>
        <v>60000</v>
      </c>
      <c r="M114" s="43">
        <f t="shared" si="5"/>
        <v>56000</v>
      </c>
      <c r="N114" s="43">
        <f t="shared" si="6"/>
        <v>75</v>
      </c>
      <c r="O114" s="43">
        <f t="shared" si="7"/>
        <v>70</v>
      </c>
    </row>
    <row r="115" spans="1:15" x14ac:dyDescent="0.3">
      <c r="A115" s="41">
        <v>3</v>
      </c>
      <c r="B115" s="40" t="s">
        <v>69</v>
      </c>
      <c r="C115" s="41">
        <v>6</v>
      </c>
      <c r="D115" s="41">
        <v>6</v>
      </c>
      <c r="E115" s="42">
        <v>242873</v>
      </c>
      <c r="F115" s="42">
        <v>69573</v>
      </c>
      <c r="G115" s="43">
        <v>25468</v>
      </c>
      <c r="H115" s="42">
        <v>113300</v>
      </c>
      <c r="I115" s="43">
        <v>72987</v>
      </c>
      <c r="J115" s="43">
        <v>42750</v>
      </c>
      <c r="K115" s="43">
        <v>43736.75</v>
      </c>
      <c r="L115" s="42">
        <f t="shared" si="4"/>
        <v>225623</v>
      </c>
      <c r="M115" s="43">
        <f t="shared" si="5"/>
        <v>142191.75</v>
      </c>
      <c r="N115" s="43">
        <f t="shared" si="6"/>
        <v>92.897522573526075</v>
      </c>
      <c r="O115" s="43">
        <f t="shared" si="7"/>
        <v>58.545721426424507</v>
      </c>
    </row>
    <row r="116" spans="1:15" x14ac:dyDescent="0.3">
      <c r="A116" s="41">
        <v>4</v>
      </c>
      <c r="B116" s="40" t="s">
        <v>70</v>
      </c>
      <c r="C116" s="41">
        <v>7</v>
      </c>
      <c r="D116" s="41">
        <v>4</v>
      </c>
      <c r="E116" s="42">
        <v>202363</v>
      </c>
      <c r="F116" s="42">
        <v>18000</v>
      </c>
      <c r="G116" s="43">
        <v>9652</v>
      </c>
      <c r="H116" s="42">
        <v>37250</v>
      </c>
      <c r="I116" s="43">
        <v>3716</v>
      </c>
      <c r="J116" s="43">
        <v>93113</v>
      </c>
      <c r="K116" s="43">
        <v>101152</v>
      </c>
      <c r="L116" s="42">
        <f t="shared" si="4"/>
        <v>148363</v>
      </c>
      <c r="M116" s="43">
        <f t="shared" si="5"/>
        <v>114520</v>
      </c>
      <c r="N116" s="43">
        <f t="shared" si="6"/>
        <v>73.315279967187678</v>
      </c>
      <c r="O116" s="43">
        <f t="shared" si="7"/>
        <v>56.591372928845686</v>
      </c>
    </row>
    <row r="117" spans="1:15" x14ac:dyDescent="0.3">
      <c r="A117" s="41">
        <v>5</v>
      </c>
      <c r="B117" s="40" t="s">
        <v>71</v>
      </c>
      <c r="C117" s="41">
        <v>1</v>
      </c>
      <c r="D117" s="41">
        <v>1</v>
      </c>
      <c r="E117" s="42">
        <v>297400</v>
      </c>
      <c r="F117" s="42">
        <v>0</v>
      </c>
      <c r="G117" s="43">
        <v>0</v>
      </c>
      <c r="H117" s="42">
        <v>143000</v>
      </c>
      <c r="I117" s="43">
        <v>55230</v>
      </c>
      <c r="J117" s="43">
        <v>131490</v>
      </c>
      <c r="K117" s="43">
        <v>148434</v>
      </c>
      <c r="L117" s="42">
        <f t="shared" si="4"/>
        <v>274490</v>
      </c>
      <c r="M117" s="43">
        <f t="shared" si="5"/>
        <v>203664</v>
      </c>
      <c r="N117" s="43">
        <f t="shared" si="6"/>
        <v>92.296570275722928</v>
      </c>
      <c r="O117" s="43">
        <f t="shared" si="7"/>
        <v>68.481506388702087</v>
      </c>
    </row>
    <row r="118" spans="1:15" x14ac:dyDescent="0.3">
      <c r="A118" s="41">
        <v>6</v>
      </c>
      <c r="B118" s="40" t="s">
        <v>72</v>
      </c>
      <c r="C118" s="41">
        <v>3</v>
      </c>
      <c r="D118" s="41">
        <v>2</v>
      </c>
      <c r="E118" s="42">
        <v>406100</v>
      </c>
      <c r="F118" s="42">
        <v>0</v>
      </c>
      <c r="G118" s="43">
        <v>0</v>
      </c>
      <c r="H118" s="42">
        <v>334756</v>
      </c>
      <c r="I118" s="43">
        <v>50135.1</v>
      </c>
      <c r="J118" s="43">
        <v>34758</v>
      </c>
      <c r="K118" s="43">
        <v>318556.39</v>
      </c>
      <c r="L118" s="42">
        <f t="shared" si="4"/>
        <v>369514</v>
      </c>
      <c r="M118" s="43">
        <f t="shared" si="5"/>
        <v>368691.49</v>
      </c>
      <c r="N118" s="43">
        <f t="shared" si="6"/>
        <v>90.990888943609946</v>
      </c>
      <c r="O118" s="43">
        <f t="shared" si="7"/>
        <v>90.788350160059096</v>
      </c>
    </row>
    <row r="119" spans="1:15" x14ac:dyDescent="0.3">
      <c r="A119" s="41">
        <v>7</v>
      </c>
      <c r="B119" s="40" t="s">
        <v>22</v>
      </c>
      <c r="C119" s="41">
        <v>4</v>
      </c>
      <c r="D119" s="41">
        <v>0</v>
      </c>
      <c r="E119" s="42">
        <v>186300</v>
      </c>
      <c r="F119" s="42">
        <v>0</v>
      </c>
      <c r="G119" s="43">
        <v>0</v>
      </c>
      <c r="H119" s="42">
        <v>15000</v>
      </c>
      <c r="I119" s="43">
        <v>0</v>
      </c>
      <c r="J119" s="43">
        <v>85000</v>
      </c>
      <c r="K119" s="43">
        <v>0</v>
      </c>
      <c r="L119" s="42">
        <f t="shared" si="4"/>
        <v>100000</v>
      </c>
      <c r="M119" s="43">
        <f t="shared" si="5"/>
        <v>0</v>
      </c>
      <c r="N119" s="43">
        <f t="shared" si="6"/>
        <v>53.676865271068166</v>
      </c>
      <c r="O119" s="43">
        <f t="shared" si="7"/>
        <v>0</v>
      </c>
    </row>
    <row r="120" spans="1:15" x14ac:dyDescent="0.3">
      <c r="A120" s="41">
        <v>8</v>
      </c>
      <c r="B120" s="40" t="s">
        <v>73</v>
      </c>
      <c r="C120" s="41">
        <v>5</v>
      </c>
      <c r="D120" s="41">
        <v>4</v>
      </c>
      <c r="E120" s="42">
        <v>713550</v>
      </c>
      <c r="F120" s="42">
        <v>463140</v>
      </c>
      <c r="G120" s="43">
        <v>2010</v>
      </c>
      <c r="H120" s="42">
        <v>127300</v>
      </c>
      <c r="I120" s="43">
        <v>40520</v>
      </c>
      <c r="J120" s="43">
        <v>68125</v>
      </c>
      <c r="K120" s="43">
        <v>63296</v>
      </c>
      <c r="L120" s="42">
        <f t="shared" si="4"/>
        <v>658565</v>
      </c>
      <c r="M120" s="43">
        <f t="shared" si="5"/>
        <v>105826</v>
      </c>
      <c r="N120" s="43">
        <f t="shared" si="6"/>
        <v>92.294162987877513</v>
      </c>
      <c r="O120" s="43">
        <f t="shared" si="7"/>
        <v>14.830915843318618</v>
      </c>
    </row>
    <row r="121" spans="1:15" x14ac:dyDescent="0.3">
      <c r="A121" s="41">
        <v>9</v>
      </c>
      <c r="B121" s="40" t="s">
        <v>75</v>
      </c>
      <c r="C121" s="41">
        <v>7</v>
      </c>
      <c r="D121" s="41">
        <v>6</v>
      </c>
      <c r="E121" s="42">
        <v>607600</v>
      </c>
      <c r="F121" s="42">
        <v>35000</v>
      </c>
      <c r="G121" s="43">
        <v>64500</v>
      </c>
      <c r="H121" s="42">
        <v>292215</v>
      </c>
      <c r="I121" s="43">
        <v>256900</v>
      </c>
      <c r="J121" s="43">
        <v>161605</v>
      </c>
      <c r="K121" s="43">
        <v>110859.2</v>
      </c>
      <c r="L121" s="42">
        <f t="shared" si="4"/>
        <v>488820</v>
      </c>
      <c r="M121" s="43">
        <f t="shared" si="5"/>
        <v>432259.2</v>
      </c>
      <c r="N121" s="43">
        <f t="shared" si="6"/>
        <v>80.450954575378532</v>
      </c>
      <c r="O121" s="43">
        <f t="shared" si="7"/>
        <v>71.142067149440422</v>
      </c>
    </row>
    <row r="122" spans="1:15" x14ac:dyDescent="0.3">
      <c r="A122" s="41">
        <v>10</v>
      </c>
      <c r="B122" s="40" t="s">
        <v>76</v>
      </c>
      <c r="C122" s="41">
        <v>1</v>
      </c>
      <c r="D122" s="41">
        <v>1</v>
      </c>
      <c r="E122" s="42">
        <v>529046</v>
      </c>
      <c r="F122" s="42">
        <v>160850</v>
      </c>
      <c r="G122" s="43">
        <v>102789.82</v>
      </c>
      <c r="H122" s="42">
        <v>140490</v>
      </c>
      <c r="I122" s="43">
        <v>107914.87</v>
      </c>
      <c r="J122" s="43">
        <v>113853</v>
      </c>
      <c r="K122" s="43">
        <v>81130.42</v>
      </c>
      <c r="L122" s="42">
        <f t="shared" si="4"/>
        <v>415193</v>
      </c>
      <c r="M122" s="43">
        <f t="shared" si="5"/>
        <v>291835.11</v>
      </c>
      <c r="N122" s="43">
        <f t="shared" si="6"/>
        <v>78.47956510397961</v>
      </c>
      <c r="O122" s="43">
        <f t="shared" si="7"/>
        <v>55.162520839397708</v>
      </c>
    </row>
    <row r="123" spans="1:15" x14ac:dyDescent="0.3">
      <c r="A123" s="45">
        <v>11</v>
      </c>
      <c r="B123" s="44" t="s">
        <v>77</v>
      </c>
      <c r="C123" s="45">
        <v>1</v>
      </c>
      <c r="D123" s="45">
        <v>1</v>
      </c>
      <c r="E123" s="46">
        <v>612600</v>
      </c>
      <c r="F123" s="46">
        <v>146825</v>
      </c>
      <c r="G123" s="47">
        <v>74454</v>
      </c>
      <c r="H123" s="46">
        <v>168590</v>
      </c>
      <c r="I123" s="47">
        <v>60150.2</v>
      </c>
      <c r="J123" s="47">
        <v>148590</v>
      </c>
      <c r="K123" s="47">
        <v>172546.7</v>
      </c>
      <c r="L123" s="46">
        <f t="shared" si="4"/>
        <v>464005</v>
      </c>
      <c r="M123" s="47">
        <f t="shared" si="5"/>
        <v>307150.90000000002</v>
      </c>
      <c r="N123" s="47">
        <f t="shared" si="6"/>
        <v>75.743552073130914</v>
      </c>
      <c r="O123" s="47">
        <f t="shared" si="7"/>
        <v>50.138899771465887</v>
      </c>
    </row>
    <row r="124" spans="1:15" s="20" customFormat="1" x14ac:dyDescent="0.3">
      <c r="A124" s="32">
        <v>1</v>
      </c>
      <c r="B124" s="33" t="s">
        <v>80</v>
      </c>
      <c r="C124" s="32">
        <v>10</v>
      </c>
      <c r="D124" s="32">
        <v>7</v>
      </c>
      <c r="E124" s="34">
        <v>2424000</v>
      </c>
      <c r="F124" s="34">
        <v>468575</v>
      </c>
      <c r="G124" s="35">
        <v>178258.44</v>
      </c>
      <c r="H124" s="34">
        <v>500275</v>
      </c>
      <c r="I124" s="35">
        <v>204743.37</v>
      </c>
      <c r="J124" s="35">
        <v>1062725</v>
      </c>
      <c r="K124" s="35">
        <v>721614.33</v>
      </c>
      <c r="L124" s="34">
        <f t="shared" si="4"/>
        <v>2031575</v>
      </c>
      <c r="M124" s="35">
        <f t="shared" si="5"/>
        <v>1104616.1399999999</v>
      </c>
      <c r="N124" s="35">
        <f t="shared" si="6"/>
        <v>83.8108498349835</v>
      </c>
      <c r="O124" s="35">
        <f t="shared" si="7"/>
        <v>45.569972772277218</v>
      </c>
    </row>
    <row r="125" spans="1:15" x14ac:dyDescent="0.3">
      <c r="A125" s="37">
        <v>1</v>
      </c>
      <c r="B125" s="36" t="s">
        <v>7</v>
      </c>
      <c r="C125" s="37">
        <v>4</v>
      </c>
      <c r="D125" s="37">
        <v>2</v>
      </c>
      <c r="E125" s="38">
        <v>1607500</v>
      </c>
      <c r="F125" s="38">
        <v>384025</v>
      </c>
      <c r="G125" s="39">
        <v>34156.44</v>
      </c>
      <c r="H125" s="38">
        <v>297825</v>
      </c>
      <c r="I125" s="39">
        <v>133144.37</v>
      </c>
      <c r="J125" s="39">
        <v>597825</v>
      </c>
      <c r="K125" s="39">
        <v>553330.44999999995</v>
      </c>
      <c r="L125" s="38">
        <f t="shared" si="4"/>
        <v>1279675</v>
      </c>
      <c r="M125" s="39">
        <f t="shared" si="5"/>
        <v>720631.26</v>
      </c>
      <c r="N125" s="39">
        <f t="shared" si="6"/>
        <v>79.606531881804045</v>
      </c>
      <c r="O125" s="39">
        <f t="shared" si="7"/>
        <v>44.829316329704511</v>
      </c>
    </row>
    <row r="126" spans="1:15" x14ac:dyDescent="0.3">
      <c r="A126" s="41">
        <v>2</v>
      </c>
      <c r="B126" s="40" t="s">
        <v>82</v>
      </c>
      <c r="C126" s="41">
        <v>2</v>
      </c>
      <c r="D126" s="41">
        <v>2</v>
      </c>
      <c r="E126" s="42">
        <v>85000</v>
      </c>
      <c r="F126" s="42">
        <v>0</v>
      </c>
      <c r="G126" s="43">
        <v>25400</v>
      </c>
      <c r="H126" s="42">
        <v>85000</v>
      </c>
      <c r="I126" s="43">
        <v>7250</v>
      </c>
      <c r="J126" s="43">
        <v>0</v>
      </c>
      <c r="K126" s="43">
        <v>48750</v>
      </c>
      <c r="L126" s="42">
        <f t="shared" si="4"/>
        <v>85000</v>
      </c>
      <c r="M126" s="43">
        <f t="shared" si="5"/>
        <v>81400</v>
      </c>
      <c r="N126" s="43">
        <f t="shared" si="6"/>
        <v>100</v>
      </c>
      <c r="O126" s="43">
        <f t="shared" si="7"/>
        <v>95.764705882352942</v>
      </c>
    </row>
    <row r="127" spans="1:15" x14ac:dyDescent="0.3">
      <c r="A127" s="41">
        <v>3</v>
      </c>
      <c r="B127" s="40" t="s">
        <v>83</v>
      </c>
      <c r="C127" s="41">
        <v>2</v>
      </c>
      <c r="D127" s="41">
        <v>2</v>
      </c>
      <c r="E127" s="42">
        <v>564100</v>
      </c>
      <c r="F127" s="42">
        <v>50900</v>
      </c>
      <c r="G127" s="43">
        <v>118702</v>
      </c>
      <c r="H127" s="42">
        <v>76350</v>
      </c>
      <c r="I127" s="43">
        <v>25693</v>
      </c>
      <c r="J127" s="43">
        <v>385950</v>
      </c>
      <c r="K127" s="43">
        <v>119533.88</v>
      </c>
      <c r="L127" s="42">
        <f t="shared" si="4"/>
        <v>513200</v>
      </c>
      <c r="M127" s="43">
        <f t="shared" si="5"/>
        <v>263928.88</v>
      </c>
      <c r="N127" s="43">
        <f t="shared" si="6"/>
        <v>90.976777167168947</v>
      </c>
      <c r="O127" s="43">
        <f t="shared" si="7"/>
        <v>46.787605034568337</v>
      </c>
    </row>
    <row r="128" spans="1:15" x14ac:dyDescent="0.3">
      <c r="A128" s="45">
        <v>4</v>
      </c>
      <c r="B128" s="44" t="s">
        <v>84</v>
      </c>
      <c r="C128" s="45">
        <v>2</v>
      </c>
      <c r="D128" s="45">
        <v>1</v>
      </c>
      <c r="E128" s="46">
        <v>167400</v>
      </c>
      <c r="F128" s="46">
        <v>33650</v>
      </c>
      <c r="G128" s="47">
        <v>0</v>
      </c>
      <c r="H128" s="46">
        <v>41100</v>
      </c>
      <c r="I128" s="47">
        <v>38656</v>
      </c>
      <c r="J128" s="47">
        <v>78950</v>
      </c>
      <c r="K128" s="47">
        <v>0</v>
      </c>
      <c r="L128" s="46">
        <f t="shared" si="4"/>
        <v>153700</v>
      </c>
      <c r="M128" s="47">
        <f t="shared" si="5"/>
        <v>38656</v>
      </c>
      <c r="N128" s="47">
        <f t="shared" si="6"/>
        <v>91.816009557945037</v>
      </c>
      <c r="O128" s="47">
        <f t="shared" si="7"/>
        <v>23.091995221027478</v>
      </c>
    </row>
    <row r="129" spans="1:15" s="20" customFormat="1" x14ac:dyDescent="0.3">
      <c r="A129" s="32">
        <v>1</v>
      </c>
      <c r="B129" s="33" t="s">
        <v>85</v>
      </c>
      <c r="C129" s="32">
        <v>19</v>
      </c>
      <c r="D129" s="32">
        <v>11</v>
      </c>
      <c r="E129" s="34">
        <v>5884100</v>
      </c>
      <c r="F129" s="34">
        <v>1494645</v>
      </c>
      <c r="G129" s="35">
        <v>682609.06</v>
      </c>
      <c r="H129" s="34">
        <v>1862815</v>
      </c>
      <c r="I129" s="35">
        <v>884222.11</v>
      </c>
      <c r="J129" s="35">
        <v>1345315</v>
      </c>
      <c r="K129" s="35">
        <v>1171628.05</v>
      </c>
      <c r="L129" s="34">
        <f t="shared" si="4"/>
        <v>4702775</v>
      </c>
      <c r="M129" s="35">
        <f t="shared" si="5"/>
        <v>2738459.2199999997</v>
      </c>
      <c r="N129" s="35">
        <f t="shared" si="6"/>
        <v>79.923437738991524</v>
      </c>
      <c r="O129" s="35">
        <f t="shared" si="7"/>
        <v>46.539984364643701</v>
      </c>
    </row>
    <row r="130" spans="1:15" x14ac:dyDescent="0.3">
      <c r="A130" s="37">
        <v>1</v>
      </c>
      <c r="B130" s="36" t="s">
        <v>7</v>
      </c>
      <c r="C130" s="37">
        <v>6</v>
      </c>
      <c r="D130" s="37">
        <v>5</v>
      </c>
      <c r="E130" s="38">
        <v>4051100</v>
      </c>
      <c r="F130" s="38">
        <v>1092845</v>
      </c>
      <c r="G130" s="39">
        <v>682149.06</v>
      </c>
      <c r="H130" s="38">
        <v>970515</v>
      </c>
      <c r="I130" s="39">
        <v>714648.11</v>
      </c>
      <c r="J130" s="39">
        <v>1158815</v>
      </c>
      <c r="K130" s="39">
        <v>741053.05</v>
      </c>
      <c r="L130" s="38">
        <f t="shared" si="4"/>
        <v>3222175</v>
      </c>
      <c r="M130" s="39">
        <f t="shared" si="5"/>
        <v>2137850.2199999997</v>
      </c>
      <c r="N130" s="39">
        <f t="shared" si="6"/>
        <v>79.538273555330647</v>
      </c>
      <c r="O130" s="39">
        <f t="shared" si="7"/>
        <v>52.772092024388428</v>
      </c>
    </row>
    <row r="131" spans="1:15" x14ac:dyDescent="0.3">
      <c r="A131" s="41">
        <v>2</v>
      </c>
      <c r="B131" s="40" t="s">
        <v>86</v>
      </c>
      <c r="C131" s="41">
        <v>1</v>
      </c>
      <c r="D131" s="41">
        <v>1</v>
      </c>
      <c r="E131" s="42">
        <v>200000</v>
      </c>
      <c r="F131" s="42">
        <v>91800</v>
      </c>
      <c r="G131" s="43">
        <v>0</v>
      </c>
      <c r="H131" s="42">
        <v>46800</v>
      </c>
      <c r="I131" s="43">
        <v>14112</v>
      </c>
      <c r="J131" s="43">
        <v>0</v>
      </c>
      <c r="K131" s="43">
        <v>15000</v>
      </c>
      <c r="L131" s="42">
        <f t="shared" si="4"/>
        <v>138600</v>
      </c>
      <c r="M131" s="43">
        <f t="shared" si="5"/>
        <v>29112</v>
      </c>
      <c r="N131" s="43">
        <f t="shared" si="6"/>
        <v>69.3</v>
      </c>
      <c r="O131" s="43">
        <f t="shared" si="7"/>
        <v>14.555999999999999</v>
      </c>
    </row>
    <row r="132" spans="1:15" x14ac:dyDescent="0.3">
      <c r="A132" s="41">
        <v>3</v>
      </c>
      <c r="B132" s="40" t="s">
        <v>130</v>
      </c>
      <c r="C132" s="41">
        <v>2</v>
      </c>
      <c r="D132" s="41">
        <v>1</v>
      </c>
      <c r="E132" s="42">
        <v>411300</v>
      </c>
      <c r="F132" s="42">
        <v>20000</v>
      </c>
      <c r="G132" s="43">
        <v>460</v>
      </c>
      <c r="H132" s="42">
        <v>176500</v>
      </c>
      <c r="I132" s="43">
        <v>26750</v>
      </c>
      <c r="J132" s="43">
        <v>139500</v>
      </c>
      <c r="K132" s="43">
        <v>38575</v>
      </c>
      <c r="L132" s="42">
        <f t="shared" si="4"/>
        <v>336000</v>
      </c>
      <c r="M132" s="43">
        <f t="shared" si="5"/>
        <v>65785</v>
      </c>
      <c r="N132" s="43">
        <f t="shared" si="6"/>
        <v>81.692195477753458</v>
      </c>
      <c r="O132" s="43">
        <f t="shared" si="7"/>
        <v>15.994407974714321</v>
      </c>
    </row>
    <row r="133" spans="1:15" x14ac:dyDescent="0.3">
      <c r="A133" s="41">
        <v>4</v>
      </c>
      <c r="B133" s="40" t="s">
        <v>131</v>
      </c>
      <c r="C133" s="41">
        <v>4</v>
      </c>
      <c r="D133" s="41">
        <v>1</v>
      </c>
      <c r="E133" s="42">
        <v>331700</v>
      </c>
      <c r="F133" s="42">
        <v>120000</v>
      </c>
      <c r="G133" s="43">
        <v>0</v>
      </c>
      <c r="H133" s="42">
        <v>300</v>
      </c>
      <c r="I133" s="43">
        <v>71632</v>
      </c>
      <c r="J133" s="43">
        <v>24000</v>
      </c>
      <c r="K133" s="43">
        <v>0</v>
      </c>
      <c r="L133" s="42">
        <f t="shared" si="4"/>
        <v>144300</v>
      </c>
      <c r="M133" s="43">
        <f t="shared" si="5"/>
        <v>71632</v>
      </c>
      <c r="N133" s="43">
        <f t="shared" si="6"/>
        <v>43.503165511003921</v>
      </c>
      <c r="O133" s="43">
        <f t="shared" si="7"/>
        <v>21.59541754597528</v>
      </c>
    </row>
    <row r="134" spans="1:15" x14ac:dyDescent="0.3">
      <c r="A134" s="41">
        <v>5</v>
      </c>
      <c r="B134" s="40" t="s">
        <v>132</v>
      </c>
      <c r="C134" s="41">
        <v>5</v>
      </c>
      <c r="D134" s="41">
        <v>2</v>
      </c>
      <c r="E134" s="42">
        <v>505000</v>
      </c>
      <c r="F134" s="42">
        <v>0</v>
      </c>
      <c r="G134" s="43">
        <v>0</v>
      </c>
      <c r="H134" s="42">
        <v>453700</v>
      </c>
      <c r="I134" s="43">
        <v>0</v>
      </c>
      <c r="J134" s="43">
        <v>23000</v>
      </c>
      <c r="K134" s="43">
        <v>129000</v>
      </c>
      <c r="L134" s="42">
        <f t="shared" si="4"/>
        <v>476700</v>
      </c>
      <c r="M134" s="43">
        <f t="shared" si="5"/>
        <v>129000</v>
      </c>
      <c r="N134" s="43">
        <f t="shared" si="6"/>
        <v>94.396039603960389</v>
      </c>
      <c r="O134" s="43">
        <f t="shared" si="7"/>
        <v>25.544554455445546</v>
      </c>
    </row>
    <row r="135" spans="1:15" x14ac:dyDescent="0.3">
      <c r="A135" s="45">
        <v>6</v>
      </c>
      <c r="B135" s="44" t="s">
        <v>87</v>
      </c>
      <c r="C135" s="45">
        <v>1</v>
      </c>
      <c r="D135" s="45">
        <v>1</v>
      </c>
      <c r="E135" s="46">
        <v>385000</v>
      </c>
      <c r="F135" s="46">
        <v>170000</v>
      </c>
      <c r="G135" s="47">
        <v>0</v>
      </c>
      <c r="H135" s="46">
        <v>215000</v>
      </c>
      <c r="I135" s="47">
        <v>57080</v>
      </c>
      <c r="J135" s="47">
        <v>0</v>
      </c>
      <c r="K135" s="47">
        <v>248000</v>
      </c>
      <c r="L135" s="46">
        <f t="shared" si="4"/>
        <v>385000</v>
      </c>
      <c r="M135" s="47">
        <f t="shared" si="5"/>
        <v>305080</v>
      </c>
      <c r="N135" s="47">
        <f t="shared" si="6"/>
        <v>100</v>
      </c>
      <c r="O135" s="47">
        <f t="shared" si="7"/>
        <v>79.241558441558439</v>
      </c>
    </row>
    <row r="136" spans="1:15" s="20" customFormat="1" x14ac:dyDescent="0.3">
      <c r="A136" s="32">
        <v>1</v>
      </c>
      <c r="B136" s="33" t="s">
        <v>88</v>
      </c>
      <c r="C136" s="32">
        <v>19</v>
      </c>
      <c r="D136" s="32">
        <v>12</v>
      </c>
      <c r="E136" s="34">
        <v>7347900</v>
      </c>
      <c r="F136" s="34">
        <v>1406083</v>
      </c>
      <c r="G136" s="35">
        <v>1809526.81</v>
      </c>
      <c r="H136" s="34">
        <v>2507873</v>
      </c>
      <c r="I136" s="35">
        <v>1009541.48</v>
      </c>
      <c r="J136" s="35">
        <v>1569798</v>
      </c>
      <c r="K136" s="35">
        <v>1284552.5900000001</v>
      </c>
      <c r="L136" s="34">
        <f t="shared" ref="L136:L149" si="8">F136+H136+J136</f>
        <v>5483754</v>
      </c>
      <c r="M136" s="35">
        <f t="shared" ref="M136:M149" si="9">G136+I136+K136</f>
        <v>4103620.88</v>
      </c>
      <c r="N136" s="35">
        <f t="shared" ref="N136:N148" si="10">(L136*100)/E136</f>
        <v>74.630220879434944</v>
      </c>
      <c r="O136" s="35">
        <f t="shared" ref="O136:O148" si="11">(M136*100)/E136</f>
        <v>55.847533036649928</v>
      </c>
    </row>
    <row r="137" spans="1:15" x14ac:dyDescent="0.3">
      <c r="A137" s="37">
        <v>1</v>
      </c>
      <c r="B137" s="36" t="s">
        <v>7</v>
      </c>
      <c r="C137" s="37">
        <v>6</v>
      </c>
      <c r="D137" s="37">
        <v>3</v>
      </c>
      <c r="E137" s="38">
        <v>1179160</v>
      </c>
      <c r="F137" s="38">
        <v>410340</v>
      </c>
      <c r="G137" s="39">
        <v>168581.21</v>
      </c>
      <c r="H137" s="38">
        <v>500340</v>
      </c>
      <c r="I137" s="39">
        <v>153402.23000000001</v>
      </c>
      <c r="J137" s="39">
        <v>257140</v>
      </c>
      <c r="K137" s="39">
        <v>130957.38</v>
      </c>
      <c r="L137" s="38">
        <f t="shared" si="8"/>
        <v>1167820</v>
      </c>
      <c r="M137" s="39">
        <f t="shared" si="9"/>
        <v>452940.82</v>
      </c>
      <c r="N137" s="39">
        <f t="shared" si="10"/>
        <v>99.038298449743891</v>
      </c>
      <c r="O137" s="39">
        <f t="shared" si="11"/>
        <v>38.412159503375285</v>
      </c>
    </row>
    <row r="138" spans="1:15" x14ac:dyDescent="0.3">
      <c r="A138" s="41">
        <v>2</v>
      </c>
      <c r="B138" s="40" t="s">
        <v>89</v>
      </c>
      <c r="C138" s="41">
        <v>6</v>
      </c>
      <c r="D138" s="41">
        <v>3</v>
      </c>
      <c r="E138" s="42">
        <v>3564850</v>
      </c>
      <c r="F138" s="42">
        <v>538500</v>
      </c>
      <c r="G138" s="43">
        <v>1325620</v>
      </c>
      <c r="H138" s="42">
        <v>1551950</v>
      </c>
      <c r="I138" s="43">
        <v>340436</v>
      </c>
      <c r="J138" s="43">
        <v>651375</v>
      </c>
      <c r="K138" s="43">
        <v>667590</v>
      </c>
      <c r="L138" s="42">
        <f t="shared" si="8"/>
        <v>2741825</v>
      </c>
      <c r="M138" s="43">
        <f t="shared" si="9"/>
        <v>2333646</v>
      </c>
      <c r="N138" s="43">
        <f t="shared" si="10"/>
        <v>76.912773328471047</v>
      </c>
      <c r="O138" s="43">
        <f t="shared" si="11"/>
        <v>65.462670238579463</v>
      </c>
    </row>
    <row r="139" spans="1:15" x14ac:dyDescent="0.3">
      <c r="A139" s="41">
        <v>3</v>
      </c>
      <c r="B139" s="40" t="s">
        <v>90</v>
      </c>
      <c r="C139" s="41">
        <v>4</v>
      </c>
      <c r="D139" s="41">
        <v>3</v>
      </c>
      <c r="E139" s="42">
        <v>1129690</v>
      </c>
      <c r="F139" s="42">
        <v>133500</v>
      </c>
      <c r="G139" s="43">
        <v>172715.9</v>
      </c>
      <c r="H139" s="42">
        <v>75000</v>
      </c>
      <c r="I139" s="43">
        <v>166800</v>
      </c>
      <c r="J139" s="43">
        <v>254750</v>
      </c>
      <c r="K139" s="43">
        <v>229307</v>
      </c>
      <c r="L139" s="42">
        <f t="shared" si="8"/>
        <v>463250</v>
      </c>
      <c r="M139" s="43">
        <f t="shared" si="9"/>
        <v>568822.9</v>
      </c>
      <c r="N139" s="43">
        <f t="shared" si="10"/>
        <v>41.006824881162089</v>
      </c>
      <c r="O139" s="43">
        <f t="shared" si="11"/>
        <v>50.35212314882844</v>
      </c>
    </row>
    <row r="140" spans="1:15" x14ac:dyDescent="0.3">
      <c r="A140" s="41">
        <v>4</v>
      </c>
      <c r="B140" s="40" t="s">
        <v>133</v>
      </c>
      <c r="C140" s="41">
        <v>2</v>
      </c>
      <c r="D140" s="41">
        <v>2</v>
      </c>
      <c r="E140" s="42">
        <v>1100600</v>
      </c>
      <c r="F140" s="42">
        <v>278743</v>
      </c>
      <c r="G140" s="43">
        <v>136609.70000000001</v>
      </c>
      <c r="H140" s="42">
        <v>280423</v>
      </c>
      <c r="I140" s="43">
        <v>293703.25</v>
      </c>
      <c r="J140" s="43">
        <v>223093</v>
      </c>
      <c r="K140" s="43">
        <v>236698.21</v>
      </c>
      <c r="L140" s="42">
        <f t="shared" si="8"/>
        <v>782259</v>
      </c>
      <c r="M140" s="43">
        <f t="shared" si="9"/>
        <v>667011.16</v>
      </c>
      <c r="N140" s="43">
        <f t="shared" si="10"/>
        <v>71.075685989460297</v>
      </c>
      <c r="O140" s="43">
        <f t="shared" si="11"/>
        <v>60.604321279302198</v>
      </c>
    </row>
    <row r="141" spans="1:15" x14ac:dyDescent="0.3">
      <c r="A141" s="45">
        <v>5</v>
      </c>
      <c r="B141" s="44" t="s">
        <v>134</v>
      </c>
      <c r="C141" s="45">
        <v>1</v>
      </c>
      <c r="D141" s="45">
        <v>1</v>
      </c>
      <c r="E141" s="46">
        <v>373600</v>
      </c>
      <c r="F141" s="46">
        <v>45000</v>
      </c>
      <c r="G141" s="47">
        <v>6000</v>
      </c>
      <c r="H141" s="46">
        <v>100160</v>
      </c>
      <c r="I141" s="47">
        <v>55200</v>
      </c>
      <c r="J141" s="47">
        <v>183440</v>
      </c>
      <c r="K141" s="47">
        <v>20000</v>
      </c>
      <c r="L141" s="46">
        <f t="shared" si="8"/>
        <v>328600</v>
      </c>
      <c r="M141" s="47">
        <f t="shared" si="9"/>
        <v>81200</v>
      </c>
      <c r="N141" s="47">
        <f t="shared" si="10"/>
        <v>87.95503211991435</v>
      </c>
      <c r="O141" s="47">
        <f t="shared" si="11"/>
        <v>21.734475374732334</v>
      </c>
    </row>
    <row r="142" spans="1:15" s="20" customFormat="1" x14ac:dyDescent="0.3">
      <c r="A142" s="32">
        <v>1</v>
      </c>
      <c r="B142" s="33" t="s">
        <v>91</v>
      </c>
      <c r="C142" s="32">
        <v>23</v>
      </c>
      <c r="D142" s="32">
        <v>17</v>
      </c>
      <c r="E142" s="34">
        <v>19701516</v>
      </c>
      <c r="F142" s="34">
        <v>3610715</v>
      </c>
      <c r="G142" s="35">
        <v>1250069.97</v>
      </c>
      <c r="H142" s="34">
        <v>5621445</v>
      </c>
      <c r="I142" s="35">
        <v>2661064.34</v>
      </c>
      <c r="J142" s="35">
        <v>5109595</v>
      </c>
      <c r="K142" s="35">
        <v>3079348.9</v>
      </c>
      <c r="L142" s="34">
        <f t="shared" si="8"/>
        <v>14341755</v>
      </c>
      <c r="M142" s="35">
        <f t="shared" si="9"/>
        <v>6990483.209999999</v>
      </c>
      <c r="N142" s="35">
        <f t="shared" si="10"/>
        <v>72.795184898461628</v>
      </c>
      <c r="O142" s="35">
        <f t="shared" si="11"/>
        <v>35.481955855579841</v>
      </c>
    </row>
    <row r="143" spans="1:15" x14ac:dyDescent="0.3">
      <c r="A143" s="37">
        <v>1</v>
      </c>
      <c r="B143" s="36" t="s">
        <v>7</v>
      </c>
      <c r="C143" s="37">
        <v>8</v>
      </c>
      <c r="D143" s="37">
        <v>6</v>
      </c>
      <c r="E143" s="38">
        <v>2490000</v>
      </c>
      <c r="F143" s="38">
        <v>339610</v>
      </c>
      <c r="G143" s="39">
        <v>290901.61</v>
      </c>
      <c r="H143" s="38">
        <v>716090</v>
      </c>
      <c r="I143" s="39">
        <v>151462.89000000001</v>
      </c>
      <c r="J143" s="39">
        <v>844490</v>
      </c>
      <c r="K143" s="39">
        <v>651464</v>
      </c>
      <c r="L143" s="38">
        <f t="shared" si="8"/>
        <v>1900190</v>
      </c>
      <c r="M143" s="39">
        <f t="shared" si="9"/>
        <v>1093828.5</v>
      </c>
      <c r="N143" s="39">
        <f t="shared" si="10"/>
        <v>76.312851405622496</v>
      </c>
      <c r="O143" s="39">
        <f t="shared" si="11"/>
        <v>43.928855421686748</v>
      </c>
    </row>
    <row r="144" spans="1:15" x14ac:dyDescent="0.3">
      <c r="A144" s="41">
        <v>2</v>
      </c>
      <c r="B144" s="40" t="s">
        <v>135</v>
      </c>
      <c r="C144" s="41">
        <v>2</v>
      </c>
      <c r="D144" s="41">
        <v>2</v>
      </c>
      <c r="E144" s="42">
        <v>1040000</v>
      </c>
      <c r="F144" s="42">
        <v>80000</v>
      </c>
      <c r="G144" s="43">
        <v>71775</v>
      </c>
      <c r="H144" s="42">
        <v>580000</v>
      </c>
      <c r="I144" s="43">
        <v>134760</v>
      </c>
      <c r="J144" s="43">
        <v>300000</v>
      </c>
      <c r="K144" s="43">
        <v>356425</v>
      </c>
      <c r="L144" s="42">
        <f t="shared" si="8"/>
        <v>960000</v>
      </c>
      <c r="M144" s="43">
        <f t="shared" si="9"/>
        <v>562960</v>
      </c>
      <c r="N144" s="43">
        <f t="shared" si="10"/>
        <v>92.307692307692307</v>
      </c>
      <c r="O144" s="43">
        <f t="shared" si="11"/>
        <v>54.130769230769232</v>
      </c>
    </row>
    <row r="145" spans="1:15" x14ac:dyDescent="0.3">
      <c r="A145" s="41">
        <v>3</v>
      </c>
      <c r="B145" s="40" t="s">
        <v>34</v>
      </c>
      <c r="C145" s="41">
        <v>3</v>
      </c>
      <c r="D145" s="41">
        <v>2</v>
      </c>
      <c r="E145" s="42">
        <v>7017500</v>
      </c>
      <c r="F145" s="42">
        <v>1641000</v>
      </c>
      <c r="G145" s="43">
        <v>125071.8</v>
      </c>
      <c r="H145" s="42">
        <v>1944500</v>
      </c>
      <c r="I145" s="43">
        <v>872793.91</v>
      </c>
      <c r="J145" s="43">
        <v>1741000</v>
      </c>
      <c r="K145" s="43">
        <v>1107626.22</v>
      </c>
      <c r="L145" s="42">
        <f t="shared" si="8"/>
        <v>5326500</v>
      </c>
      <c r="M145" s="43">
        <f t="shared" si="9"/>
        <v>2105491.9300000002</v>
      </c>
      <c r="N145" s="43">
        <f t="shared" si="10"/>
        <v>75.90309939437121</v>
      </c>
      <c r="O145" s="43">
        <f t="shared" si="11"/>
        <v>30.003447524047029</v>
      </c>
    </row>
    <row r="146" spans="1:15" x14ac:dyDescent="0.3">
      <c r="A146" s="41">
        <v>4</v>
      </c>
      <c r="B146" s="40" t="s">
        <v>92</v>
      </c>
      <c r="C146" s="41">
        <v>3</v>
      </c>
      <c r="D146" s="41">
        <v>1</v>
      </c>
      <c r="E146" s="42">
        <v>330000</v>
      </c>
      <c r="F146" s="42">
        <v>30000</v>
      </c>
      <c r="G146" s="43">
        <v>29000</v>
      </c>
      <c r="H146" s="42">
        <v>40000</v>
      </c>
      <c r="I146" s="43">
        <v>0</v>
      </c>
      <c r="J146" s="43">
        <v>245000</v>
      </c>
      <c r="K146" s="43">
        <v>0</v>
      </c>
      <c r="L146" s="42">
        <f t="shared" si="8"/>
        <v>315000</v>
      </c>
      <c r="M146" s="43">
        <f t="shared" si="9"/>
        <v>29000</v>
      </c>
      <c r="N146" s="43">
        <f t="shared" si="10"/>
        <v>95.454545454545453</v>
      </c>
      <c r="O146" s="43">
        <f t="shared" si="11"/>
        <v>8.7878787878787872</v>
      </c>
    </row>
    <row r="147" spans="1:15" x14ac:dyDescent="0.3">
      <c r="A147" s="41">
        <v>5</v>
      </c>
      <c r="B147" s="22" t="s">
        <v>136</v>
      </c>
      <c r="C147" s="21">
        <v>6</v>
      </c>
      <c r="D147" s="21">
        <v>5</v>
      </c>
      <c r="E147" s="23">
        <v>3330636</v>
      </c>
      <c r="F147" s="23">
        <v>146750</v>
      </c>
      <c r="G147" s="24">
        <v>98821.56</v>
      </c>
      <c r="H147" s="23">
        <v>967500</v>
      </c>
      <c r="I147" s="24">
        <v>777299.23</v>
      </c>
      <c r="J147" s="24">
        <v>605750</v>
      </c>
      <c r="K147" s="24">
        <v>352278.68</v>
      </c>
      <c r="L147" s="23">
        <f t="shared" si="8"/>
        <v>1720000</v>
      </c>
      <c r="M147" s="24">
        <f t="shared" si="9"/>
        <v>1228399.47</v>
      </c>
      <c r="N147" s="24">
        <f t="shared" si="10"/>
        <v>51.64178853528275</v>
      </c>
      <c r="O147" s="24">
        <f t="shared" si="11"/>
        <v>36.881828875926402</v>
      </c>
    </row>
    <row r="148" spans="1:15" x14ac:dyDescent="0.3">
      <c r="A148" s="45">
        <v>6</v>
      </c>
      <c r="B148" s="44" t="s">
        <v>137</v>
      </c>
      <c r="C148" s="45">
        <v>1</v>
      </c>
      <c r="D148" s="45">
        <v>1</v>
      </c>
      <c r="E148" s="46">
        <v>5493380</v>
      </c>
      <c r="F148" s="46">
        <v>1373355</v>
      </c>
      <c r="G148" s="47">
        <v>634500</v>
      </c>
      <c r="H148" s="46">
        <v>1373355</v>
      </c>
      <c r="I148" s="47">
        <v>724748.31</v>
      </c>
      <c r="J148" s="47">
        <v>1373355</v>
      </c>
      <c r="K148" s="47">
        <v>611555</v>
      </c>
      <c r="L148" s="46">
        <f t="shared" si="8"/>
        <v>4120065</v>
      </c>
      <c r="M148" s="47">
        <f t="shared" si="9"/>
        <v>1970803.31</v>
      </c>
      <c r="N148" s="47">
        <f t="shared" si="10"/>
        <v>75.00054611186556</v>
      </c>
      <c r="O148" s="47">
        <f t="shared" si="11"/>
        <v>35.875969075505424</v>
      </c>
    </row>
    <row r="149" spans="1:15" x14ac:dyDescent="0.3">
      <c r="A149" s="74" t="s">
        <v>93</v>
      </c>
      <c r="B149" s="74"/>
      <c r="C149" s="10">
        <f>SUM(C142,C136,C129,C124,C112,C101,C85,C68,C61,C50,C35,C27,C22,C7)</f>
        <v>461</v>
      </c>
      <c r="D149" s="10">
        <f t="shared" ref="D149:G149" si="12">SUM(D142,D136,D129,D124,D112,D101,D85,D68,D61,D50,D35,D27,D22,D7)</f>
        <v>297</v>
      </c>
      <c r="E149" s="11">
        <f t="shared" si="12"/>
        <v>171256330</v>
      </c>
      <c r="F149" s="11">
        <f t="shared" si="12"/>
        <v>33174925</v>
      </c>
      <c r="G149" s="12">
        <f t="shared" si="12"/>
        <v>20922009.080000002</v>
      </c>
      <c r="H149" s="11">
        <f>SUM(H142,H136,H129,H124,H112,H101,H85,H68,H61,H50,H35,H27,H22,H7)</f>
        <v>44085218</v>
      </c>
      <c r="I149" s="12">
        <f>SUM(I142,I136,I129,I124,I112,I101,I85,I68,I61,I50,I35,I27,I22,I7)</f>
        <v>31057893.969999999</v>
      </c>
      <c r="J149" s="12">
        <f t="shared" ref="J149:K149" si="13">SUM(J142,J136,J129,J124,J112,J101,J85,J68,J61,J50,J35,J27,J22,J7)</f>
        <v>40251610</v>
      </c>
      <c r="K149" s="12">
        <f t="shared" si="13"/>
        <v>29725361.039999999</v>
      </c>
      <c r="L149" s="11">
        <f t="shared" si="8"/>
        <v>117511753</v>
      </c>
      <c r="M149" s="12">
        <f t="shared" si="9"/>
        <v>81705264.090000004</v>
      </c>
      <c r="N149" s="12">
        <f>(L149*100)/E149</f>
        <v>68.617465409891707</v>
      </c>
      <c r="O149" s="12">
        <f>(M149*100)/E149</f>
        <v>47.709339613899232</v>
      </c>
    </row>
  </sheetData>
  <mergeCells count="14">
    <mergeCell ref="A149:B149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rowBreaks count="13" manualBreakCount="13">
    <brk id="21" max="14" man="1"/>
    <brk id="26" max="14" man="1"/>
    <brk id="34" max="14" man="1"/>
    <brk id="49" max="14" man="1"/>
    <brk id="60" max="14" man="1"/>
    <brk id="67" max="14" man="1"/>
    <brk id="84" max="14" man="1"/>
    <brk id="100" max="14" man="1"/>
    <brk id="111" max="14" man="1"/>
    <brk id="123" max="14" man="1"/>
    <brk id="128" max="14" man="1"/>
    <brk id="135" max="14" man="1"/>
    <brk id="1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Normal="100" zoomScaleSheetLayoutView="100" workbookViewId="0">
      <selection activeCell="D19" sqref="D19"/>
    </sheetView>
  </sheetViews>
  <sheetFormatPr defaultRowHeight="18.75" x14ac:dyDescent="0.3"/>
  <cols>
    <col min="1" max="1" width="4.625" style="1" bestFit="1" customWidth="1"/>
    <col min="2" max="2" width="39.75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7.625" style="1" bestFit="1" customWidth="1"/>
    <col min="7" max="7" width="9.75" style="1" bestFit="1" customWidth="1"/>
    <col min="8" max="8" width="8.75" style="1" bestFit="1" customWidth="1"/>
    <col min="9" max="9" width="9.625" style="1" bestFit="1" customWidth="1"/>
    <col min="10" max="10" width="7.625" style="1" bestFit="1" customWidth="1"/>
    <col min="11" max="11" width="9.875" style="1" bestFit="1" customWidth="1"/>
    <col min="12" max="12" width="8.875" style="50" bestFit="1" customWidth="1"/>
    <col min="13" max="13" width="10.875" style="1" bestFit="1" customWidth="1"/>
    <col min="14" max="14" width="5.875" style="1" bestFit="1" customWidth="1"/>
    <col min="15" max="15" width="5.75" style="1" bestFit="1" customWidth="1"/>
    <col min="16" max="16384" width="9" style="1"/>
  </cols>
  <sheetData>
    <row r="1" spans="1:15" ht="23.25" x14ac:dyDescent="0.3">
      <c r="A1" s="76" t="s">
        <v>138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23.25" x14ac:dyDescent="0.3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3.25" x14ac:dyDescent="0.3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3">
      <c r="A4" s="78" t="s">
        <v>2</v>
      </c>
      <c r="B4" s="78" t="s">
        <v>3</v>
      </c>
      <c r="C4" s="78" t="s">
        <v>95</v>
      </c>
      <c r="D4" s="78" t="s">
        <v>96</v>
      </c>
      <c r="E4" s="78" t="s">
        <v>97</v>
      </c>
      <c r="F4" s="79" t="s">
        <v>94</v>
      </c>
      <c r="G4" s="79"/>
      <c r="H4" s="67" t="s">
        <v>139</v>
      </c>
      <c r="I4" s="68"/>
      <c r="J4" s="67" t="s">
        <v>144</v>
      </c>
      <c r="K4" s="68"/>
      <c r="L4" s="67" t="s">
        <v>141</v>
      </c>
      <c r="M4" s="68"/>
      <c r="N4" s="72" t="s">
        <v>140</v>
      </c>
      <c r="O4" s="72"/>
    </row>
    <row r="5" spans="1:15" x14ac:dyDescent="0.3">
      <c r="A5" s="78"/>
      <c r="B5" s="78"/>
      <c r="C5" s="78"/>
      <c r="D5" s="78"/>
      <c r="E5" s="78"/>
      <c r="F5" s="79"/>
      <c r="G5" s="79"/>
      <c r="H5" s="69"/>
      <c r="I5" s="70"/>
      <c r="J5" s="69"/>
      <c r="K5" s="70"/>
      <c r="L5" s="69"/>
      <c r="M5" s="70"/>
      <c r="N5" s="72"/>
      <c r="O5" s="72"/>
    </row>
    <row r="6" spans="1:15" x14ac:dyDescent="0.3">
      <c r="A6" s="78"/>
      <c r="B6" s="78"/>
      <c r="C6" s="78"/>
      <c r="D6" s="78"/>
      <c r="E6" s="78"/>
      <c r="F6" s="29" t="s">
        <v>4</v>
      </c>
      <c r="G6" s="29" t="s">
        <v>5</v>
      </c>
      <c r="H6" s="31" t="s">
        <v>4</v>
      </c>
      <c r="I6" s="31" t="s">
        <v>5</v>
      </c>
      <c r="J6" s="49" t="s">
        <v>4</v>
      </c>
      <c r="K6" s="52" t="s">
        <v>5</v>
      </c>
      <c r="L6" s="49" t="s">
        <v>4</v>
      </c>
      <c r="M6" s="52" t="s">
        <v>5</v>
      </c>
      <c r="N6" s="29" t="s">
        <v>4</v>
      </c>
      <c r="O6" s="29" t="s">
        <v>5</v>
      </c>
    </row>
    <row r="7" spans="1:15" s="20" customFormat="1" x14ac:dyDescent="0.3">
      <c r="A7" s="16">
        <v>1</v>
      </c>
      <c r="B7" s="17" t="s">
        <v>6</v>
      </c>
      <c r="C7" s="16">
        <v>1</v>
      </c>
      <c r="D7" s="16">
        <v>1</v>
      </c>
      <c r="E7" s="18">
        <v>3936910</v>
      </c>
      <c r="F7" s="18">
        <f>F8</f>
        <v>872976</v>
      </c>
      <c r="G7" s="19">
        <f t="shared" ref="G7:K7" si="0">G8</f>
        <v>766259.98</v>
      </c>
      <c r="H7" s="18">
        <f t="shared" si="0"/>
        <v>1317976</v>
      </c>
      <c r="I7" s="19">
        <f t="shared" si="0"/>
        <v>764152.66</v>
      </c>
      <c r="J7" s="18">
        <f t="shared" si="0"/>
        <v>872976</v>
      </c>
      <c r="K7" s="19">
        <f t="shared" si="0"/>
        <v>507386.86</v>
      </c>
      <c r="L7" s="18">
        <f>F7+H7+J7</f>
        <v>3063928</v>
      </c>
      <c r="M7" s="19">
        <f>G7+I7+K7</f>
        <v>2037799.5</v>
      </c>
      <c r="N7" s="19">
        <f>(L7*100)/E7</f>
        <v>77.82570594704984</v>
      </c>
      <c r="O7" s="19">
        <f>(M7*100)/E7</f>
        <v>51.761394088257035</v>
      </c>
    </row>
    <row r="8" spans="1:15" x14ac:dyDescent="0.3">
      <c r="A8" s="80">
        <v>1.1000000000000001</v>
      </c>
      <c r="B8" s="81" t="s">
        <v>145</v>
      </c>
      <c r="C8" s="80">
        <v>1</v>
      </c>
      <c r="D8" s="80">
        <v>1</v>
      </c>
      <c r="E8" s="82">
        <v>3936910</v>
      </c>
      <c r="F8" s="82">
        <v>872976</v>
      </c>
      <c r="G8" s="83">
        <v>766259.98</v>
      </c>
      <c r="H8" s="82">
        <v>1317976</v>
      </c>
      <c r="I8" s="83">
        <v>764152.66</v>
      </c>
      <c r="J8" s="82">
        <v>872976</v>
      </c>
      <c r="K8" s="83">
        <v>507386.86</v>
      </c>
      <c r="L8" s="82">
        <f>F8+H8+J8</f>
        <v>3063928</v>
      </c>
      <c r="M8" s="83">
        <f t="shared" ref="M8" si="1">G8+I8+K8</f>
        <v>2037799.5</v>
      </c>
      <c r="N8" s="83">
        <f>(L8*100)/E8</f>
        <v>77.82570594704984</v>
      </c>
      <c r="O8" s="83">
        <f>(M8*100)/E8</f>
        <v>51.761394088257035</v>
      </c>
    </row>
    <row r="9" spans="1:15" x14ac:dyDescent="0.3">
      <c r="A9" s="75" t="s">
        <v>93</v>
      </c>
      <c r="B9" s="75"/>
      <c r="C9" s="13">
        <v>1</v>
      </c>
      <c r="D9" s="13">
        <v>1</v>
      </c>
      <c r="E9" s="15">
        <v>3936910</v>
      </c>
      <c r="F9" s="15">
        <f>F8</f>
        <v>872976</v>
      </c>
      <c r="G9" s="14">
        <f>G8</f>
        <v>766259.98</v>
      </c>
      <c r="H9" s="15">
        <f t="shared" ref="H9" si="2">H8</f>
        <v>1317976</v>
      </c>
      <c r="I9" s="14">
        <f>I8</f>
        <v>764152.66</v>
      </c>
      <c r="J9" s="15">
        <f t="shared" ref="J9:K9" si="3">J8</f>
        <v>872976</v>
      </c>
      <c r="K9" s="14">
        <f t="shared" si="3"/>
        <v>507386.86</v>
      </c>
      <c r="L9" s="15">
        <f t="shared" ref="L9" si="4">F9+H9+J9</f>
        <v>3063928</v>
      </c>
      <c r="M9" s="14">
        <f>G9+I9+K9</f>
        <v>2037799.5</v>
      </c>
      <c r="N9" s="14">
        <f>(L9*100)/E9</f>
        <v>77.82570594704984</v>
      </c>
      <c r="O9" s="14">
        <f>(M9*100)/E9</f>
        <v>51.761394088257035</v>
      </c>
    </row>
    <row r="10" spans="1:15" x14ac:dyDescent="0.3">
      <c r="A10" s="20"/>
      <c r="B10" s="20" t="s">
        <v>142</v>
      </c>
    </row>
  </sheetData>
  <mergeCells count="14">
    <mergeCell ref="A9:B9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2018-06-25T13:03:31Z</cp:lastPrinted>
  <dcterms:created xsi:type="dcterms:W3CDTF">2017-11-17T10:28:35Z</dcterms:created>
  <dcterms:modified xsi:type="dcterms:W3CDTF">2018-06-25T13:04:28Z</dcterms:modified>
</cp:coreProperties>
</file>