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เอกสารพี่ต้อย\"/>
    </mc:Choice>
  </mc:AlternateContent>
  <bookViews>
    <workbookView xWindow="0" yWindow="0" windowWidth="23040" windowHeight="9144"/>
  </bookViews>
  <sheets>
    <sheet name="สถาบันภาษาศิลปะ" sheetId="1" r:id="rId1"/>
  </sheets>
  <definedNames>
    <definedName name="_xlnm.Print_Titles" localSheetId="0">สถาบันภาษาศิลปะ!$4:$6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 s="1"/>
  <c r="G37" i="1"/>
  <c r="G36" i="1" s="1"/>
  <c r="G32" i="1"/>
  <c r="G30" i="1"/>
  <c r="G29" i="1"/>
  <c r="G16" i="1"/>
  <c r="G14" i="1"/>
  <c r="G11" i="1"/>
  <c r="G10" i="1"/>
  <c r="G9" i="1" s="1"/>
  <c r="G59" i="1" s="1"/>
</calcChain>
</file>

<file path=xl/sharedStrings.xml><?xml version="1.0" encoding="utf-8"?>
<sst xmlns="http://schemas.openxmlformats.org/spreadsheetml/2006/main" count="293" uniqueCount="117">
  <si>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(ข้อมูล ณ ข้อมูล ณ 28 พฤศจิกายน 2560)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</si>
  <si>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</si>
  <si>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2561
14 หลัก</t>
  </si>
  <si>
    <t>รหัสงบประมาณ
ปี 2561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</si>
  <si>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</si>
  <si>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</si>
  <si>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</si>
  <si>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</si>
  <si>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</si>
  <si>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</si>
  <si>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201554700M3936</t>
  </si>
  <si>
    <t>2015534002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</si>
  <si>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</si>
  <si>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(201554700M3936)</t>
  </si>
  <si>
    <t>ผลผลิต : ผู้สำเร็จการศึกษาด้านสังคมศาสตร์  (2015534002)</t>
  </si>
  <si>
    <t>บาท</t>
  </si>
  <si>
    <t>2015534002110000</t>
  </si>
  <si>
    <t>รายการครุภัณฑ์</t>
  </si>
  <si>
    <t>งบลงทุน</t>
  </si>
  <si>
    <t>ครุภัณฑ์ที่มีราคาต่อหน่วยต่ำกว่า 1 ล้านบาท</t>
  </si>
  <si>
    <t>2015534002110004</t>
  </si>
  <si>
    <t>61A77214สภศ01W01</t>
  </si>
  <si>
    <t>โครงการจัดซื้อชุดครุภัณฑ์ปฏิบัติการสถาบันภาษา ศิลปะและวัฒนธรรม</t>
  </si>
  <si>
    <t>สถาบันภาษา ศิลปะฯ</t>
  </si>
  <si>
    <t>ชุดครุภัณฑ์ปฎิบัติการสถาบันภาษา ศิลปะและวัฒนธรรมตำบลธาตุเชิงชุม อำเภอเมืองสกลนคร    จังหวัดสกลนคร</t>
  </si>
  <si>
    <t>2015534002700001</t>
  </si>
  <si>
    <t>ค่าใช้จ่ายในการประกันคุณภาพการศึกษา</t>
  </si>
  <si>
    <t>งบรายจ่ายอื่น</t>
  </si>
  <si>
    <t>61A77214สภศ01W02</t>
  </si>
  <si>
    <t>โครงการการพัฒนาองค์กรและการประกันคุณภาพ</t>
  </si>
  <si>
    <t>2015534002700003</t>
  </si>
  <si>
    <t>ค่าใช้จ่ายในการพัฒนาศูนย์ภาษา</t>
  </si>
  <si>
    <t>61A77214สภศ02W01</t>
  </si>
  <si>
    <t>โครงการพัฒนาทักษะภาษาอังกฤษเข้าสู่ตลาดแรงงาน</t>
  </si>
  <si>
    <t>61A77214สภศ02W02</t>
  </si>
  <si>
    <t>โครงการจัดซื้อวัสดุอุปกรณ์และคอมพิวเตอร์ห้องปฎิบัติการทางภาษา 1129</t>
  </si>
  <si>
    <t>61A77214สภศ02W03</t>
  </si>
  <si>
    <t>โครงการอบรม IELTS</t>
  </si>
  <si>
    <t>61A77214สภศ02W04</t>
  </si>
  <si>
    <t>โครงการบริหารจัดการสำนักงานงานศึกษาและฝึกอบรมทางภาษา</t>
  </si>
  <si>
    <t>61A77214สภศ02W05</t>
  </si>
  <si>
    <t>โครงการซื้อหนังสือ สื่อการเรียนการสอนภาษาต่างประเทศ</t>
  </si>
  <si>
    <t>61A77214สภศ02W06</t>
  </si>
  <si>
    <t>โครงการพัฒนาบุคลากรงานศูนย์ภาษาและวิเทศสัมพันธ์</t>
  </si>
  <si>
    <t>61A77214สภศ02W07</t>
  </si>
  <si>
    <t>โครงการค่ายภาษาและวัฒนธรรมอาเซียน</t>
  </si>
  <si>
    <t>61A77214สภศ02W08</t>
  </si>
  <si>
    <t>โครงการเรียนรู้เพื่อนบ้านผ่านภาษา</t>
  </si>
  <si>
    <t>61A77214สภศ05W01</t>
  </si>
  <si>
    <t>โครงการอบรมเชิงปฏิบัติการการใช้ชีวิตในสังคมไทยสำหรับนักศึกษาต่างชาติ</t>
  </si>
  <si>
    <t>61A77214สภศ05W02</t>
  </si>
  <si>
    <t>โครงการประกวดแข่งขันทักษะภาษาอาเซียน (ASEAN Language Edutainment Festival)</t>
  </si>
  <si>
    <t>201554700M3941</t>
  </si>
  <si>
    <t>2015534003</t>
  </si>
  <si>
    <t>กิจกรรมหลัก : เผยแพร่ความรู้และบริการวิชาการ  (201554700M3940)</t>
  </si>
  <si>
    <t>ผลผลิต : ผลงานการให้บริการวิชาการ  (2015534003)</t>
  </si>
  <si>
    <t>2015534003700005</t>
  </si>
  <si>
    <t>ค่าใช้จ่ายโครงการพัฒนาสมรรถนะภาษาอังกฤษสำหรับนักศึกษา</t>
  </si>
  <si>
    <t>61A77312สภศ02W01</t>
  </si>
  <si>
    <t>โครงการพัฒนาสมรรถนะภาษาอังกฤษสำหรับนักศึกษา ชั้นปีที่ 1</t>
  </si>
  <si>
    <t>2015526003700009</t>
  </si>
  <si>
    <t>ค่าใช้จ่ายโครงการพัฒนาสมรรถนะภาษาอังกฤษสำหรับครู คณาจารย์และบุคลากรทางการศึกษา</t>
  </si>
  <si>
    <t>61A77319สภศ02W01</t>
  </si>
  <si>
    <t>โครงการพัฒนาสมรรถนะภาษาอังกฤษสำหรับครู อาจารย์ และบุคลากรทางการศึกษา</t>
  </si>
  <si>
    <t>201554700M3942</t>
  </si>
  <si>
    <t>201534004</t>
  </si>
  <si>
    <t>กิจกรรมหลัก : สืบสานและอนุรักษ์ศิลปวัฒนธรรม (201554700M3942)</t>
  </si>
  <si>
    <t>ผลผลิต : ผลงานทำนุบำรุงศิลป วัฒนธรรม (201543004)</t>
  </si>
  <si>
    <t>2015534004700001</t>
  </si>
  <si>
    <t>ค่าใช้จ่ายในการสืบสานศิลปวัฒนธรรม</t>
  </si>
  <si>
    <t>  61A77420สภศ04W01</t>
  </si>
  <si>
    <t>1. โครงการสืบสานประเพณีสงกรานต์และวันผู้สูงอายุ</t>
  </si>
  <si>
    <t>สถาบันภาษา ศิลปะและวัฒนธรรม</t>
  </si>
  <si>
    <t>  61A77420สภศ04W02  </t>
  </si>
  <si>
    <t>2. โครงการเผยแพร่แลกเปลี่ยนศิลปวัฒนธรรมอุดมศึกษา</t>
  </si>
  <si>
    <t>  61A77420สภศ06W01  </t>
  </si>
  <si>
    <t>3. โครงการอบรมเชิงปฏิบัติการสาธิตและฝึกปฏิบัติการนุ่งซิ่น</t>
  </si>
  <si>
    <t>61A77420สภศ01W01  </t>
  </si>
  <si>
    <t>4. โครงการประเพณีราชภัฏยาตราสมมาพระธาตุ</t>
  </si>
  <si>
    <t> 61A77420สภศ04W04</t>
  </si>
  <si>
    <t>5. โครงการสัปดาห์วันวิสาขบูชา ประจำปี 2561</t>
  </si>
  <si>
    <t> 61A77420สภศ01W02</t>
  </si>
  <si>
    <t>6. โครงการถวายเทียนพรรษาและผ้าอาบน้ำฝน</t>
  </si>
  <si>
    <t> 61A77420สภศ01W05</t>
  </si>
  <si>
    <t>7. โครงการเตรียมความพร้อม มหกรรมภูมิปัญญาพื้นบ้านมูนมังอีสาน</t>
  </si>
  <si>
    <t>201554700M3943</t>
  </si>
  <si>
    <t>กิจกรรมหลัก : ส่งเสริมการทำนุบำรุงศิลปวัฒนธรรม (201554700M3943)</t>
  </si>
  <si>
    <t>2015534004700002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</si>
  <si>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</si>
  <si>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  61A77421สภศ04W01  </t>
  </si>
  <si>
    <t>1. โครงการมาฆบูชาเสวนา ประจำปี 2561</t>
  </si>
  <si>
    <t>  61A77421สภศ04W02 </t>
  </si>
  <si>
    <t>2. โครงการสืบสานประเพณีออกพรรษาแห่ปราสาทผึ้ง ประจำปี 2560</t>
  </si>
  <si>
    <t> 61A77421สภศ04W03 </t>
  </si>
  <si>
    <t>3. โครงการปฏิบัติธรรมเนื่องในวันเข้าพรรษาและวันอาฬสาหบูชา ประจำปี 2561</t>
  </si>
  <si>
    <t>  61A77421สภศ04W05 </t>
  </si>
  <si>
    <t>4. โครงการลอยพระประทีปสิบสองเพ็งไทสกล ประจำปี 2560</t>
  </si>
  <si>
    <t>  61A77421สภศ01W02 </t>
  </si>
  <si>
    <t>5. โครงการทำวัตรสวดมนต์เย็นและฟังธรรมเทศนาระหว่างพรรษากาล</t>
  </si>
  <si>
    <t>  61A77421สภศ01W03</t>
  </si>
  <si>
    <t>6. โครงการอบรมวิชาการ ปั่นฝ้าย สืบสายบุญ จุลกฐิน มหาวิทยาลัยราชภัฏสกลนคร ประจำปี 2560</t>
  </si>
  <si>
    <t> 61A77421สภศ01W04</t>
  </si>
  <si>
    <t>7. โครงการบริหารจัดการพิพิธภัณฑ์เมืองสกลนคร</t>
  </si>
  <si>
    <t>  61A77421สภศ01W06 </t>
  </si>
  <si>
    <t>8. โครงการการศึกษาอัตลักษณ์ทางชาติพันธุ์ญ้อจังหวัดสกลนคร</t>
  </si>
  <si>
    <t>หมายเหตุ  ** แหล่งของเงินจะแบ่งตามงบประมาณรายจ่าย ดังนี้</t>
  </si>
  <si>
    <t>เงินเดือน</t>
  </si>
  <si>
    <t>6111210   ค่าตอบแทน                                                             6111310  ครุภัณฑ์</t>
  </si>
  <si>
    <t>รวมงบประมาณทั้งสิ้น</t>
  </si>
  <si>
    <t>ค่าจ้างประจำ</t>
  </si>
  <si>
    <t>6111220   ค่าใช้สอย                                                                6111320 ที่ดิน สิ่งก่อสร้าง</t>
  </si>
  <si>
    <t>ค่าจ้างชั่วคราว</t>
  </si>
  <si>
    <t>6111230    ค่าวัสดุ                                                                  6111410 เงินอุดหนุนทั่วไป</t>
  </si>
  <si>
    <t>ค่าจ้างลูกจ้างสัญญาจ้าง</t>
  </si>
  <si>
    <t>6111240    ค่าสาธารณูปโภค                                                      6111420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</si>
  <si>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</si>
  <si>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6111500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</si>
</sst>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" fontId="3" fillId="0" borderId="7" xfId="2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3" fontId="4" fillId="4" borderId="4" xfId="2" applyNumberFormat="1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187" fontId="3" fillId="4" borderId="6" xfId="0" applyNumberFormat="1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left"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3" fontId="4" fillId="4" borderId="10" xfId="2" applyNumberFormat="1" applyFont="1" applyFill="1" applyBorder="1" applyAlignment="1">
      <alignment horizontal="right" vertical="top" wrapText="1"/>
    </xf>
    <xf numFmtId="0" fontId="4" fillId="4" borderId="11" xfId="0" applyFont="1" applyFill="1" applyBorder="1" applyAlignment="1">
      <alignment horizontal="right" vertical="top" wrapText="1"/>
    </xf>
    <xf numFmtId="187" fontId="3" fillId="4" borderId="11" xfId="0" applyNumberFormat="1" applyFont="1" applyFill="1" applyBorder="1" applyAlignment="1">
      <alignment vertical="top" wrapText="1"/>
    </xf>
    <xf numFmtId="0" fontId="6" fillId="0" borderId="14" xfId="3" applyFont="1" applyFill="1" applyBorder="1" applyAlignment="1" applyProtection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wrapText="1"/>
    </xf>
    <xf numFmtId="0" fontId="2" fillId="0" borderId="14" xfId="0" applyFont="1" applyFill="1" applyBorder="1" applyAlignment="1">
      <alignment horizontal="center" vertical="top" wrapText="1"/>
    </xf>
    <xf numFmtId="187" fontId="7" fillId="0" borderId="15" xfId="1" applyNumberFormat="1" applyFont="1" applyBorder="1" applyAlignment="1">
      <alignment horizontal="right" vertical="top" wrapText="1"/>
    </xf>
    <xf numFmtId="0" fontId="2" fillId="0" borderId="16" xfId="0" applyFont="1" applyFill="1" applyBorder="1" applyAlignment="1">
      <alignment horizontal="right" vertical="top" wrapText="1"/>
    </xf>
    <xf numFmtId="0" fontId="3" fillId="0" borderId="16" xfId="0" applyFont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3" fontId="2" fillId="0" borderId="17" xfId="2" applyNumberFormat="1" applyFont="1" applyFill="1" applyBorder="1" applyAlignment="1">
      <alignment horizontal="right" vertical="top" wrapText="1"/>
    </xf>
    <xf numFmtId="0" fontId="6" fillId="0" borderId="18" xfId="3" applyFont="1" applyFill="1" applyBorder="1" applyAlignment="1" applyProtection="1">
      <alignment horizontal="center" vertical="top" wrapText="1"/>
    </xf>
    <xf numFmtId="49" fontId="8" fillId="0" borderId="18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 vertical="top" wrapText="1"/>
    </xf>
    <xf numFmtId="187" fontId="8" fillId="0" borderId="21" xfId="1" applyNumberFormat="1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49" fontId="8" fillId="0" borderId="14" xfId="0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187" fontId="8" fillId="0" borderId="17" xfId="1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right" vertical="top" wrapText="1"/>
    </xf>
    <xf numFmtId="49" fontId="11" fillId="0" borderId="17" xfId="4" applyNumberFormat="1" applyFont="1" applyFill="1" applyBorder="1" applyAlignment="1">
      <alignment horizontal="center"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3" fillId="0" borderId="14" xfId="5" applyFont="1" applyFill="1" applyBorder="1" applyAlignment="1">
      <alignment horizontal="center" vertical="top" wrapText="1"/>
    </xf>
    <xf numFmtId="3" fontId="2" fillId="0" borderId="23" xfId="2" applyNumberFormat="1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vertical="top" wrapText="1"/>
    </xf>
    <xf numFmtId="49" fontId="12" fillId="0" borderId="21" xfId="4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top" wrapText="1"/>
    </xf>
    <xf numFmtId="0" fontId="2" fillId="0" borderId="21" xfId="5" applyFont="1" applyFill="1" applyBorder="1" applyAlignment="1">
      <alignment horizontal="center" vertical="top" wrapText="1"/>
    </xf>
    <xf numFmtId="3" fontId="8" fillId="0" borderId="21" xfId="2" applyNumberFormat="1" applyFont="1" applyFill="1" applyBorder="1" applyAlignment="1">
      <alignment horizontal="right" vertical="top" wrapText="1"/>
    </xf>
    <xf numFmtId="0" fontId="8" fillId="0" borderId="22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vertical="top" wrapText="1"/>
    </xf>
    <xf numFmtId="0" fontId="13" fillId="0" borderId="18" xfId="3" applyFont="1" applyFill="1" applyBorder="1" applyAlignment="1" applyProtection="1">
      <alignment horizontal="center" vertical="top" wrapText="1"/>
    </xf>
    <xf numFmtId="49" fontId="11" fillId="0" borderId="21" xfId="4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top" wrapText="1"/>
    </xf>
    <xf numFmtId="3" fontId="8" fillId="0" borderId="28" xfId="0" applyNumberFormat="1" applyFont="1" applyBorder="1" applyAlignment="1">
      <alignment wrapText="1"/>
    </xf>
    <xf numFmtId="0" fontId="3" fillId="0" borderId="18" xfId="5" applyFont="1" applyFill="1" applyBorder="1" applyAlignment="1">
      <alignment horizontal="center" vertical="top" wrapText="1"/>
    </xf>
    <xf numFmtId="0" fontId="3" fillId="0" borderId="22" xfId="5" applyFont="1" applyFill="1" applyBorder="1" applyAlignment="1">
      <alignment horizontal="right" vertical="top" wrapText="1"/>
    </xf>
    <xf numFmtId="0" fontId="8" fillId="0" borderId="18" xfId="5" applyFont="1" applyFill="1" applyBorder="1" applyAlignment="1">
      <alignment horizontal="center" vertical="top" wrapText="1"/>
    </xf>
    <xf numFmtId="0" fontId="8" fillId="0" borderId="22" xfId="5" applyFont="1" applyFill="1" applyBorder="1" applyAlignment="1">
      <alignment horizontal="right" vertical="top" wrapText="1"/>
    </xf>
    <xf numFmtId="49" fontId="12" fillId="0" borderId="19" xfId="4" applyNumberFormat="1" applyFont="1" applyFill="1" applyBorder="1" applyAlignment="1">
      <alignment horizontal="center" vertical="top" wrapText="1"/>
    </xf>
    <xf numFmtId="0" fontId="6" fillId="0" borderId="29" xfId="3" applyFont="1" applyFill="1" applyBorder="1" applyAlignment="1" applyProtection="1">
      <alignment horizontal="center" vertical="top" wrapText="1"/>
    </xf>
    <xf numFmtId="49" fontId="12" fillId="0" borderId="30" xfId="4" applyNumberFormat="1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vertical="top" wrapText="1"/>
    </xf>
    <xf numFmtId="0" fontId="9" fillId="0" borderId="32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49" fontId="2" fillId="4" borderId="11" xfId="0" applyNumberFormat="1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vertical="top" wrapText="1"/>
    </xf>
    <xf numFmtId="0" fontId="14" fillId="0" borderId="14" xfId="3" applyFont="1" applyFill="1" applyBorder="1" applyAlignment="1" applyProtection="1">
      <alignment horizontal="center" vertical="top" wrapText="1"/>
    </xf>
    <xf numFmtId="49" fontId="14" fillId="0" borderId="14" xfId="4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0" fontId="2" fillId="0" borderId="14" xfId="5" applyFont="1" applyFill="1" applyBorder="1" applyAlignment="1">
      <alignment horizontal="center" vertical="top" wrapText="1"/>
    </xf>
    <xf numFmtId="3" fontId="2" fillId="0" borderId="21" xfId="2" applyNumberFormat="1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vertical="top" wrapText="1"/>
    </xf>
    <xf numFmtId="0" fontId="12" fillId="0" borderId="14" xfId="3" applyFont="1" applyFill="1" applyBorder="1" applyAlignment="1" applyProtection="1">
      <alignment horizontal="center" vertical="top" wrapText="1"/>
    </xf>
    <xf numFmtId="49" fontId="12" fillId="0" borderId="14" xfId="4" applyNumberFormat="1" applyFont="1" applyFill="1" applyBorder="1" applyAlignment="1">
      <alignment horizontal="center" vertical="top" wrapText="1"/>
    </xf>
    <xf numFmtId="3" fontId="3" fillId="0" borderId="21" xfId="2" applyNumberFormat="1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left" vertical="top" wrapText="1"/>
    </xf>
    <xf numFmtId="49" fontId="2" fillId="0" borderId="16" xfId="2" applyNumberFormat="1" applyFont="1" applyBorder="1" applyAlignment="1">
      <alignment horizontal="center" vertical="top" wrapText="1"/>
    </xf>
    <xf numFmtId="0" fontId="12" fillId="4" borderId="13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vertical="top" wrapText="1"/>
    </xf>
    <xf numFmtId="0" fontId="9" fillId="0" borderId="34" xfId="0" applyFont="1" applyFill="1" applyBorder="1" applyAlignment="1">
      <alignment vertical="top" wrapText="1"/>
    </xf>
    <xf numFmtId="0" fontId="3" fillId="0" borderId="29" xfId="5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3" fontId="3" fillId="0" borderId="35" xfId="2" applyNumberFormat="1" applyFont="1" applyFill="1" applyBorder="1" applyAlignment="1">
      <alignment horizontal="right" vertical="top" wrapText="1"/>
    </xf>
    <xf numFmtId="0" fontId="3" fillId="0" borderId="36" xfId="0" applyFont="1" applyFill="1" applyBorder="1" applyAlignment="1">
      <alignment horizontal="right" vertical="top" wrapText="1"/>
    </xf>
    <xf numFmtId="0" fontId="3" fillId="0" borderId="29" xfId="0" applyFont="1" applyFill="1" applyBorder="1" applyAlignment="1">
      <alignment vertical="top" wrapText="1"/>
    </xf>
    <xf numFmtId="49" fontId="2" fillId="4" borderId="6" xfId="0" applyNumberFormat="1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vertical="top" wrapText="1"/>
    </xf>
    <xf numFmtId="49" fontId="11" fillId="4" borderId="9" xfId="4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3" fillId="4" borderId="9" xfId="5" applyFont="1" applyFill="1" applyBorder="1" applyAlignment="1">
      <alignment horizontal="center" vertical="top" wrapText="1"/>
    </xf>
    <xf numFmtId="3" fontId="2" fillId="4" borderId="10" xfId="0" applyNumberFormat="1" applyFont="1" applyFill="1" applyBorder="1" applyAlignment="1">
      <alignment horizontal="right" vertical="top" wrapText="1"/>
    </xf>
    <xf numFmtId="0" fontId="2" fillId="4" borderId="11" xfId="0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11" fillId="0" borderId="14" xfId="4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center" vertical="top" wrapText="1"/>
    </xf>
    <xf numFmtId="0" fontId="8" fillId="0" borderId="26" xfId="0" applyFont="1" applyBorder="1" applyAlignment="1">
      <alignment wrapText="1"/>
    </xf>
    <xf numFmtId="0" fontId="3" fillId="0" borderId="37" xfId="5" applyFont="1" applyFill="1" applyBorder="1" applyAlignment="1">
      <alignment horizontal="center" vertical="top" wrapText="1"/>
    </xf>
    <xf numFmtId="0" fontId="3" fillId="0" borderId="18" xfId="5" applyFont="1" applyFill="1" applyBorder="1" applyAlignment="1">
      <alignment vertical="top" wrapText="1"/>
    </xf>
    <xf numFmtId="0" fontId="8" fillId="0" borderId="27" xfId="0" applyFont="1" applyBorder="1" applyAlignment="1">
      <alignment wrapText="1"/>
    </xf>
    <xf numFmtId="3" fontId="8" fillId="0" borderId="38" xfId="0" applyNumberFormat="1" applyFont="1" applyBorder="1" applyAlignment="1">
      <alignment wrapText="1"/>
    </xf>
    <xf numFmtId="0" fontId="6" fillId="0" borderId="18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wrapText="1"/>
    </xf>
    <xf numFmtId="0" fontId="3" fillId="0" borderId="21" xfId="5" applyFont="1" applyFill="1" applyBorder="1" applyAlignment="1">
      <alignment horizontal="center" vertical="top" wrapText="1"/>
    </xf>
    <xf numFmtId="3" fontId="8" fillId="0" borderId="21" xfId="0" applyNumberFormat="1" applyFont="1" applyBorder="1" applyAlignment="1">
      <alignment wrapText="1"/>
    </xf>
    <xf numFmtId="0" fontId="6" fillId="0" borderId="29" xfId="0" applyFont="1" applyFill="1" applyBorder="1" applyAlignment="1">
      <alignment horizontal="center" vertical="top" wrapText="1"/>
    </xf>
    <xf numFmtId="0" fontId="8" fillId="0" borderId="36" xfId="0" applyFont="1" applyBorder="1" applyAlignment="1">
      <alignment wrapText="1"/>
    </xf>
    <xf numFmtId="0" fontId="3" fillId="0" borderId="35" xfId="5" applyFont="1" applyFill="1" applyBorder="1" applyAlignment="1">
      <alignment horizontal="center" vertical="top" wrapText="1"/>
    </xf>
    <xf numFmtId="3" fontId="8" fillId="0" borderId="35" xfId="0" applyNumberFormat="1" applyFont="1" applyBorder="1" applyAlignment="1">
      <alignment wrapText="1"/>
    </xf>
    <xf numFmtId="0" fontId="3" fillId="0" borderId="36" xfId="5" applyFont="1" applyFill="1" applyBorder="1" applyAlignment="1">
      <alignment horizontal="right" vertical="top" wrapText="1"/>
    </xf>
    <xf numFmtId="0" fontId="3" fillId="0" borderId="29" xfId="5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0" fontId="3" fillId="4" borderId="13" xfId="5" applyFont="1" applyFill="1" applyBorder="1" applyAlignment="1">
      <alignment horizontal="center" vertical="top" wrapText="1"/>
    </xf>
    <xf numFmtId="3" fontId="3" fillId="4" borderId="4" xfId="6" applyNumberFormat="1" applyFont="1" applyFill="1" applyBorder="1" applyAlignment="1">
      <alignment horizontal="right" vertical="top"/>
    </xf>
    <xf numFmtId="0" fontId="3" fillId="4" borderId="6" xfId="5" applyFont="1" applyFill="1" applyBorder="1" applyAlignment="1">
      <alignment horizontal="right" vertical="top" wrapText="1"/>
    </xf>
    <xf numFmtId="0" fontId="3" fillId="4" borderId="13" xfId="5" applyFont="1" applyFill="1" applyBorder="1" applyAlignment="1">
      <alignment vertical="top" wrapText="1"/>
    </xf>
    <xf numFmtId="0" fontId="13" fillId="4" borderId="9" xfId="3" applyFont="1" applyFill="1" applyBorder="1" applyAlignment="1" applyProtection="1">
      <alignment horizontal="center" vertical="top" wrapText="1"/>
    </xf>
    <xf numFmtId="49" fontId="11" fillId="4" borderId="7" xfId="4" applyNumberFormat="1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3" fontId="3" fillId="4" borderId="10" xfId="6" applyNumberFormat="1" applyFont="1" applyFill="1" applyBorder="1" applyAlignment="1">
      <alignment horizontal="right" vertical="top"/>
    </xf>
    <xf numFmtId="0" fontId="3" fillId="4" borderId="11" xfId="5" applyFont="1" applyFill="1" applyBorder="1" applyAlignment="1">
      <alignment horizontal="right" vertical="top" wrapText="1"/>
    </xf>
    <xf numFmtId="0" fontId="3" fillId="4" borderId="9" xfId="5" applyFont="1" applyFill="1" applyBorder="1" applyAlignment="1">
      <alignment vertical="top" wrapText="1"/>
    </xf>
    <xf numFmtId="3" fontId="2" fillId="4" borderId="10" xfId="6" applyNumberFormat="1" applyFont="1" applyFill="1" applyBorder="1" applyAlignment="1">
      <alignment horizontal="right" vertical="top"/>
    </xf>
    <xf numFmtId="0" fontId="2" fillId="4" borderId="11" xfId="5" applyFont="1" applyFill="1" applyBorder="1" applyAlignment="1">
      <alignment horizontal="right" vertical="top" wrapText="1"/>
    </xf>
    <xf numFmtId="0" fontId="13" fillId="0" borderId="14" xfId="3" applyFont="1" applyFill="1" applyBorder="1" applyAlignment="1" applyProtection="1">
      <alignment horizontal="center" vertical="top" wrapText="1"/>
    </xf>
    <xf numFmtId="49" fontId="11" fillId="0" borderId="15" xfId="4" applyNumberFormat="1" applyFont="1" applyFill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0" fontId="11" fillId="0" borderId="12" xfId="4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0" fontId="8" fillId="0" borderId="39" xfId="0" applyFont="1" applyBorder="1" applyAlignment="1">
      <alignment wrapText="1"/>
    </xf>
    <xf numFmtId="3" fontId="8" fillId="0" borderId="40" xfId="0" applyNumberFormat="1" applyFont="1" applyBorder="1" applyAlignment="1">
      <alignment wrapText="1"/>
    </xf>
    <xf numFmtId="0" fontId="3" fillId="0" borderId="41" xfId="5" applyFont="1" applyFill="1" applyBorder="1" applyAlignment="1">
      <alignment horizontal="right" vertical="top" wrapText="1"/>
    </xf>
    <xf numFmtId="0" fontId="3" fillId="0" borderId="33" xfId="5" applyFont="1" applyFill="1" applyBorder="1" applyAlignment="1">
      <alignment horizontal="right" vertical="top" wrapText="1"/>
    </xf>
    <xf numFmtId="0" fontId="13" fillId="0" borderId="29" xfId="3" applyFont="1" applyFill="1" applyBorder="1" applyAlignment="1" applyProtection="1">
      <alignment horizontal="center" vertical="top" wrapText="1"/>
    </xf>
    <xf numFmtId="49" fontId="11" fillId="0" borderId="36" xfId="4" applyNumberFormat="1" applyFont="1" applyFill="1" applyBorder="1" applyAlignment="1">
      <alignment horizontal="center" vertical="top" wrapText="1"/>
    </xf>
    <xf numFmtId="0" fontId="8" fillId="0" borderId="42" xfId="0" applyFont="1" applyBorder="1" applyAlignment="1">
      <alignment wrapText="1"/>
    </xf>
    <xf numFmtId="3" fontId="8" fillId="0" borderId="43" xfId="0" applyNumberFormat="1" applyFont="1" applyBorder="1" applyAlignment="1">
      <alignment wrapText="1"/>
    </xf>
    <xf numFmtId="0" fontId="13" fillId="0" borderId="0" xfId="3" applyFont="1" applyFill="1" applyBorder="1" applyAlignment="1" applyProtection="1">
      <alignment horizontal="center" vertical="top" wrapText="1"/>
    </xf>
    <xf numFmtId="49" fontId="11" fillId="0" borderId="0" xfId="4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5" applyFont="1" applyFill="1" applyBorder="1" applyAlignment="1">
      <alignment horizontal="center" vertical="top" wrapText="1"/>
    </xf>
    <xf numFmtId="3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5" applyFont="1" applyFill="1" applyBorder="1" applyAlignment="1">
      <alignment horizontal="center" vertical="top" wrapText="1"/>
    </xf>
    <xf numFmtId="187" fontId="8" fillId="0" borderId="0" xfId="1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Border="1" applyAlignment="1">
      <alignment horizontal="center" vertical="top" wrapText="1"/>
    </xf>
    <xf numFmtId="187" fontId="15" fillId="0" borderId="0" xfId="2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87" fontId="3" fillId="0" borderId="0" xfId="0" applyNumberFormat="1" applyFont="1" applyBorder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187" fontId="3" fillId="0" borderId="0" xfId="1" applyNumberFormat="1" applyFont="1" applyFill="1"/>
    <xf numFmtId="187" fontId="3" fillId="0" borderId="0" xfId="0" applyNumberFormat="1" applyFont="1" applyFill="1"/>
    <xf numFmtId="0" fontId="16" fillId="0" borderId="0" xfId="0" applyFont="1" applyFill="1"/>
  </cellXfs>
  <cellStyles count="7">
    <cellStyle name="Comma 2" xfId="2"/>
    <cellStyle name="Comma_จัดสรรแยกผลผลิต-ม.แม่ฟ้าหลวง" xfId="6"/>
    <cellStyle name="Normal 3" xfId="3"/>
    <cellStyle name="Normal_Sheet1" xfId="4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5"/>
  <sheetViews>
    <sheetView tabSelected="1" view="pageBreakPreview" topLeftCell="A37" zoomScaleNormal="100" zoomScaleSheetLayoutView="100" workbookViewId="0">
      <selection activeCell="J20" sqref="J20"/>
    </sheetView>
  </sheetViews>
  <sheetFormatPr defaultRowHeight="17.399999999999999" x14ac:dyDescent="0.3"/>
  <cols>
    <col min="1" max="1" width="16.109375" style="194" bestFit="1" customWidth="1"/>
    <col min="2" max="2" width="19.6640625" style="194" customWidth="1"/>
    <col min="3" max="3" width="21.44140625" style="195" customWidth="1"/>
    <col min="4" max="4" width="79" style="194" customWidth="1"/>
    <col min="5" max="5" width="13.109375" style="194" bestFit="1" customWidth="1"/>
    <col min="6" max="6" width="15.6640625" style="194" bestFit="1" customWidth="1"/>
    <col min="7" max="7" width="12.44140625" style="198" bestFit="1" customWidth="1"/>
    <col min="8" max="8" width="4.5546875" style="194" customWidth="1"/>
    <col min="9" max="9" width="26.6640625" style="194" customWidth="1"/>
  </cols>
  <sheetData>
    <row r="1" spans="1:9" ht="21" x14ac:dyDescent="0.6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" x14ac:dyDescent="0.25">
      <c r="A3" s="7"/>
      <c r="B3" s="7"/>
      <c r="C3" s="8"/>
      <c r="D3" s="8"/>
      <c r="E3" s="7"/>
      <c r="F3" s="7"/>
      <c r="G3" s="9"/>
      <c r="H3" s="10"/>
      <c r="I3" s="7"/>
    </row>
    <row r="4" spans="1:9" ht="21" x14ac:dyDescent="0.25">
      <c r="A4" s="11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5"/>
      <c r="G4" s="16" t="s">
        <v>7</v>
      </c>
      <c r="H4" s="17"/>
      <c r="I4" s="14" t="s">
        <v>8</v>
      </c>
    </row>
    <row r="5" spans="1:9" ht="21" x14ac:dyDescent="0.25">
      <c r="A5" s="18"/>
      <c r="B5" s="12"/>
      <c r="C5" s="19"/>
      <c r="D5" s="20"/>
      <c r="E5" s="20"/>
      <c r="F5" s="21" t="s">
        <v>9</v>
      </c>
      <c r="G5" s="16"/>
      <c r="H5" s="17"/>
      <c r="I5" s="20"/>
    </row>
    <row r="6" spans="1:9" ht="21" x14ac:dyDescent="0.25">
      <c r="A6" s="22"/>
      <c r="B6" s="12"/>
      <c r="C6" s="23"/>
      <c r="D6" s="24"/>
      <c r="E6" s="24"/>
      <c r="F6" s="25"/>
      <c r="G6" s="16"/>
      <c r="H6" s="17"/>
      <c r="I6" s="24"/>
    </row>
    <row r="7" spans="1:9" ht="21" x14ac:dyDescent="0.25">
      <c r="A7" s="26" t="s">
        <v>10</v>
      </c>
      <c r="B7" s="27" t="s">
        <v>11</v>
      </c>
      <c r="C7" s="27"/>
      <c r="D7" s="28" t="s">
        <v>12</v>
      </c>
      <c r="E7" s="29"/>
      <c r="F7" s="29"/>
      <c r="G7" s="30"/>
      <c r="H7" s="31"/>
      <c r="I7" s="32"/>
    </row>
    <row r="8" spans="1:9" ht="21" x14ac:dyDescent="0.25">
      <c r="A8" s="33"/>
      <c r="B8" s="34"/>
      <c r="C8" s="35"/>
      <c r="D8" s="36" t="s">
        <v>13</v>
      </c>
      <c r="E8" s="37"/>
      <c r="F8" s="37"/>
      <c r="G8" s="38"/>
      <c r="H8" s="39"/>
      <c r="I8" s="40"/>
    </row>
    <row r="9" spans="1:9" ht="21" x14ac:dyDescent="0.25">
      <c r="A9" s="33"/>
      <c r="B9" s="34"/>
      <c r="C9" s="35"/>
      <c r="D9" s="36" t="s">
        <v>14</v>
      </c>
      <c r="E9" s="37"/>
      <c r="F9" s="37"/>
      <c r="G9" s="38">
        <f>G10+G14+G16</f>
        <v>1635000</v>
      </c>
      <c r="H9" s="39" t="s">
        <v>15</v>
      </c>
      <c r="I9" s="40"/>
    </row>
    <row r="10" spans="1:9" ht="21" x14ac:dyDescent="0.6">
      <c r="A10" s="41" t="s">
        <v>10</v>
      </c>
      <c r="B10" s="42" t="s">
        <v>16</v>
      </c>
      <c r="C10" s="43"/>
      <c r="D10" s="44" t="s">
        <v>17</v>
      </c>
      <c r="E10" s="45" t="s">
        <v>18</v>
      </c>
      <c r="F10" s="45">
        <v>6111310</v>
      </c>
      <c r="G10" s="46">
        <f>G11</f>
        <v>600000</v>
      </c>
      <c r="H10" s="47" t="s">
        <v>15</v>
      </c>
      <c r="I10" s="48"/>
    </row>
    <row r="11" spans="1:9" ht="21" x14ac:dyDescent="0.25">
      <c r="A11" s="41" t="s">
        <v>10</v>
      </c>
      <c r="B11" s="42" t="s">
        <v>16</v>
      </c>
      <c r="C11" s="49"/>
      <c r="D11" s="50" t="s">
        <v>19</v>
      </c>
      <c r="E11" s="45" t="s">
        <v>18</v>
      </c>
      <c r="F11" s="51">
        <v>6111310</v>
      </c>
      <c r="G11" s="52">
        <f>G12</f>
        <v>600000</v>
      </c>
      <c r="H11" s="47" t="s">
        <v>15</v>
      </c>
      <c r="I11" s="48"/>
    </row>
    <row r="12" spans="1:9" ht="22.8" x14ac:dyDescent="0.25">
      <c r="A12" s="53" t="s">
        <v>10</v>
      </c>
      <c r="B12" s="54" t="s">
        <v>20</v>
      </c>
      <c r="C12" s="55" t="s">
        <v>21</v>
      </c>
      <c r="D12" s="56" t="s">
        <v>22</v>
      </c>
      <c r="E12" s="57" t="s">
        <v>18</v>
      </c>
      <c r="F12" s="57">
        <v>6111310</v>
      </c>
      <c r="G12" s="58">
        <v>600000</v>
      </c>
      <c r="H12" s="59" t="s">
        <v>15</v>
      </c>
      <c r="I12" s="60" t="s">
        <v>23</v>
      </c>
    </row>
    <row r="13" spans="1:9" ht="27.75" customHeight="1" x14ac:dyDescent="0.25">
      <c r="A13" s="53" t="s">
        <v>10</v>
      </c>
      <c r="B13" s="61"/>
      <c r="C13" s="62"/>
      <c r="D13" s="63" t="s">
        <v>24</v>
      </c>
      <c r="E13" s="51"/>
      <c r="F13" s="51"/>
      <c r="G13" s="64"/>
      <c r="H13" s="65"/>
      <c r="I13" s="48"/>
    </row>
    <row r="14" spans="1:9" ht="21" x14ac:dyDescent="0.25">
      <c r="A14" s="53" t="s">
        <v>10</v>
      </c>
      <c r="B14" s="66" t="s">
        <v>25</v>
      </c>
      <c r="C14" s="67"/>
      <c r="D14" s="68" t="s">
        <v>26</v>
      </c>
      <c r="E14" s="45" t="s">
        <v>27</v>
      </c>
      <c r="F14" s="69">
        <v>6111500</v>
      </c>
      <c r="G14" s="70">
        <f>G15</f>
        <v>35000</v>
      </c>
      <c r="H14" s="47" t="s">
        <v>15</v>
      </c>
      <c r="I14" s="71"/>
    </row>
    <row r="15" spans="1:9" ht="22.8" x14ac:dyDescent="0.25">
      <c r="A15" s="53" t="s">
        <v>10</v>
      </c>
      <c r="B15" s="72" t="s">
        <v>25</v>
      </c>
      <c r="C15" s="73" t="s">
        <v>28</v>
      </c>
      <c r="D15" s="74" t="s">
        <v>29</v>
      </c>
      <c r="E15" s="75" t="s">
        <v>27</v>
      </c>
      <c r="F15" s="76">
        <v>6111500</v>
      </c>
      <c r="G15" s="77">
        <v>35000</v>
      </c>
      <c r="H15" s="78" t="s">
        <v>15</v>
      </c>
      <c r="I15" s="79" t="s">
        <v>23</v>
      </c>
    </row>
    <row r="16" spans="1:9" ht="21" x14ac:dyDescent="0.25">
      <c r="A16" s="80" t="s">
        <v>10</v>
      </c>
      <c r="B16" s="81" t="s">
        <v>30</v>
      </c>
      <c r="C16" s="67"/>
      <c r="D16" s="68" t="s">
        <v>31</v>
      </c>
      <c r="E16" s="45" t="s">
        <v>27</v>
      </c>
      <c r="F16" s="76">
        <v>6111500</v>
      </c>
      <c r="G16" s="70">
        <f>SUM(G17:G26)</f>
        <v>1000000</v>
      </c>
      <c r="H16" s="47" t="s">
        <v>15</v>
      </c>
      <c r="I16" s="71"/>
    </row>
    <row r="17" spans="1:9" ht="22.8" x14ac:dyDescent="0.6">
      <c r="A17" s="53" t="s">
        <v>10</v>
      </c>
      <c r="B17" s="72" t="s">
        <v>30</v>
      </c>
      <c r="C17" s="82" t="s">
        <v>32</v>
      </c>
      <c r="D17" s="83" t="s">
        <v>33</v>
      </c>
      <c r="E17" s="57" t="s">
        <v>27</v>
      </c>
      <c r="F17" s="69">
        <v>6111500</v>
      </c>
      <c r="G17" s="84">
        <v>60000</v>
      </c>
      <c r="H17" s="59" t="s">
        <v>15</v>
      </c>
      <c r="I17" s="79" t="s">
        <v>23</v>
      </c>
    </row>
    <row r="18" spans="1:9" ht="22.8" x14ac:dyDescent="0.6">
      <c r="A18" s="53" t="s">
        <v>10</v>
      </c>
      <c r="B18" s="72" t="s">
        <v>30</v>
      </c>
      <c r="C18" s="82" t="s">
        <v>34</v>
      </c>
      <c r="D18" s="83" t="s">
        <v>35</v>
      </c>
      <c r="E18" s="85" t="s">
        <v>27</v>
      </c>
      <c r="F18" s="76">
        <v>6111500</v>
      </c>
      <c r="G18" s="84">
        <v>100000</v>
      </c>
      <c r="H18" s="86" t="s">
        <v>15</v>
      </c>
      <c r="I18" s="79" t="s">
        <v>23</v>
      </c>
    </row>
    <row r="19" spans="1:9" ht="22.8" x14ac:dyDescent="0.6">
      <c r="A19" s="53" t="s">
        <v>10</v>
      </c>
      <c r="B19" s="72" t="s">
        <v>30</v>
      </c>
      <c r="C19" s="82" t="s">
        <v>36</v>
      </c>
      <c r="D19" s="83" t="s">
        <v>37</v>
      </c>
      <c r="E19" s="87" t="s">
        <v>27</v>
      </c>
      <c r="F19" s="69">
        <v>6111500</v>
      </c>
      <c r="G19" s="84">
        <v>50000</v>
      </c>
      <c r="H19" s="88" t="s">
        <v>15</v>
      </c>
      <c r="I19" s="79" t="s">
        <v>23</v>
      </c>
    </row>
    <row r="20" spans="1:9" ht="22.8" x14ac:dyDescent="0.6">
      <c r="A20" s="53" t="s">
        <v>10</v>
      </c>
      <c r="B20" s="72" t="s">
        <v>30</v>
      </c>
      <c r="C20" s="82" t="s">
        <v>38</v>
      </c>
      <c r="D20" s="83" t="s">
        <v>39</v>
      </c>
      <c r="E20" s="87" t="s">
        <v>27</v>
      </c>
      <c r="F20" s="76">
        <v>6111500</v>
      </c>
      <c r="G20" s="84">
        <v>260000</v>
      </c>
      <c r="H20" s="88" t="s">
        <v>15</v>
      </c>
      <c r="I20" s="79" t="s">
        <v>23</v>
      </c>
    </row>
    <row r="21" spans="1:9" ht="22.8" x14ac:dyDescent="0.6">
      <c r="A21" s="53" t="s">
        <v>10</v>
      </c>
      <c r="B21" s="72" t="s">
        <v>30</v>
      </c>
      <c r="C21" s="82" t="s">
        <v>40</v>
      </c>
      <c r="D21" s="83" t="s">
        <v>41</v>
      </c>
      <c r="E21" s="87" t="s">
        <v>27</v>
      </c>
      <c r="F21" s="69">
        <v>6111500</v>
      </c>
      <c r="G21" s="84">
        <v>100000</v>
      </c>
      <c r="H21" s="88" t="s">
        <v>15</v>
      </c>
      <c r="I21" s="79" t="s">
        <v>23</v>
      </c>
    </row>
    <row r="22" spans="1:9" ht="22.8" x14ac:dyDescent="0.6">
      <c r="A22" s="53" t="s">
        <v>10</v>
      </c>
      <c r="B22" s="72" t="s">
        <v>30</v>
      </c>
      <c r="C22" s="82" t="s">
        <v>42</v>
      </c>
      <c r="D22" s="83" t="s">
        <v>43</v>
      </c>
      <c r="E22" s="87" t="s">
        <v>27</v>
      </c>
      <c r="F22" s="76">
        <v>6111500</v>
      </c>
      <c r="G22" s="84">
        <v>150000</v>
      </c>
      <c r="H22" s="88" t="s">
        <v>15</v>
      </c>
      <c r="I22" s="79" t="s">
        <v>23</v>
      </c>
    </row>
    <row r="23" spans="1:9" ht="22.8" x14ac:dyDescent="0.6">
      <c r="A23" s="53" t="s">
        <v>10</v>
      </c>
      <c r="B23" s="72" t="s">
        <v>30</v>
      </c>
      <c r="C23" s="82" t="s">
        <v>44</v>
      </c>
      <c r="D23" s="83" t="s">
        <v>45</v>
      </c>
      <c r="E23" s="87" t="s">
        <v>27</v>
      </c>
      <c r="F23" s="69">
        <v>6111500</v>
      </c>
      <c r="G23" s="84">
        <v>120000</v>
      </c>
      <c r="H23" s="88" t="s">
        <v>15</v>
      </c>
      <c r="I23" s="79" t="s">
        <v>23</v>
      </c>
    </row>
    <row r="24" spans="1:9" ht="22.8" x14ac:dyDescent="0.6">
      <c r="A24" s="53" t="s">
        <v>10</v>
      </c>
      <c r="B24" s="72" t="s">
        <v>30</v>
      </c>
      <c r="C24" s="82" t="s">
        <v>46</v>
      </c>
      <c r="D24" s="83" t="s">
        <v>47</v>
      </c>
      <c r="E24" s="87" t="s">
        <v>27</v>
      </c>
      <c r="F24" s="76">
        <v>6111500</v>
      </c>
      <c r="G24" s="84">
        <v>100000</v>
      </c>
      <c r="H24" s="88" t="s">
        <v>15</v>
      </c>
      <c r="I24" s="79" t="s">
        <v>23</v>
      </c>
    </row>
    <row r="25" spans="1:9" ht="22.8" x14ac:dyDescent="0.6">
      <c r="A25" s="53" t="s">
        <v>10</v>
      </c>
      <c r="B25" s="89" t="s">
        <v>30</v>
      </c>
      <c r="C25" s="82" t="s">
        <v>48</v>
      </c>
      <c r="D25" s="83" t="s">
        <v>49</v>
      </c>
      <c r="E25" s="87" t="s">
        <v>27</v>
      </c>
      <c r="F25" s="76">
        <v>6111500</v>
      </c>
      <c r="G25" s="84">
        <v>15000</v>
      </c>
      <c r="H25" s="88" t="s">
        <v>15</v>
      </c>
      <c r="I25" s="79" t="s">
        <v>23</v>
      </c>
    </row>
    <row r="26" spans="1:9" ht="22.8" x14ac:dyDescent="0.6">
      <c r="A26" s="90" t="s">
        <v>10</v>
      </c>
      <c r="B26" s="91" t="s">
        <v>30</v>
      </c>
      <c r="C26" s="92" t="s">
        <v>50</v>
      </c>
      <c r="D26" s="93" t="s">
        <v>51</v>
      </c>
      <c r="E26" s="87" t="s">
        <v>27</v>
      </c>
      <c r="F26" s="76">
        <v>6111500</v>
      </c>
      <c r="G26" s="84">
        <v>45000</v>
      </c>
      <c r="H26" s="88" t="s">
        <v>15</v>
      </c>
      <c r="I26" s="79" t="s">
        <v>23</v>
      </c>
    </row>
    <row r="27" spans="1:9" ht="21" x14ac:dyDescent="0.25">
      <c r="A27" s="26" t="s">
        <v>52</v>
      </c>
      <c r="B27" s="27" t="s">
        <v>53</v>
      </c>
      <c r="C27" s="27"/>
      <c r="D27" s="28" t="s">
        <v>12</v>
      </c>
      <c r="E27" s="37"/>
      <c r="F27" s="37"/>
      <c r="G27" s="38"/>
      <c r="H27" s="39"/>
      <c r="I27" s="94"/>
    </row>
    <row r="28" spans="1:9" ht="21" x14ac:dyDescent="0.25">
      <c r="A28" s="35"/>
      <c r="B28" s="95"/>
      <c r="C28" s="96"/>
      <c r="D28" s="36" t="s">
        <v>54</v>
      </c>
      <c r="E28" s="37"/>
      <c r="F28" s="37"/>
      <c r="G28" s="38"/>
      <c r="H28" s="39"/>
      <c r="I28" s="97"/>
    </row>
    <row r="29" spans="1:9" ht="21" x14ac:dyDescent="0.25">
      <c r="A29" s="35"/>
      <c r="B29" s="95"/>
      <c r="C29" s="96"/>
      <c r="D29" s="36" t="s">
        <v>55</v>
      </c>
      <c r="E29" s="37"/>
      <c r="F29" s="37"/>
      <c r="G29" s="38">
        <f>G30+G32</f>
        <v>1561000</v>
      </c>
      <c r="H29" s="39" t="s">
        <v>15</v>
      </c>
      <c r="I29" s="97"/>
    </row>
    <row r="30" spans="1:9" ht="21" x14ac:dyDescent="0.25">
      <c r="A30" s="98" t="s">
        <v>52</v>
      </c>
      <c r="B30" s="99" t="s">
        <v>56</v>
      </c>
      <c r="C30" s="100"/>
      <c r="D30" s="68" t="s">
        <v>57</v>
      </c>
      <c r="E30" s="101" t="s">
        <v>27</v>
      </c>
      <c r="F30" s="57">
        <v>6111500</v>
      </c>
      <c r="G30" s="102">
        <f>SUM(G31:G31)</f>
        <v>800000</v>
      </c>
      <c r="H30" s="59" t="s">
        <v>15</v>
      </c>
      <c r="I30" s="103"/>
    </row>
    <row r="31" spans="1:9" ht="22.8" x14ac:dyDescent="0.25">
      <c r="A31" s="104" t="s">
        <v>52</v>
      </c>
      <c r="B31" s="105" t="s">
        <v>56</v>
      </c>
      <c r="C31" s="55" t="s">
        <v>58</v>
      </c>
      <c r="D31" s="56" t="s">
        <v>59</v>
      </c>
      <c r="E31" s="69" t="s">
        <v>27</v>
      </c>
      <c r="F31" s="57">
        <v>6111500</v>
      </c>
      <c r="G31" s="106">
        <v>800000</v>
      </c>
      <c r="H31" s="59" t="s">
        <v>15</v>
      </c>
      <c r="I31" s="103" t="s">
        <v>23</v>
      </c>
    </row>
    <row r="32" spans="1:9" ht="21" x14ac:dyDescent="0.25">
      <c r="A32" s="107" t="s">
        <v>52</v>
      </c>
      <c r="B32" s="99" t="s">
        <v>60</v>
      </c>
      <c r="C32" s="108"/>
      <c r="D32" s="50" t="s">
        <v>61</v>
      </c>
      <c r="E32" s="69" t="s">
        <v>27</v>
      </c>
      <c r="F32" s="51">
        <v>6111500</v>
      </c>
      <c r="G32" s="52">
        <f>SUM(G33:G33)</f>
        <v>761000</v>
      </c>
      <c r="H32" s="47" t="s">
        <v>15</v>
      </c>
      <c r="I32" s="50"/>
    </row>
    <row r="33" spans="1:9" ht="22.8" x14ac:dyDescent="0.25">
      <c r="A33" s="109" t="s">
        <v>52</v>
      </c>
      <c r="B33" s="105" t="s">
        <v>60</v>
      </c>
      <c r="C33" s="110" t="s">
        <v>62</v>
      </c>
      <c r="D33" s="111" t="s">
        <v>63</v>
      </c>
      <c r="E33" s="112" t="s">
        <v>27</v>
      </c>
      <c r="F33" s="113">
        <v>6111500</v>
      </c>
      <c r="G33" s="114">
        <v>761000</v>
      </c>
      <c r="H33" s="115" t="s">
        <v>15</v>
      </c>
      <c r="I33" s="116" t="s">
        <v>23</v>
      </c>
    </row>
    <row r="34" spans="1:9" ht="21" x14ac:dyDescent="0.25">
      <c r="A34" s="26" t="s">
        <v>64</v>
      </c>
      <c r="B34" s="117" t="s">
        <v>65</v>
      </c>
      <c r="C34" s="27"/>
      <c r="D34" s="28" t="s">
        <v>12</v>
      </c>
      <c r="E34" s="29"/>
      <c r="F34" s="29"/>
      <c r="G34" s="30"/>
      <c r="H34" s="31"/>
      <c r="I34" s="118"/>
    </row>
    <row r="35" spans="1:9" ht="21" x14ac:dyDescent="0.25">
      <c r="A35" s="33"/>
      <c r="B35" s="119"/>
      <c r="C35" s="120"/>
      <c r="D35" s="36" t="s">
        <v>66</v>
      </c>
      <c r="E35" s="37"/>
      <c r="F35" s="121"/>
      <c r="G35" s="122"/>
      <c r="H35" s="123"/>
      <c r="I35" s="36"/>
    </row>
    <row r="36" spans="1:9" ht="21" x14ac:dyDescent="0.25">
      <c r="A36" s="33"/>
      <c r="B36" s="119"/>
      <c r="C36" s="124"/>
      <c r="D36" s="36" t="s">
        <v>67</v>
      </c>
      <c r="E36" s="37" t="s">
        <v>27</v>
      </c>
      <c r="F36" s="121">
        <v>6111500</v>
      </c>
      <c r="G36" s="122">
        <f>G37</f>
        <v>660000</v>
      </c>
      <c r="H36" s="123" t="s">
        <v>15</v>
      </c>
      <c r="I36" s="36"/>
    </row>
    <row r="37" spans="1:9" ht="21" x14ac:dyDescent="0.6">
      <c r="A37" s="98" t="s">
        <v>64</v>
      </c>
      <c r="B37" s="99" t="s">
        <v>68</v>
      </c>
      <c r="C37" s="125"/>
      <c r="D37" s="126" t="s">
        <v>69</v>
      </c>
      <c r="E37" s="69" t="s">
        <v>27</v>
      </c>
      <c r="F37" s="69">
        <v>6111500</v>
      </c>
      <c r="G37" s="52">
        <f>SUM(G38:G44)</f>
        <v>660000</v>
      </c>
      <c r="H37" s="47" t="s">
        <v>15</v>
      </c>
      <c r="I37" s="50"/>
    </row>
    <row r="38" spans="1:9" ht="21" x14ac:dyDescent="0.6">
      <c r="A38" s="98" t="s">
        <v>64</v>
      </c>
      <c r="B38" s="105" t="s">
        <v>68</v>
      </c>
      <c r="C38" s="127" t="s">
        <v>70</v>
      </c>
      <c r="D38" s="128" t="s">
        <v>71</v>
      </c>
      <c r="E38" s="129" t="s">
        <v>27</v>
      </c>
      <c r="F38" s="129">
        <v>6111500</v>
      </c>
      <c r="G38" s="84">
        <v>100000</v>
      </c>
      <c r="H38" s="86" t="s">
        <v>15</v>
      </c>
      <c r="I38" s="130" t="s">
        <v>72</v>
      </c>
    </row>
    <row r="39" spans="1:9" ht="21" x14ac:dyDescent="0.6">
      <c r="A39" s="98" t="s">
        <v>64</v>
      </c>
      <c r="B39" s="105" t="s">
        <v>68</v>
      </c>
      <c r="C39" s="127" t="s">
        <v>73</v>
      </c>
      <c r="D39" s="128" t="s">
        <v>74</v>
      </c>
      <c r="E39" s="129" t="s">
        <v>27</v>
      </c>
      <c r="F39" s="129">
        <v>6111500</v>
      </c>
      <c r="G39" s="84">
        <v>130000</v>
      </c>
      <c r="H39" s="86" t="s">
        <v>15</v>
      </c>
      <c r="I39" s="130" t="s">
        <v>72</v>
      </c>
    </row>
    <row r="40" spans="1:9" ht="21" x14ac:dyDescent="0.6">
      <c r="A40" s="98" t="s">
        <v>64</v>
      </c>
      <c r="B40" s="105" t="s">
        <v>68</v>
      </c>
      <c r="C40" s="127" t="s">
        <v>75</v>
      </c>
      <c r="D40" s="128" t="s">
        <v>76</v>
      </c>
      <c r="E40" s="129" t="s">
        <v>27</v>
      </c>
      <c r="F40" s="129">
        <v>6111500</v>
      </c>
      <c r="G40" s="84">
        <v>30000</v>
      </c>
      <c r="H40" s="86" t="s">
        <v>15</v>
      </c>
      <c r="I40" s="130" t="s">
        <v>72</v>
      </c>
    </row>
    <row r="41" spans="1:9" ht="21" x14ac:dyDescent="0.6">
      <c r="A41" s="98" t="s">
        <v>64</v>
      </c>
      <c r="B41" s="105" t="s">
        <v>68</v>
      </c>
      <c r="C41" s="127" t="s">
        <v>77</v>
      </c>
      <c r="D41" s="131" t="s">
        <v>78</v>
      </c>
      <c r="E41" s="129" t="s">
        <v>27</v>
      </c>
      <c r="F41" s="129">
        <v>6111500</v>
      </c>
      <c r="G41" s="132">
        <v>160000</v>
      </c>
      <c r="H41" s="86" t="s">
        <v>15</v>
      </c>
      <c r="I41" s="130" t="s">
        <v>72</v>
      </c>
    </row>
    <row r="42" spans="1:9" ht="21" x14ac:dyDescent="0.6">
      <c r="A42" s="98" t="s">
        <v>64</v>
      </c>
      <c r="B42" s="105" t="s">
        <v>68</v>
      </c>
      <c r="C42" s="133" t="s">
        <v>79</v>
      </c>
      <c r="D42" s="134" t="s">
        <v>80</v>
      </c>
      <c r="E42" s="85" t="s">
        <v>27</v>
      </c>
      <c r="F42" s="135">
        <v>6111500</v>
      </c>
      <c r="G42" s="136">
        <v>40000</v>
      </c>
      <c r="H42" s="86" t="s">
        <v>15</v>
      </c>
      <c r="I42" s="130" t="s">
        <v>72</v>
      </c>
    </row>
    <row r="43" spans="1:9" ht="21" x14ac:dyDescent="0.6">
      <c r="A43" s="98" t="s">
        <v>64</v>
      </c>
      <c r="B43" s="105" t="s">
        <v>68</v>
      </c>
      <c r="C43" s="133" t="s">
        <v>81</v>
      </c>
      <c r="D43" s="134" t="s">
        <v>82</v>
      </c>
      <c r="E43" s="85" t="s">
        <v>27</v>
      </c>
      <c r="F43" s="135">
        <v>6111500</v>
      </c>
      <c r="G43" s="136">
        <v>100000</v>
      </c>
      <c r="H43" s="86" t="s">
        <v>15</v>
      </c>
      <c r="I43" s="130" t="s">
        <v>72</v>
      </c>
    </row>
    <row r="44" spans="1:9" ht="21" x14ac:dyDescent="0.6">
      <c r="A44" s="98" t="s">
        <v>64</v>
      </c>
      <c r="B44" s="105" t="s">
        <v>68</v>
      </c>
      <c r="C44" s="137" t="s">
        <v>83</v>
      </c>
      <c r="D44" s="138" t="s">
        <v>84</v>
      </c>
      <c r="E44" s="112" t="s">
        <v>27</v>
      </c>
      <c r="F44" s="139">
        <v>6111500</v>
      </c>
      <c r="G44" s="140">
        <v>100000</v>
      </c>
      <c r="H44" s="141" t="s">
        <v>15</v>
      </c>
      <c r="I44" s="142" t="s">
        <v>72</v>
      </c>
    </row>
    <row r="45" spans="1:9" ht="21" x14ac:dyDescent="0.25">
      <c r="A45" s="26" t="s">
        <v>85</v>
      </c>
      <c r="B45" s="117" t="s">
        <v>65</v>
      </c>
      <c r="C45" s="143"/>
      <c r="D45" s="28" t="s">
        <v>12</v>
      </c>
      <c r="E45" s="144"/>
      <c r="F45" s="144"/>
      <c r="G45" s="145"/>
      <c r="H45" s="146"/>
      <c r="I45" s="147"/>
    </row>
    <row r="46" spans="1:9" ht="21" x14ac:dyDescent="0.25">
      <c r="A46" s="148"/>
      <c r="B46" s="149"/>
      <c r="C46" s="150"/>
      <c r="D46" s="36" t="s">
        <v>86</v>
      </c>
      <c r="E46" s="121"/>
      <c r="F46" s="121"/>
      <c r="G46" s="151"/>
      <c r="H46" s="152"/>
      <c r="I46" s="153"/>
    </row>
    <row r="47" spans="1:9" ht="21" x14ac:dyDescent="0.25">
      <c r="A47" s="148"/>
      <c r="B47" s="149"/>
      <c r="C47" s="150"/>
      <c r="D47" s="36" t="s">
        <v>67</v>
      </c>
      <c r="E47" s="121"/>
      <c r="F47" s="121"/>
      <c r="G47" s="154">
        <f>G48</f>
        <v>500000</v>
      </c>
      <c r="H47" s="155" t="s">
        <v>15</v>
      </c>
      <c r="I47" s="153"/>
    </row>
    <row r="48" spans="1:9" ht="21" x14ac:dyDescent="0.6">
      <c r="A48" s="156" t="s">
        <v>85</v>
      </c>
      <c r="B48" s="157" t="s">
        <v>87</v>
      </c>
      <c r="C48" s="158"/>
      <c r="D48" s="159" t="s">
        <v>88</v>
      </c>
      <c r="E48" s="160" t="s">
        <v>27</v>
      </c>
      <c r="F48" s="160">
        <v>6111500</v>
      </c>
      <c r="G48" s="70">
        <f>SUM(G49:G56)</f>
        <v>500000</v>
      </c>
      <c r="H48" s="47" t="s">
        <v>15</v>
      </c>
      <c r="I48" s="50"/>
    </row>
    <row r="49" spans="1:9" ht="21" x14ac:dyDescent="0.6">
      <c r="A49" s="156" t="s">
        <v>85</v>
      </c>
      <c r="B49" s="157" t="s">
        <v>87</v>
      </c>
      <c r="C49" s="133" t="s">
        <v>89</v>
      </c>
      <c r="D49" s="161" t="s">
        <v>90</v>
      </c>
      <c r="E49" s="85" t="s">
        <v>27</v>
      </c>
      <c r="F49" s="135">
        <v>6111500</v>
      </c>
      <c r="G49" s="162">
        <v>25000</v>
      </c>
      <c r="H49" s="163" t="s">
        <v>15</v>
      </c>
      <c r="I49" s="130" t="s">
        <v>72</v>
      </c>
    </row>
    <row r="50" spans="1:9" ht="21" x14ac:dyDescent="0.6">
      <c r="A50" s="156" t="s">
        <v>85</v>
      </c>
      <c r="B50" s="157" t="s">
        <v>87</v>
      </c>
      <c r="C50" s="133" t="s">
        <v>91</v>
      </c>
      <c r="D50" s="161" t="s">
        <v>92</v>
      </c>
      <c r="E50" s="85" t="s">
        <v>27</v>
      </c>
      <c r="F50" s="135">
        <v>6111500</v>
      </c>
      <c r="G50" s="162">
        <v>100000</v>
      </c>
      <c r="H50" s="86" t="s">
        <v>15</v>
      </c>
      <c r="I50" s="130" t="s">
        <v>72</v>
      </c>
    </row>
    <row r="51" spans="1:9" ht="21" x14ac:dyDescent="0.6">
      <c r="A51" s="156" t="s">
        <v>85</v>
      </c>
      <c r="B51" s="157" t="s">
        <v>87</v>
      </c>
      <c r="C51" s="133" t="s">
        <v>93</v>
      </c>
      <c r="D51" s="161" t="s">
        <v>94</v>
      </c>
      <c r="E51" s="85" t="s">
        <v>27</v>
      </c>
      <c r="F51" s="135">
        <v>6111500</v>
      </c>
      <c r="G51" s="162">
        <v>50000</v>
      </c>
      <c r="H51" s="163" t="s">
        <v>15</v>
      </c>
      <c r="I51" s="130" t="s">
        <v>72</v>
      </c>
    </row>
    <row r="52" spans="1:9" ht="21" x14ac:dyDescent="0.6">
      <c r="A52" s="156" t="s">
        <v>85</v>
      </c>
      <c r="B52" s="157" t="s">
        <v>87</v>
      </c>
      <c r="C52" s="127" t="s">
        <v>95</v>
      </c>
      <c r="D52" s="161" t="s">
        <v>96</v>
      </c>
      <c r="E52" s="85" t="s">
        <v>27</v>
      </c>
      <c r="F52" s="135">
        <v>6111500</v>
      </c>
      <c r="G52" s="162">
        <v>25000</v>
      </c>
      <c r="H52" s="86" t="s">
        <v>15</v>
      </c>
      <c r="I52" s="130" t="s">
        <v>72</v>
      </c>
    </row>
    <row r="53" spans="1:9" ht="21" x14ac:dyDescent="0.6">
      <c r="A53" s="156" t="s">
        <v>85</v>
      </c>
      <c r="B53" s="157" t="s">
        <v>87</v>
      </c>
      <c r="C53" s="127" t="s">
        <v>97</v>
      </c>
      <c r="D53" s="161" t="s">
        <v>98</v>
      </c>
      <c r="E53" s="85" t="s">
        <v>27</v>
      </c>
      <c r="F53" s="135">
        <v>6111500</v>
      </c>
      <c r="G53" s="162">
        <v>50000</v>
      </c>
      <c r="H53" s="164" t="s">
        <v>15</v>
      </c>
      <c r="I53" s="130" t="s">
        <v>72</v>
      </c>
    </row>
    <row r="54" spans="1:9" ht="21" x14ac:dyDescent="0.6">
      <c r="A54" s="156" t="s">
        <v>85</v>
      </c>
      <c r="B54" s="157" t="s">
        <v>87</v>
      </c>
      <c r="C54" s="133" t="s">
        <v>99</v>
      </c>
      <c r="D54" s="161" t="s">
        <v>100</v>
      </c>
      <c r="E54" s="85" t="s">
        <v>27</v>
      </c>
      <c r="F54" s="135">
        <v>6111500</v>
      </c>
      <c r="G54" s="162">
        <v>50000</v>
      </c>
      <c r="H54" s="86" t="s">
        <v>15</v>
      </c>
      <c r="I54" s="130" t="s">
        <v>72</v>
      </c>
    </row>
    <row r="55" spans="1:9" ht="21" x14ac:dyDescent="0.6">
      <c r="A55" s="156" t="s">
        <v>85</v>
      </c>
      <c r="B55" s="157" t="s">
        <v>87</v>
      </c>
      <c r="C55" s="133" t="s">
        <v>101</v>
      </c>
      <c r="D55" s="161" t="s">
        <v>102</v>
      </c>
      <c r="E55" s="85" t="s">
        <v>27</v>
      </c>
      <c r="F55" s="135">
        <v>6111500</v>
      </c>
      <c r="G55" s="162">
        <v>100000</v>
      </c>
      <c r="H55" s="163" t="s">
        <v>15</v>
      </c>
      <c r="I55" s="130" t="s">
        <v>72</v>
      </c>
    </row>
    <row r="56" spans="1:9" ht="21" x14ac:dyDescent="0.6">
      <c r="A56" s="165" t="s">
        <v>85</v>
      </c>
      <c r="B56" s="166" t="s">
        <v>87</v>
      </c>
      <c r="C56" s="137" t="s">
        <v>103</v>
      </c>
      <c r="D56" s="167" t="s">
        <v>104</v>
      </c>
      <c r="E56" s="112" t="s">
        <v>27</v>
      </c>
      <c r="F56" s="139">
        <v>6111500</v>
      </c>
      <c r="G56" s="168">
        <v>100000</v>
      </c>
      <c r="H56" s="141" t="s">
        <v>15</v>
      </c>
      <c r="I56" s="142" t="s">
        <v>72</v>
      </c>
    </row>
    <row r="57" spans="1:9" ht="21" x14ac:dyDescent="0.6">
      <c r="A57" s="169"/>
      <c r="B57" s="170"/>
      <c r="C57" s="171"/>
      <c r="D57" s="172"/>
      <c r="E57" s="173"/>
      <c r="F57" s="173"/>
      <c r="G57" s="174"/>
      <c r="H57" s="175"/>
      <c r="I57" s="176"/>
    </row>
    <row r="58" spans="1:9" ht="21" x14ac:dyDescent="0.25">
      <c r="A58" s="177" t="s">
        <v>105</v>
      </c>
      <c r="B58" s="177"/>
      <c r="C58" s="177"/>
      <c r="D58" s="178"/>
      <c r="E58" s="179"/>
      <c r="F58" s="179"/>
      <c r="G58" s="180"/>
      <c r="H58" s="181"/>
      <c r="I58" s="182"/>
    </row>
    <row r="59" spans="1:9" ht="22.8" x14ac:dyDescent="0.25">
      <c r="A59" s="183">
        <v>6111110</v>
      </c>
      <c r="B59" s="184" t="s">
        <v>106</v>
      </c>
      <c r="C59" s="184"/>
      <c r="D59" s="185" t="s">
        <v>107</v>
      </c>
      <c r="E59" s="186" t="s">
        <v>108</v>
      </c>
      <c r="F59" s="186"/>
      <c r="G59" s="187">
        <f>G9+G29+G36+G47</f>
        <v>4356000</v>
      </c>
      <c r="H59" s="187"/>
      <c r="I59" s="188" t="s">
        <v>15</v>
      </c>
    </row>
    <row r="60" spans="1:9" ht="21" x14ac:dyDescent="0.25">
      <c r="A60" s="183">
        <v>6111120</v>
      </c>
      <c r="B60" s="189" t="s">
        <v>109</v>
      </c>
      <c r="C60" s="185"/>
      <c r="D60" s="185" t="s">
        <v>110</v>
      </c>
      <c r="E60" s="190"/>
      <c r="F60" s="190"/>
      <c r="G60" s="191"/>
      <c r="H60" s="192"/>
      <c r="I60" s="193"/>
    </row>
    <row r="61" spans="1:9" ht="21" x14ac:dyDescent="0.25">
      <c r="A61" s="183">
        <v>6111130</v>
      </c>
      <c r="B61" s="189" t="s">
        <v>111</v>
      </c>
      <c r="C61" s="185"/>
      <c r="D61" s="185" t="s">
        <v>112</v>
      </c>
      <c r="E61" s="190"/>
      <c r="F61" s="190"/>
      <c r="G61" s="191"/>
      <c r="H61" s="192"/>
      <c r="I61" s="193"/>
    </row>
    <row r="62" spans="1:9" ht="21" x14ac:dyDescent="0.25">
      <c r="A62" s="183">
        <v>6111140</v>
      </c>
      <c r="B62" s="184" t="s">
        <v>113</v>
      </c>
      <c r="C62" s="184"/>
      <c r="D62" s="185" t="s">
        <v>114</v>
      </c>
      <c r="E62" s="190"/>
      <c r="F62" s="190"/>
      <c r="G62" s="191"/>
      <c r="H62" s="192"/>
      <c r="I62" s="178"/>
    </row>
    <row r="63" spans="1:9" ht="21" x14ac:dyDescent="0.25">
      <c r="A63" s="183">
        <v>6111150</v>
      </c>
      <c r="B63" s="184" t="s">
        <v>115</v>
      </c>
      <c r="C63" s="184"/>
      <c r="D63" s="189" t="s">
        <v>116</v>
      </c>
      <c r="E63" s="190"/>
      <c r="F63" s="190"/>
      <c r="G63" s="191"/>
      <c r="H63" s="192"/>
      <c r="I63" s="178"/>
    </row>
    <row r="64" spans="1:9" ht="21" x14ac:dyDescent="0.6">
      <c r="G64" s="196"/>
    </row>
    <row r="65" spans="7:7" ht="21" x14ac:dyDescent="0.6">
      <c r="G65" s="197"/>
    </row>
  </sheetData>
  <mergeCells count="15">
    <mergeCell ref="A58:C58"/>
    <mergeCell ref="B59:C59"/>
    <mergeCell ref="E59:F59"/>
    <mergeCell ref="G59:H59"/>
    <mergeCell ref="B62:C62"/>
    <mergeCell ref="B63:C63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70" orientation="landscape" r:id="rId1"/>
  <headerFooter>
    <oddHeader>&amp;R&amp;"TH SarabunPSK,ตัวหนา"&amp;16เอกสารหมายเลข 1</oddHeader>
    <oddFooter>&amp;R&amp;"TH SarabunPSK,ตัวหนา"&amp;16เอกสารแนบบันทึกข้อความ กองนโยบายและแผน ที่ ศธ ๐๕๔๒.๐๑/ว ๔๘๒ ลงวันที่ ๒๘ พฤศจิกายน ๒๕๖๐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สถาบันภาษาศิลปะ</vt:lpstr>
      <vt:lpstr>สถาบันภาษาศิลปะ!Print_Titles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2018-01-17T08:38:25Z</dcterms:created>
  <dcterms:modified xsi:type="dcterms:W3CDTF">2018-01-17T08:38:37Z</dcterms:modified>
</cp:coreProperties>
</file>