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lan-pc\รับ - ส่ง เอกสารกองแผนชั่วคราว\@10 ต้อม\ลูกจ้างชั่วคราว2561\"/>
    </mc:Choice>
  </mc:AlternateContent>
  <bookViews>
    <workbookView xWindow="0" yWindow="0" windowWidth="24000" windowHeight="9780"/>
  </bookViews>
  <sheets>
    <sheet name="report (10)" sheetId="1" r:id="rId1"/>
  </sheets>
  <calcPr calcId="152511"/>
</workbook>
</file>

<file path=xl/calcChain.xml><?xml version="1.0" encoding="utf-8"?>
<calcChain xmlns="http://schemas.openxmlformats.org/spreadsheetml/2006/main">
  <c r="P22" i="1" l="1"/>
  <c r="P3" i="1"/>
  <c r="P19" i="1"/>
  <c r="P17" i="1"/>
  <c r="P15" i="1"/>
  <c r="P13" i="1"/>
  <c r="P11" i="1"/>
  <c r="P4" i="1"/>
  <c r="P6" i="1"/>
  <c r="P7" i="1"/>
  <c r="P8" i="1"/>
  <c r="P9" i="1"/>
  <c r="P10" i="1"/>
  <c r="P12" i="1"/>
  <c r="P14" i="1"/>
  <c r="P16" i="1"/>
  <c r="P18" i="1"/>
  <c r="P20" i="1"/>
  <c r="P21" i="1"/>
  <c r="P5" i="1"/>
</calcChain>
</file>

<file path=xl/sharedStrings.xml><?xml version="1.0" encoding="utf-8"?>
<sst xmlns="http://schemas.openxmlformats.org/spreadsheetml/2006/main" count="109" uniqueCount="61">
  <si>
    <t>ชื่อ - สกุล</t>
  </si>
  <si>
    <t>ชื่อตำแหน่ง</t>
  </si>
  <si>
    <t>ประเภทอัตรา</t>
  </si>
  <si>
    <t>เลขตำแหน่ง</t>
  </si>
  <si>
    <t>ประเภท</t>
  </si>
  <si>
    <t>งบประมาณ</t>
  </si>
  <si>
    <t>วุฒิการศึกษาที่บรรจุ</t>
  </si>
  <si>
    <t>เงินเดือน</t>
  </si>
  <si>
    <t>เงินเลื่อนขั้น</t>
  </si>
  <si>
    <t>รวมเงินเลื่อนขั้น</t>
  </si>
  <si>
    <t>เงินเพิ่ม</t>
  </si>
  <si>
    <t>รวมทั้งสิ้น</t>
  </si>
  <si>
    <t>ประกันสังคม</t>
  </si>
  <si>
    <t>รวมเงินเดือนทั้งปี</t>
  </si>
  <si>
    <t>งบประกันสังคม</t>
  </si>
  <si>
    <r>
      <t>สำนักวิทยบริการและเทคโนโลยีสารสนเทศ</t>
    </r>
    <r>
      <rPr>
        <sz val="14"/>
        <color theme="1"/>
        <rFont val="TH SarabunPSK"/>
        <family val="2"/>
      </rPr>
      <t>    (รวมทั้งหมด 12 คน)</t>
    </r>
  </si>
  <si>
    <r>
      <t>  </t>
    </r>
    <r>
      <rPr>
        <b/>
        <sz val="14"/>
        <color theme="1"/>
        <rFont val="TH SarabunPSK"/>
        <family val="2"/>
      </rPr>
      <t>งานบริหารทั่วไป</t>
    </r>
  </si>
  <si>
    <t>    1 นาย พอเจตย์  เกษมสินธุ์</t>
  </si>
  <si>
    <t>นักวิชาการคอมพิวเตอร์</t>
  </si>
  <si>
    <t>อัตราเดิม</t>
  </si>
  <si>
    <t>CW 169</t>
  </si>
  <si>
    <t>เดือน</t>
  </si>
  <si>
    <t>บ.กศ.</t>
  </si>
  <si>
    <t>ปริญญาตรี</t>
  </si>
  <si>
    <t>    2 นาง ชบา  จันไตรรัตน์</t>
  </si>
  <si>
    <t>คนงาน</t>
  </si>
  <si>
    <t>CW 172</t>
  </si>
  <si>
    <t>ประถมศึกษาปีที่ 6</t>
  </si>
  <si>
    <t>    3 นาง วราพร  ยศตะโคตร</t>
  </si>
  <si>
    <t>CW 255</t>
  </si>
  <si>
    <t>มัธยมศึกษาปีที่ 6 (ม.6)</t>
  </si>
  <si>
    <t>    4 นางสาว โกสิน  ลุนราช</t>
  </si>
  <si>
    <t>CW 256</t>
  </si>
  <si>
    <t>    5 นาง ลัดสดา  ปรีประเสริฐ</t>
  </si>
  <si>
    <t>CW 348</t>
  </si>
  <si>
    <t>    6 นางสาว วริษฐา  ไวแสน</t>
  </si>
  <si>
    <t>เจ้าหน้าที่บริหารงานทั่วไป</t>
  </si>
  <si>
    <t>CW 380</t>
  </si>
  <si>
    <r>
      <t>  </t>
    </r>
    <r>
      <rPr>
        <b/>
        <sz val="14"/>
        <color theme="1"/>
        <rFont val="TH SarabunPSK"/>
        <family val="2"/>
      </rPr>
      <t>งานพัฒนาทรัพยากรสารสนเทศ</t>
    </r>
  </si>
  <si>
    <t>    1 นาย วิศิษฎ์  ปวงศรี</t>
  </si>
  <si>
    <t>CW 164</t>
  </si>
  <si>
    <r>
      <t>  </t>
    </r>
    <r>
      <rPr>
        <b/>
        <sz val="14"/>
        <color theme="1"/>
        <rFont val="TH SarabunPSK"/>
        <family val="2"/>
      </rPr>
      <t>งานวารสารและสิ่งพิมพ์ต่อเนื่อง</t>
    </r>
  </si>
  <si>
    <t>    1 นางสาว พิศนี  คำตั้งหน้า</t>
  </si>
  <si>
    <t>ผู้ปฏิบัติงานห้องสมุด</t>
  </si>
  <si>
    <t>CW 168</t>
  </si>
  <si>
    <t>อนุปริญญา</t>
  </si>
  <si>
    <r>
      <t>  </t>
    </r>
    <r>
      <rPr>
        <b/>
        <sz val="14"/>
        <color theme="1"/>
        <rFont val="TH SarabunPSK"/>
        <family val="2"/>
      </rPr>
      <t>งานบริการสารสนเทศ</t>
    </r>
  </si>
  <si>
    <t>    1 นางสาว ดาราวรรณ  ปัตโชติชัย</t>
  </si>
  <si>
    <t>บรรณารักษ์</t>
  </si>
  <si>
    <t>CW 170</t>
  </si>
  <si>
    <r>
      <t>  </t>
    </r>
    <r>
      <rPr>
        <b/>
        <sz val="14"/>
        <color theme="1"/>
        <rFont val="TH SarabunPSK"/>
        <family val="2"/>
      </rPr>
      <t>งานพัฒนาระบบสารสนเทศและสื่ออิเล็กทรอนิกส์</t>
    </r>
  </si>
  <si>
    <t>    1 นาย ดนุชา  บัวพินธุ</t>
  </si>
  <si>
    <t>CW 299</t>
  </si>
  <si>
    <r>
      <t>  </t>
    </r>
    <r>
      <rPr>
        <b/>
        <sz val="14"/>
        <color theme="1"/>
        <rFont val="TH SarabunPSK"/>
        <family val="2"/>
      </rPr>
      <t>งานพัฒนาเครือข่ายและการบริการคอมพิวเตอร์</t>
    </r>
  </si>
  <si>
    <t>    1 นาย สุบิน  แก้วก่า</t>
  </si>
  <si>
    <t>CW 176</t>
  </si>
  <si>
    <t>    2 นาย วิทวัส  จักรคม</t>
  </si>
  <si>
    <t>CW 381</t>
  </si>
  <si>
    <t>รวมทั้งสิ้น 12 คน</t>
  </si>
  <si>
    <t>ค่าครองชีพ</t>
  </si>
  <si>
    <t>รายงานเงินรายได้บุคลากร รายเดือนสำนักวิทยบริการและเทคโนโลยีสารสนเทศ  ประจำปีงบประมาณ พ.ศ.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</si>
</sst>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u/>
      <sz val="14"/>
      <color theme="1"/>
      <name val="TH SarabunPSK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8C7D8"/>
        <bgColor indexed="64"/>
      </patternFill>
    </fill>
    <fill>
      <patternFill patternType="solid">
        <fgColor rgb="FFABDCE7"/>
        <bgColor indexed="64"/>
      </patternFill>
    </fill>
    <fill>
      <patternFill patternType="solid">
        <fgColor rgb="FFC2E6ED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5F4EF"/>
        <bgColor indexed="64"/>
      </patternFill>
    </fill>
    <fill>
      <patternFill patternType="solid">
        <fgColor rgb="FFA9E9E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8" fillId="0" borderId="0" xfId="0" applyFont="1"/>
    <xf numFmtId="0" fontId="18" fillId="33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horizontal="right" wrapText="1"/>
    </xf>
    <xf numFmtId="4" fontId="19" fillId="34" borderId="10" xfId="0" applyNumberFormat="1" applyFont="1" applyFill="1" applyBorder="1" applyAlignment="1">
      <alignment horizontal="right" wrapText="1"/>
    </xf>
    <xf numFmtId="0" fontId="19" fillId="34" borderId="10" xfId="0" applyFont="1" applyFill="1" applyBorder="1" applyAlignment="1">
      <alignment horizontal="right" wrapText="1"/>
    </xf>
    <xf numFmtId="0" fontId="18" fillId="35" borderId="10" xfId="0" applyFont="1" applyFill="1" applyBorder="1" applyAlignment="1">
      <alignment wrapText="1"/>
    </xf>
    <xf numFmtId="0" fontId="18" fillId="35" borderId="10" xfId="0" applyFont="1" applyFill="1" applyBorder="1" applyAlignment="1">
      <alignment horizontal="right" wrapText="1"/>
    </xf>
    <xf numFmtId="4" fontId="20" fillId="35" borderId="10" xfId="0" applyNumberFormat="1" applyFont="1" applyFill="1" applyBorder="1" applyAlignment="1">
      <alignment horizontal="right" wrapText="1"/>
    </xf>
    <xf numFmtId="0" fontId="20" fillId="35" borderId="10" xfId="0" applyFont="1" applyFill="1" applyBorder="1" applyAlignment="1">
      <alignment horizontal="right" wrapText="1"/>
    </xf>
    <xf numFmtId="0" fontId="18" fillId="36" borderId="0" xfId="0" applyFont="1" applyFill="1"/>
    <xf numFmtId="0" fontId="18" fillId="36" borderId="10" xfId="0" applyFont="1" applyFill="1" applyBorder="1" applyAlignment="1">
      <alignment wrapText="1"/>
    </xf>
    <xf numFmtId="0" fontId="18" fillId="36" borderId="10" xfId="0" applyFont="1" applyFill="1" applyBorder="1" applyAlignment="1">
      <alignment horizontal="center" wrapText="1"/>
    </xf>
    <xf numFmtId="4" fontId="18" fillId="36" borderId="10" xfId="0" applyNumberFormat="1" applyFont="1" applyFill="1" applyBorder="1" applyAlignment="1">
      <alignment horizontal="right" wrapText="1"/>
    </xf>
    <xf numFmtId="0" fontId="18" fillId="36" borderId="10" xfId="0" applyFont="1" applyFill="1" applyBorder="1" applyAlignment="1">
      <alignment horizontal="right" wrapText="1"/>
    </xf>
    <xf numFmtId="0" fontId="18" fillId="37" borderId="0" xfId="0" applyFont="1" applyFill="1"/>
    <xf numFmtId="0" fontId="18" fillId="37" borderId="10" xfId="0" applyFont="1" applyFill="1" applyBorder="1" applyAlignment="1">
      <alignment wrapText="1"/>
    </xf>
    <xf numFmtId="0" fontId="18" fillId="37" borderId="10" xfId="0" applyFont="1" applyFill="1" applyBorder="1" applyAlignment="1">
      <alignment horizontal="center" wrapText="1"/>
    </xf>
    <xf numFmtId="4" fontId="18" fillId="37" borderId="10" xfId="0" applyNumberFormat="1" applyFont="1" applyFill="1" applyBorder="1" applyAlignment="1">
      <alignment horizontal="right" wrapText="1"/>
    </xf>
    <xf numFmtId="0" fontId="18" fillId="37" borderId="10" xfId="0" applyFont="1" applyFill="1" applyBorder="1" applyAlignment="1">
      <alignment horizontal="right" wrapText="1"/>
    </xf>
    <xf numFmtId="0" fontId="18" fillId="38" borderId="10" xfId="0" applyFont="1" applyFill="1" applyBorder="1" applyAlignment="1">
      <alignment wrapText="1"/>
    </xf>
    <xf numFmtId="0" fontId="19" fillId="38" borderId="10" xfId="0" applyFont="1" applyFill="1" applyBorder="1" applyAlignment="1">
      <alignment wrapText="1"/>
    </xf>
    <xf numFmtId="0" fontId="18" fillId="38" borderId="10" xfId="0" applyFont="1" applyFill="1" applyBorder="1" applyAlignment="1">
      <alignment horizontal="right" wrapText="1"/>
    </xf>
    <xf numFmtId="4" fontId="19" fillId="38" borderId="10" xfId="0" applyNumberFormat="1" applyFont="1" applyFill="1" applyBorder="1" applyAlignment="1">
      <alignment horizontal="right" wrapText="1"/>
    </xf>
    <xf numFmtId="0" fontId="19" fillId="38" borderId="10" xfId="0" applyFont="1" applyFill="1" applyBorder="1" applyAlignment="1">
      <alignment horizontal="right" wrapText="1"/>
    </xf>
    <xf numFmtId="0" fontId="18" fillId="35" borderId="11" xfId="0" applyFont="1" applyFill="1" applyBorder="1" applyAlignment="1">
      <alignment wrapText="1"/>
    </xf>
    <xf numFmtId="0" fontId="18" fillId="35" borderId="13" xfId="0" applyFont="1" applyFill="1" applyBorder="1" applyAlignment="1">
      <alignment wrapText="1"/>
    </xf>
    <xf numFmtId="0" fontId="19" fillId="34" borderId="11" xfId="0" applyFont="1" applyFill="1" applyBorder="1" applyAlignment="1">
      <alignment wrapText="1"/>
    </xf>
    <xf numFmtId="0" fontId="19" fillId="34" borderId="12" xfId="0" applyFont="1" applyFill="1" applyBorder="1" applyAlignment="1">
      <alignment wrapText="1"/>
    </xf>
    <xf numFmtId="0" fontId="19" fillId="34" borderId="13" xfId="0" applyFont="1" applyFill="1" applyBorder="1" applyAlignment="1">
      <alignment wrapText="1"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 wrapText="1"/>
    </xf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showGridLines="0" tabSelected="1" view="pageBreakPreview" topLeftCell="B1" zoomScale="110" zoomScaleNormal="100" zoomScaleSheetLayoutView="110" workbookViewId="0">
      <selection activeCell="Q7" sqref="Q7"/>
    </sheetView>
  </sheetViews>
  <sheetFormatPr defaultColWidth="9" defaultRowHeight="18.75" x14ac:dyDescent="0.3"/>
  <cols>
    <col min="1" max="1" width="23.625" style="1" bestFit="1" customWidth="1"/>
    <col min="2" max="2" width="17.125" style="1" bestFit="1" customWidth="1"/>
    <col min="3" max="3" width="9.25" style="1" bestFit="1" customWidth="1"/>
    <col min="4" max="4" width="8.375" style="1" bestFit="1" customWidth="1"/>
    <col min="5" max="5" width="6" style="1" bestFit="1" customWidth="1"/>
    <col min="6" max="6" width="8.25" style="1" bestFit="1" customWidth="1"/>
    <col min="7" max="7" width="14.125" style="1" customWidth="1"/>
    <col min="8" max="8" width="9.875" style="1" bestFit="1" customWidth="1"/>
    <col min="9" max="9" width="8.25" style="1" bestFit="1" customWidth="1"/>
    <col min="10" max="10" width="10.75" style="1" bestFit="1" customWidth="1"/>
    <col min="11" max="11" width="5.625" style="1" hidden="1" customWidth="1"/>
    <col min="12" max="12" width="10" style="1" bestFit="1" customWidth="1"/>
    <col min="13" max="13" width="8.875" style="1" bestFit="1" customWidth="1"/>
    <col min="14" max="14" width="11.625" style="1" bestFit="1" customWidth="1"/>
    <col min="15" max="15" width="10.625" style="1" bestFit="1" customWidth="1"/>
    <col min="16" max="16" width="7.75" style="1" customWidth="1"/>
    <col min="17" max="16384" width="9" style="1"/>
  </cols>
  <sheetData>
    <row r="1" spans="1:16" ht="18.75" customHeight="1" x14ac:dyDescent="0.3">
      <c r="A1" s="31" t="s">
        <v>60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</row>
    <row r="2" spans="1:16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59</v>
      </c>
    </row>
    <row r="3" spans="1:16" ht="18.75" customHeight="1" x14ac:dyDescent="0.3">
      <c r="A3" s="28" t="s">
        <v>15</v>
      </c>
      <c r="B3" s="29"/>
      <c r="C3" s="29"/>
      <c r="D3" s="30"/>
      <c r="E3" s="3"/>
      <c r="F3" s="4"/>
      <c r="G3" s="4"/>
      <c r="H3" s="5">
        <v>152400</v>
      </c>
      <c r="I3" s="5">
        <v>7680</v>
      </c>
      <c r="J3" s="5">
        <v>160080</v>
      </c>
      <c r="K3" s="6">
        <v>0</v>
      </c>
      <c r="L3" s="5">
        <v>160080</v>
      </c>
      <c r="M3" s="5">
        <v>8007</v>
      </c>
      <c r="N3" s="5">
        <v>1920960</v>
      </c>
      <c r="O3" s="5">
        <v>96084</v>
      </c>
      <c r="P3" s="5">
        <f>P4+P11+P13+P15+P17+P19</f>
        <v>7110</v>
      </c>
    </row>
    <row r="4" spans="1:16" ht="18.75" customHeight="1" x14ac:dyDescent="0.3">
      <c r="A4" s="26" t="s">
        <v>16</v>
      </c>
      <c r="B4" s="27"/>
      <c r="C4" s="7"/>
      <c r="D4" s="7"/>
      <c r="E4" s="7"/>
      <c r="F4" s="8"/>
      <c r="G4" s="8"/>
      <c r="H4" s="9">
        <v>65520</v>
      </c>
      <c r="I4" s="9">
        <v>3310</v>
      </c>
      <c r="J4" s="9">
        <v>68830</v>
      </c>
      <c r="K4" s="10">
        <v>0</v>
      </c>
      <c r="L4" s="9">
        <v>68830</v>
      </c>
      <c r="M4" s="9">
        <v>3443</v>
      </c>
      <c r="N4" s="9">
        <v>825960</v>
      </c>
      <c r="O4" s="9">
        <v>41316</v>
      </c>
      <c r="P4" s="9">
        <f>SUM(P5:P10)</f>
        <v>6420</v>
      </c>
    </row>
    <row r="5" spans="1:16" s="11" customFormat="1" x14ac:dyDescent="0.3">
      <c r="A5" s="12" t="s">
        <v>17</v>
      </c>
      <c r="B5" s="12" t="s">
        <v>18</v>
      </c>
      <c r="C5" s="12" t="s">
        <v>19</v>
      </c>
      <c r="D5" s="12" t="s">
        <v>20</v>
      </c>
      <c r="E5" s="12" t="s">
        <v>21</v>
      </c>
      <c r="F5" s="13" t="s">
        <v>22</v>
      </c>
      <c r="G5" s="13" t="s">
        <v>23</v>
      </c>
      <c r="H5" s="14">
        <v>14320</v>
      </c>
      <c r="I5" s="15">
        <v>720</v>
      </c>
      <c r="J5" s="14">
        <v>15040</v>
      </c>
      <c r="K5" s="15">
        <v>0</v>
      </c>
      <c r="L5" s="14">
        <v>15040</v>
      </c>
      <c r="M5" s="15">
        <v>752</v>
      </c>
      <c r="N5" s="14">
        <v>180480</v>
      </c>
      <c r="O5" s="14">
        <v>9024</v>
      </c>
      <c r="P5" s="14">
        <f>IF(G5="ปริญญาตรี",IF(J5&gt;15000,0,IF(15000-J5&gt;1500,1500,15000-J5)),IF(J5&gt;13285,0,IF(13285-J5&gt;1500,1500,13285-J5)))</f>
        <v>0</v>
      </c>
    </row>
    <row r="6" spans="1:16" s="16" customFormat="1" x14ac:dyDescent="0.3">
      <c r="A6" s="17" t="s">
        <v>24</v>
      </c>
      <c r="B6" s="17" t="s">
        <v>25</v>
      </c>
      <c r="C6" s="17" t="s">
        <v>19</v>
      </c>
      <c r="D6" s="17" t="s">
        <v>26</v>
      </c>
      <c r="E6" s="17" t="s">
        <v>21</v>
      </c>
      <c r="F6" s="18" t="s">
        <v>22</v>
      </c>
      <c r="G6" s="18" t="s">
        <v>27</v>
      </c>
      <c r="H6" s="19">
        <v>10020</v>
      </c>
      <c r="I6" s="20">
        <v>510</v>
      </c>
      <c r="J6" s="19">
        <v>10530</v>
      </c>
      <c r="K6" s="20">
        <v>0</v>
      </c>
      <c r="L6" s="19">
        <v>10530</v>
      </c>
      <c r="M6" s="20">
        <v>527</v>
      </c>
      <c r="N6" s="19">
        <v>126360</v>
      </c>
      <c r="O6" s="19">
        <v>6324</v>
      </c>
      <c r="P6" s="19">
        <f t="shared" ref="P6:P21" si="0">IF(G6="ปริญญาตรี",IF(J6&gt;15000,0,IF(15000-J6&gt;1500,1500,15000-J6)),IF(J6&gt;13285,0,IF(13285-J6&gt;1500,1500,13285-J6)))</f>
        <v>1500</v>
      </c>
    </row>
    <row r="7" spans="1:16" s="11" customFormat="1" x14ac:dyDescent="0.3">
      <c r="A7" s="12" t="s">
        <v>28</v>
      </c>
      <c r="B7" s="12" t="s">
        <v>25</v>
      </c>
      <c r="C7" s="12" t="s">
        <v>19</v>
      </c>
      <c r="D7" s="12" t="s">
        <v>29</v>
      </c>
      <c r="E7" s="12" t="s">
        <v>21</v>
      </c>
      <c r="F7" s="13" t="s">
        <v>22</v>
      </c>
      <c r="G7" s="13" t="s">
        <v>30</v>
      </c>
      <c r="H7" s="14">
        <v>9340</v>
      </c>
      <c r="I7" s="15">
        <v>470</v>
      </c>
      <c r="J7" s="14">
        <v>9810</v>
      </c>
      <c r="K7" s="15">
        <v>0</v>
      </c>
      <c r="L7" s="14">
        <v>9810</v>
      </c>
      <c r="M7" s="15">
        <v>491</v>
      </c>
      <c r="N7" s="14">
        <v>117720</v>
      </c>
      <c r="O7" s="14">
        <v>5892</v>
      </c>
      <c r="P7" s="14">
        <f t="shared" si="0"/>
        <v>1500</v>
      </c>
    </row>
    <row r="8" spans="1:16" s="16" customFormat="1" x14ac:dyDescent="0.3">
      <c r="A8" s="17" t="s">
        <v>31</v>
      </c>
      <c r="B8" s="17" t="s">
        <v>25</v>
      </c>
      <c r="C8" s="17" t="s">
        <v>19</v>
      </c>
      <c r="D8" s="17" t="s">
        <v>32</v>
      </c>
      <c r="E8" s="17" t="s">
        <v>21</v>
      </c>
      <c r="F8" s="18" t="s">
        <v>22</v>
      </c>
      <c r="G8" s="18" t="s">
        <v>30</v>
      </c>
      <c r="H8" s="19">
        <v>9230</v>
      </c>
      <c r="I8" s="20">
        <v>470</v>
      </c>
      <c r="J8" s="19">
        <v>9700</v>
      </c>
      <c r="K8" s="20">
        <v>0</v>
      </c>
      <c r="L8" s="19">
        <v>9700</v>
      </c>
      <c r="M8" s="20">
        <v>485</v>
      </c>
      <c r="N8" s="19">
        <v>116400</v>
      </c>
      <c r="O8" s="19">
        <v>5820</v>
      </c>
      <c r="P8" s="19">
        <f t="shared" si="0"/>
        <v>1500</v>
      </c>
    </row>
    <row r="9" spans="1:16" s="11" customFormat="1" x14ac:dyDescent="0.3">
      <c r="A9" s="12" t="s">
        <v>33</v>
      </c>
      <c r="B9" s="12" t="s">
        <v>25</v>
      </c>
      <c r="C9" s="12" t="s">
        <v>19</v>
      </c>
      <c r="D9" s="12" t="s">
        <v>34</v>
      </c>
      <c r="E9" s="12" t="s">
        <v>21</v>
      </c>
      <c r="F9" s="13" t="s">
        <v>22</v>
      </c>
      <c r="G9" s="13" t="s">
        <v>30</v>
      </c>
      <c r="H9" s="14">
        <v>8730</v>
      </c>
      <c r="I9" s="15">
        <v>440</v>
      </c>
      <c r="J9" s="14">
        <v>9170</v>
      </c>
      <c r="K9" s="15">
        <v>0</v>
      </c>
      <c r="L9" s="14">
        <v>9170</v>
      </c>
      <c r="M9" s="15">
        <v>459</v>
      </c>
      <c r="N9" s="14">
        <v>110040</v>
      </c>
      <c r="O9" s="14">
        <v>5508</v>
      </c>
      <c r="P9" s="14">
        <f t="shared" si="0"/>
        <v>1500</v>
      </c>
    </row>
    <row r="10" spans="1:16" s="16" customFormat="1" x14ac:dyDescent="0.3">
      <c r="A10" s="17" t="s">
        <v>35</v>
      </c>
      <c r="B10" s="17" t="s">
        <v>36</v>
      </c>
      <c r="C10" s="17" t="s">
        <v>19</v>
      </c>
      <c r="D10" s="17" t="s">
        <v>37</v>
      </c>
      <c r="E10" s="17" t="s">
        <v>21</v>
      </c>
      <c r="F10" s="18" t="s">
        <v>22</v>
      </c>
      <c r="G10" s="18" t="s">
        <v>23</v>
      </c>
      <c r="H10" s="19">
        <v>13880</v>
      </c>
      <c r="I10" s="20">
        <v>700</v>
      </c>
      <c r="J10" s="19">
        <v>14580</v>
      </c>
      <c r="K10" s="20">
        <v>0</v>
      </c>
      <c r="L10" s="19">
        <v>14580</v>
      </c>
      <c r="M10" s="20">
        <v>729</v>
      </c>
      <c r="N10" s="19">
        <v>174960</v>
      </c>
      <c r="O10" s="19">
        <v>8748</v>
      </c>
      <c r="P10" s="19">
        <f t="shared" si="0"/>
        <v>420</v>
      </c>
    </row>
    <row r="11" spans="1:16" ht="18.75" customHeight="1" x14ac:dyDescent="0.3">
      <c r="A11" s="26" t="s">
        <v>38</v>
      </c>
      <c r="B11" s="27"/>
      <c r="C11" s="7"/>
      <c r="D11" s="7"/>
      <c r="E11" s="7"/>
      <c r="F11" s="8"/>
      <c r="G11" s="8"/>
      <c r="H11" s="9">
        <v>14320</v>
      </c>
      <c r="I11" s="10">
        <v>720</v>
      </c>
      <c r="J11" s="9">
        <v>15040</v>
      </c>
      <c r="K11" s="10">
        <v>0</v>
      </c>
      <c r="L11" s="9">
        <v>15040</v>
      </c>
      <c r="M11" s="10">
        <v>752</v>
      </c>
      <c r="N11" s="9">
        <v>180480</v>
      </c>
      <c r="O11" s="9">
        <v>9024</v>
      </c>
      <c r="P11" s="9">
        <f>SUM(P12)</f>
        <v>0</v>
      </c>
    </row>
    <row r="12" spans="1:16" s="11" customFormat="1" x14ac:dyDescent="0.3">
      <c r="A12" s="12" t="s">
        <v>39</v>
      </c>
      <c r="B12" s="12" t="s">
        <v>18</v>
      </c>
      <c r="C12" s="12" t="s">
        <v>19</v>
      </c>
      <c r="D12" s="12" t="s">
        <v>40</v>
      </c>
      <c r="E12" s="12" t="s">
        <v>21</v>
      </c>
      <c r="F12" s="13" t="s">
        <v>22</v>
      </c>
      <c r="G12" s="13" t="s">
        <v>23</v>
      </c>
      <c r="H12" s="14">
        <v>14320</v>
      </c>
      <c r="I12" s="15">
        <v>720</v>
      </c>
      <c r="J12" s="14">
        <v>15040</v>
      </c>
      <c r="K12" s="15">
        <v>0</v>
      </c>
      <c r="L12" s="14">
        <v>15040</v>
      </c>
      <c r="M12" s="15">
        <v>752</v>
      </c>
      <c r="N12" s="14">
        <v>180480</v>
      </c>
      <c r="O12" s="14">
        <v>9024</v>
      </c>
      <c r="P12" s="14">
        <f t="shared" si="0"/>
        <v>0</v>
      </c>
    </row>
    <row r="13" spans="1:16" ht="18.75" customHeight="1" x14ac:dyDescent="0.3">
      <c r="A13" s="26" t="s">
        <v>41</v>
      </c>
      <c r="B13" s="27"/>
      <c r="C13" s="7"/>
      <c r="D13" s="7"/>
      <c r="E13" s="7"/>
      <c r="F13" s="8"/>
      <c r="G13" s="8"/>
      <c r="H13" s="9">
        <v>13540</v>
      </c>
      <c r="I13" s="10">
        <v>680</v>
      </c>
      <c r="J13" s="9">
        <v>14220</v>
      </c>
      <c r="K13" s="10">
        <v>0</v>
      </c>
      <c r="L13" s="9">
        <v>14220</v>
      </c>
      <c r="M13" s="10">
        <v>711</v>
      </c>
      <c r="N13" s="9">
        <v>170640</v>
      </c>
      <c r="O13" s="9">
        <v>8532</v>
      </c>
      <c r="P13" s="9">
        <f>SUM(P14)</f>
        <v>0</v>
      </c>
    </row>
    <row r="14" spans="1:16" s="16" customFormat="1" x14ac:dyDescent="0.3">
      <c r="A14" s="17" t="s">
        <v>42</v>
      </c>
      <c r="B14" s="17" t="s">
        <v>43</v>
      </c>
      <c r="C14" s="17" t="s">
        <v>19</v>
      </c>
      <c r="D14" s="17" t="s">
        <v>44</v>
      </c>
      <c r="E14" s="17" t="s">
        <v>21</v>
      </c>
      <c r="F14" s="18" t="s">
        <v>22</v>
      </c>
      <c r="G14" s="18" t="s">
        <v>45</v>
      </c>
      <c r="H14" s="19">
        <v>13540</v>
      </c>
      <c r="I14" s="20">
        <v>680</v>
      </c>
      <c r="J14" s="19">
        <v>14220</v>
      </c>
      <c r="K14" s="20">
        <v>0</v>
      </c>
      <c r="L14" s="19">
        <v>14220</v>
      </c>
      <c r="M14" s="20">
        <v>711</v>
      </c>
      <c r="N14" s="19">
        <v>170640</v>
      </c>
      <c r="O14" s="19">
        <v>8532</v>
      </c>
      <c r="P14" s="19">
        <f t="shared" si="0"/>
        <v>0</v>
      </c>
    </row>
    <row r="15" spans="1:16" ht="18.75" customHeight="1" x14ac:dyDescent="0.3">
      <c r="A15" s="26" t="s">
        <v>46</v>
      </c>
      <c r="B15" s="27"/>
      <c r="C15" s="7"/>
      <c r="D15" s="7"/>
      <c r="E15" s="7"/>
      <c r="F15" s="8"/>
      <c r="G15" s="8"/>
      <c r="H15" s="9">
        <v>13620</v>
      </c>
      <c r="I15" s="10">
        <v>690</v>
      </c>
      <c r="J15" s="9">
        <v>14310</v>
      </c>
      <c r="K15" s="10">
        <v>0</v>
      </c>
      <c r="L15" s="9">
        <v>14310</v>
      </c>
      <c r="M15" s="10">
        <v>716</v>
      </c>
      <c r="N15" s="9">
        <v>171720</v>
      </c>
      <c r="O15" s="9">
        <v>8592</v>
      </c>
      <c r="P15" s="9">
        <f>SUM(P16)</f>
        <v>690</v>
      </c>
    </row>
    <row r="16" spans="1:16" s="11" customFormat="1" x14ac:dyDescent="0.3">
      <c r="A16" s="12" t="s">
        <v>47</v>
      </c>
      <c r="B16" s="12" t="s">
        <v>48</v>
      </c>
      <c r="C16" s="12" t="s">
        <v>19</v>
      </c>
      <c r="D16" s="12" t="s">
        <v>49</v>
      </c>
      <c r="E16" s="12" t="s">
        <v>21</v>
      </c>
      <c r="F16" s="13" t="s">
        <v>22</v>
      </c>
      <c r="G16" s="13" t="s">
        <v>23</v>
      </c>
      <c r="H16" s="14">
        <v>13620</v>
      </c>
      <c r="I16" s="15">
        <v>690</v>
      </c>
      <c r="J16" s="14">
        <v>14310</v>
      </c>
      <c r="K16" s="15">
        <v>0</v>
      </c>
      <c r="L16" s="14">
        <v>14310</v>
      </c>
      <c r="M16" s="15">
        <v>716</v>
      </c>
      <c r="N16" s="14">
        <v>171720</v>
      </c>
      <c r="O16" s="14">
        <v>8592</v>
      </c>
      <c r="P16" s="14">
        <f t="shared" si="0"/>
        <v>690</v>
      </c>
    </row>
    <row r="17" spans="1:16" ht="18.75" customHeight="1" x14ac:dyDescent="0.3">
      <c r="A17" s="26" t="s">
        <v>50</v>
      </c>
      <c r="B17" s="27"/>
      <c r="C17" s="7"/>
      <c r="D17" s="7"/>
      <c r="E17" s="7"/>
      <c r="F17" s="8"/>
      <c r="G17" s="8"/>
      <c r="H17" s="9">
        <v>15790</v>
      </c>
      <c r="I17" s="10">
        <v>790</v>
      </c>
      <c r="J17" s="9">
        <v>16580</v>
      </c>
      <c r="K17" s="10">
        <v>0</v>
      </c>
      <c r="L17" s="9">
        <v>16580</v>
      </c>
      <c r="M17" s="10">
        <v>829</v>
      </c>
      <c r="N17" s="9">
        <v>198960</v>
      </c>
      <c r="O17" s="9">
        <v>9948</v>
      </c>
      <c r="P17" s="9">
        <f>SUM(P18)</f>
        <v>0</v>
      </c>
    </row>
    <row r="18" spans="1:16" s="16" customFormat="1" x14ac:dyDescent="0.3">
      <c r="A18" s="17" t="s">
        <v>51</v>
      </c>
      <c r="B18" s="17" t="s">
        <v>18</v>
      </c>
      <c r="C18" s="17" t="s">
        <v>19</v>
      </c>
      <c r="D18" s="17" t="s">
        <v>52</v>
      </c>
      <c r="E18" s="17" t="s">
        <v>21</v>
      </c>
      <c r="F18" s="18" t="s">
        <v>22</v>
      </c>
      <c r="G18" s="18" t="s">
        <v>23</v>
      </c>
      <c r="H18" s="19">
        <v>15790</v>
      </c>
      <c r="I18" s="20">
        <v>790</v>
      </c>
      <c r="J18" s="19">
        <v>16580</v>
      </c>
      <c r="K18" s="20">
        <v>0</v>
      </c>
      <c r="L18" s="19">
        <v>16580</v>
      </c>
      <c r="M18" s="20">
        <v>829</v>
      </c>
      <c r="N18" s="19">
        <v>198960</v>
      </c>
      <c r="O18" s="19">
        <v>9948</v>
      </c>
      <c r="P18" s="19">
        <f t="shared" si="0"/>
        <v>0</v>
      </c>
    </row>
    <row r="19" spans="1:16" ht="18.75" customHeight="1" x14ac:dyDescent="0.3">
      <c r="A19" s="26" t="s">
        <v>53</v>
      </c>
      <c r="B19" s="27"/>
      <c r="C19" s="7"/>
      <c r="D19" s="7"/>
      <c r="E19" s="7"/>
      <c r="F19" s="8"/>
      <c r="G19" s="8"/>
      <c r="H19" s="9">
        <v>29610</v>
      </c>
      <c r="I19" s="9">
        <v>1490</v>
      </c>
      <c r="J19" s="9">
        <v>31100</v>
      </c>
      <c r="K19" s="10">
        <v>0</v>
      </c>
      <c r="L19" s="9">
        <v>31100</v>
      </c>
      <c r="M19" s="9">
        <v>1556</v>
      </c>
      <c r="N19" s="9">
        <v>373200</v>
      </c>
      <c r="O19" s="9">
        <v>18672</v>
      </c>
      <c r="P19" s="9">
        <f>SUM(P20:P21)</f>
        <v>0</v>
      </c>
    </row>
    <row r="20" spans="1:16" s="11" customFormat="1" x14ac:dyDescent="0.3">
      <c r="A20" s="12" t="s">
        <v>54</v>
      </c>
      <c r="B20" s="12" t="s">
        <v>18</v>
      </c>
      <c r="C20" s="12" t="s">
        <v>19</v>
      </c>
      <c r="D20" s="12" t="s">
        <v>55</v>
      </c>
      <c r="E20" s="12" t="s">
        <v>21</v>
      </c>
      <c r="F20" s="13" t="s">
        <v>22</v>
      </c>
      <c r="G20" s="13" t="s">
        <v>23</v>
      </c>
      <c r="H20" s="14">
        <v>15010</v>
      </c>
      <c r="I20" s="15">
        <v>760</v>
      </c>
      <c r="J20" s="14">
        <v>15770</v>
      </c>
      <c r="K20" s="15">
        <v>0</v>
      </c>
      <c r="L20" s="14">
        <v>15770</v>
      </c>
      <c r="M20" s="15">
        <v>789</v>
      </c>
      <c r="N20" s="14">
        <v>189240</v>
      </c>
      <c r="O20" s="14">
        <v>9468</v>
      </c>
      <c r="P20" s="14">
        <f t="shared" si="0"/>
        <v>0</v>
      </c>
    </row>
    <row r="21" spans="1:16" s="16" customFormat="1" x14ac:dyDescent="0.3">
      <c r="A21" s="17" t="s">
        <v>56</v>
      </c>
      <c r="B21" s="17" t="s">
        <v>18</v>
      </c>
      <c r="C21" s="17" t="s">
        <v>19</v>
      </c>
      <c r="D21" s="17" t="s">
        <v>57</v>
      </c>
      <c r="E21" s="17" t="s">
        <v>21</v>
      </c>
      <c r="F21" s="18" t="s">
        <v>22</v>
      </c>
      <c r="G21" s="18" t="s">
        <v>23</v>
      </c>
      <c r="H21" s="19">
        <v>14600</v>
      </c>
      <c r="I21" s="20">
        <v>730</v>
      </c>
      <c r="J21" s="19">
        <v>15330</v>
      </c>
      <c r="K21" s="20">
        <v>0</v>
      </c>
      <c r="L21" s="19">
        <v>15330</v>
      </c>
      <c r="M21" s="20">
        <v>767</v>
      </c>
      <c r="N21" s="19">
        <v>183960</v>
      </c>
      <c r="O21" s="19">
        <v>9204</v>
      </c>
      <c r="P21" s="19">
        <f t="shared" si="0"/>
        <v>0</v>
      </c>
    </row>
    <row r="22" spans="1:16" x14ac:dyDescent="0.3">
      <c r="A22" s="22" t="s">
        <v>58</v>
      </c>
      <c r="B22" s="21"/>
      <c r="C22" s="21"/>
      <c r="D22" s="21"/>
      <c r="E22" s="21"/>
      <c r="F22" s="23"/>
      <c r="G22" s="23"/>
      <c r="H22" s="24">
        <v>152400</v>
      </c>
      <c r="I22" s="24">
        <v>7680</v>
      </c>
      <c r="J22" s="24">
        <v>160080</v>
      </c>
      <c r="K22" s="25">
        <v>0</v>
      </c>
      <c r="L22" s="24">
        <v>160080</v>
      </c>
      <c r="M22" s="24">
        <v>8007</v>
      </c>
      <c r="N22" s="24">
        <v>1920960</v>
      </c>
      <c r="O22" s="24">
        <v>96084</v>
      </c>
      <c r="P22" s="24">
        <f>P3</f>
        <v>7110</v>
      </c>
    </row>
  </sheetData>
  <mergeCells count="8">
    <mergeCell ref="A1:P1"/>
    <mergeCell ref="A17:B17"/>
    <mergeCell ref="A19:B19"/>
    <mergeCell ref="A3:D3"/>
    <mergeCell ref="A4:B4"/>
    <mergeCell ref="A11:B11"/>
    <mergeCell ref="A13:B13"/>
    <mergeCell ref="A15:B15"/>
  </mergeCells>
  <printOptions horizontalCentered="1"/>
  <pageMargins left="0.35433070866141736" right="0.35433070866141736" top="0.78740157480314965" bottom="0.59055118110236227" header="0.51181102362204722" footer="0.5118110236220472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report (10)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PETER</dc:creator>
  <cp:lastModifiedBy>PETER</cp:lastModifiedBy>
  <cp:lastPrinted>2017-08-08T04:52:28Z</cp:lastPrinted>
  <dcterms:created xsi:type="dcterms:W3CDTF">2017-08-07T09:05:49Z</dcterms:created>
  <dcterms:modified xsi:type="dcterms:W3CDTF">2017-08-08T04:53:44Z</dcterms:modified>
</cp:coreProperties>
</file>