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n-pc\รับ - ส่ง เอกสารกองแผนชั่วคราว\@10 ต้อม\ลูกจ้างชั่วคราว2561\"/>
    </mc:Choice>
  </mc:AlternateContent>
  <bookViews>
    <workbookView xWindow="0" yWindow="0" windowWidth="24000" windowHeight="9735"/>
  </bookViews>
  <sheets>
    <sheet name="กองกลาง" sheetId="1" r:id="rId1"/>
    <sheet name="ภูพานเพล" sheetId="2" r:id="rId2"/>
    <sheet name="วิถีธรรมฯ" sheetId="3" state="hidden" r:id="rId3"/>
  </sheets>
  <definedNames>
    <definedName name="_xlnm.Print_Titles" localSheetId="0">กองกลาง!$2:$2</definedName>
    <definedName name="_xlnm.Print_Titles" localSheetId="1">ภูพานเพล!$2:$2</definedName>
    <definedName name="_xlnm.Print_Titles" localSheetId="2">วิถีธรรมฯ!$2:$2</definedName>
  </definedNames>
  <calcPr calcId="152511"/>
</workbook>
</file>

<file path=xl/calcChain.xml><?xml version="1.0" encoding="utf-8"?>
<calcChain xmlns="http://schemas.openxmlformats.org/spreadsheetml/2006/main">
  <c r="O3" i="1" l="1"/>
  <c r="N3" i="1"/>
  <c r="M3" i="1"/>
  <c r="L3" i="1"/>
  <c r="J3" i="1"/>
  <c r="I3" i="1"/>
  <c r="H3" i="1"/>
  <c r="P3" i="1"/>
  <c r="P14" i="3"/>
  <c r="P13" i="3"/>
  <c r="P12" i="3"/>
  <c r="P11" i="3"/>
  <c r="P10" i="3"/>
  <c r="P9" i="3"/>
  <c r="P8" i="3"/>
  <c r="P7" i="3"/>
  <c r="P6" i="3"/>
  <c r="P5" i="3"/>
  <c r="P4" i="3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 s="1"/>
  <c r="P3" i="3" l="1"/>
  <c r="P6" i="1"/>
  <c r="P7" i="1"/>
  <c r="P8" i="1"/>
  <c r="P9" i="1"/>
  <c r="P11" i="1"/>
  <c r="P10" i="1" s="1"/>
  <c r="P12" i="1"/>
  <c r="P14" i="1"/>
  <c r="P13" i="1" s="1"/>
  <c r="P15" i="1"/>
  <c r="P16" i="1"/>
  <c r="P18" i="1"/>
  <c r="P19" i="1"/>
  <c r="P17" i="1" s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5" i="1"/>
  <c r="P44" i="1" s="1"/>
  <c r="P47" i="1"/>
  <c r="P46" i="1" s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58" i="1" s="1"/>
  <c r="P64" i="1"/>
  <c r="P63" i="1" s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5" i="1"/>
  <c r="P84" i="1" s="1"/>
  <c r="P87" i="1"/>
  <c r="P86" i="1" s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1" i="1"/>
  <c r="P130" i="1" s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5" i="1"/>
  <c r="P144" i="1" s="1"/>
  <c r="P146" i="1"/>
  <c r="P147" i="1"/>
  <c r="P148" i="1"/>
  <c r="P149" i="1"/>
  <c r="P5" i="1"/>
  <c r="P4" i="1" s="1"/>
  <c r="P150" i="1" l="1"/>
</calcChain>
</file>

<file path=xl/sharedStrings.xml><?xml version="1.0" encoding="utf-8"?>
<sst xmlns="http://schemas.openxmlformats.org/spreadsheetml/2006/main" count="1193" uniqueCount="368">
  <si>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</si>
  <si>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</si>
  <si>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</si>
  <si>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</si>
  <si>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</si>
  <si>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</si>
  <si>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</si>
  <si>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</si>
  <si>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</si>
  <si>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</si>
  <si>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</si>
  <si>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</si>
  <si>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</si>
  <si>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</si>
  <si>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</si>
  <si>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155 คน)</t>
    </r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</si>
  <si>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</si>
  <si>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</si>
  <si>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</si>
  <si>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อัตราเดิม</t>
  </si>
  <si>
    <t>CW 021</t>
  </si>
  <si>
    <t>เดือน</t>
  </si>
  <si>
    <t>บ.กศ.</t>
  </si>
  <si>
    <t>ประถมศึกษาปีที่ 6</t>
  </si>
  <si>
    <t>    2 นาย อรรถพงศ์  แซมรัมย์</t>
  </si>
  <si>
    <t>CW 022</t>
  </si>
  <si>
    <t>มัธยมศึกษาปีที่ 3 (ม.3)</t>
  </si>
  <si>
    <t>    3 นางสาว ปภัสรา  ฟลินน์</t>
  </si>
  <si>
    <t>CW 055</t>
  </si>
  <si>
    <t>    4 นางสาว นรีรัตน์  พูดเพราะ</t>
  </si>
  <si>
    <t>เจ้าหน้าที่บริหารงานทั่วไป</t>
  </si>
  <si>
    <t>CW 190</t>
  </si>
  <si>
    <t>ปริญญาตรี</t>
  </si>
  <si>
    <t>    5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</si>
  <si>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</si>
  <si>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</si>
  <si>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ดาริกา  แก้วดี</t>
  </si>
  <si>
    <t>นักวิชาการพัสดุ</t>
  </si>
  <si>
    <t>CW 375</t>
  </si>
  <si>
    <t>    2 นางสาว อลิษา  เครื่องเพชร</t>
  </si>
  <si>
    <t>เจ้าหน้าที่พัสดุ</t>
  </si>
  <si>
    <t>CW 409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</si>
  <si>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</si>
  <si>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</si>
  <si>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แสงเพชร  ตันปาน</t>
  </si>
  <si>
    <t>ผู้ปฏิบัติงานโสตทัศนศึกษา</t>
  </si>
  <si>
    <t>CW 286</t>
  </si>
  <si>
    <t>    2 นาย วีรพรรณ  รัตนะ</t>
  </si>
  <si>
    <t>CW 285</t>
  </si>
  <si>
    <t>    3 นาย สันติ  อุทุมทอง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</si>
  <si>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</si>
  <si>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นาย ไพบูลย์  สุมังคะ</t>
  </si>
  <si>
    <t>CW 044</t>
  </si>
  <si>
    <t>    2 นาง วรรณพร  ภูละคร</t>
  </si>
  <si>
    <t>CW 052</t>
  </si>
  <si>
    <t>    3 นาย ถาวร  สุริวรรณ์</t>
  </si>
  <si>
    <t>ช่างซ่อมบำรุง(ประปา)</t>
  </si>
  <si>
    <t>CW 073</t>
  </si>
  <si>
    <t>มัธยมศึกษาปีที่ 6 (ม.6)</t>
  </si>
  <si>
    <t>    4 นาย ถาวร  ศรีระวงค์</t>
  </si>
  <si>
    <t>CW 101</t>
  </si>
  <si>
    <t>ประกาศนียบัตรวิชาชีพชั้นสูง</t>
  </si>
  <si>
    <t>    5 นาย ประมวลศักดิ์  ไม้แสนดี</t>
  </si>
  <si>
    <t>CW 102</t>
  </si>
  <si>
    <t>    6 นาย สมัย  บุญชัยโย</t>
  </si>
  <si>
    <t>CW 103</t>
  </si>
  <si>
    <t>    7 นาง ศิรานี  กลมเกลียว</t>
  </si>
  <si>
    <t>CW 109</t>
  </si>
  <si>
    <t>    8 นาง นฤมล  เหลวกุล</t>
  </si>
  <si>
    <t>CW 116</t>
  </si>
  <si>
    <t>    9 นาย ณรงค์  เหลวกูล</t>
  </si>
  <si>
    <t>CW 117</t>
  </si>
  <si>
    <t>    10 นาย ชาติชาย  ทีสุกะ</t>
  </si>
  <si>
    <t>CW 118</t>
  </si>
  <si>
    <t>    11 นาย อาทรณ์  จันทะดวง</t>
  </si>
  <si>
    <t>CW 193</t>
  </si>
  <si>
    <t>    12 นางสาว สริญญา  แสนภูวา</t>
  </si>
  <si>
    <t>CW 225</t>
  </si>
  <si>
    <t>    13 นาย นาวี  จิตรมั่น</t>
  </si>
  <si>
    <t>CW 271</t>
  </si>
  <si>
    <t>    14 นางสาว นันทนา  พิลาทา</t>
  </si>
  <si>
    <t>CW 316</t>
  </si>
  <si>
    <t>    15 นาง วันเพ็ญ  ด่านลาพล</t>
  </si>
  <si>
    <t>CW 317</t>
  </si>
  <si>
    <t>    16 นาย เจษฎา  พรมลา</t>
  </si>
  <si>
    <t>CW 318</t>
  </si>
  <si>
    <t>    17 นาย ประไพ  ทีสุกะ</t>
  </si>
  <si>
    <t>CW 319</t>
  </si>
  <si>
    <t>ประถมศึกษาปีที่ 4</t>
  </si>
  <si>
    <t>    18 นางสาว สมจิต  โคตรวิชัย</t>
  </si>
  <si>
    <t>CW 323</t>
  </si>
  <si>
    <t>    19 นาง จีรยา  จันไตรรัตน์</t>
  </si>
  <si>
    <t>CW 324</t>
  </si>
  <si>
    <t>    20 นาย โชคชัย  เรียมแสน</t>
  </si>
  <si>
    <t>CW 325</t>
  </si>
  <si>
    <t>    21 นาย ศักดิ์ชัย  ปานสังข์</t>
  </si>
  <si>
    <t>CW 338</t>
  </si>
  <si>
    <t>    22 นาง ยุพิน  จิตรมั่น</t>
  </si>
  <si>
    <t>CW 346</t>
  </si>
  <si>
    <t>    23 นางสาว ฉวีวรรณ  จันทร์ใด</t>
  </si>
  <si>
    <t>CW 370</t>
  </si>
  <si>
    <t>    24 นาย ณรงศิล  คำทะเนตร</t>
  </si>
  <si>
    <t>CW 371</t>
  </si>
  <si>
    <t>    25 นางสาว วราพร  กงลีมา</t>
  </si>
  <si>
    <t>CW 379</t>
  </si>
  <si>
    <t>    26 นาย ชีระวิทย์  อุดมศาส์นติ</t>
  </si>
  <si>
    <t>CW 396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</si>
  <si>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</si>
  <si>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</si>
  <si>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</si>
  <si>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</si>
  <si>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นาง ลำพูน  คำทะเนตร</t>
  </si>
  <si>
    <t>พนักงานปรุงอาหาร</t>
  </si>
  <si>
    <t>บ.กศ. (ภูพานเพลซ)</t>
  </si>
  <si>
    <t>    2 นาง สุจิตรา  จักษุมาตร</t>
  </si>
  <si>
    <t>พนักงานทั่วไป</t>
  </si>
  <si>
    <t>    3 นางสาว ศรินยา  สารหงษ์</t>
  </si>
  <si>
    <t>พนักงานบริการห้องอาหาร</t>
  </si>
  <si>
    <t>    4 นาง ฉวีวรรณ  ฤาไกร</t>
  </si>
  <si>
    <t>    5 นาง บังอร  ผ่านสุวรรณ</t>
  </si>
  <si>
    <t>    6 นาย เวส  ฤาไกร</t>
  </si>
  <si>
    <t>พนักงานขับรถยนต์/เบลลล์บอย</t>
  </si>
  <si>
    <t>    7 นางสาว ภัทรตะญา  แถมสมดี</t>
  </si>
  <si>
    <t>พนักงานแม่บ้านห้องพัก</t>
  </si>
  <si>
    <t>    8 นางสาว สมหมาย  โสมนาม</t>
  </si>
  <si>
    <t>    9 นาง พันนิภา  ชลอาวาส</t>
  </si>
  <si>
    <t>พนักงานทำความสะอาด</t>
  </si>
  <si>
    <t>    10 นาย จันทร์ประโส  แสงชะวะเดช</t>
  </si>
  <si>
    <t>พนักงานขับรถยนต์/พนักงานดูแลสวน</t>
  </si>
  <si>
    <t>    11 นางสาว เพชรรัตน์  นามเพ็ง</t>
  </si>
  <si>
    <t>พนักงานซักรีด</t>
  </si>
  <si>
    <t>    12 นาย สนิทพรรค  บุตรราช</t>
  </si>
  <si>
    <t>ผู้ช่วยหัวหน้างานซักรีด</t>
  </si>
  <si>
    <t>    13 นาย นคร  ทุ่มโมง</t>
  </si>
  <si>
    <t>    14 นางสาว เนตรนภา  แถมสมดี</t>
  </si>
  <si>
    <t>    15 นางสาว ณฐกร  โสมนาม</t>
  </si>
  <si>
    <t>คนครัว</t>
  </si>
  <si>
    <t>CW 287</t>
  </si>
  <si>
    <t>    16 นางสาว พจนีย์  จักรศรี</t>
  </si>
  <si>
    <t>ลูกจ้างอาคารเอนกประสงค์</t>
  </si>
  <si>
    <t>PP001</t>
  </si>
  <si>
    <t>    17 นาง เดือนเพ็ญ  คำทะเนตร</t>
  </si>
  <si>
    <t>PP003</t>
  </si>
  <si>
    <t>    18 นาย วันเฉลิม  ปานสังข์</t>
  </si>
  <si>
    <t>พนักงานจัดเลี้ยง</t>
  </si>
  <si>
    <t>PP013</t>
  </si>
  <si>
    <t>    19 นาง เบญจวรรณ  จันไตรรัตน์</t>
  </si>
  <si>
    <t>PP028</t>
  </si>
  <si>
    <t>    20 นางสาว อักษร  พองพลา</t>
  </si>
  <si>
    <t>PP030</t>
  </si>
  <si>
    <t>    21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</si>
  <si>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</si>
  <si>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</si>
  <si>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</si>
  <si>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    2 นางสาว อภิญญา  เห็มนวน</t>
  </si>
  <si>
    <t>CW 327</t>
  </si>
  <si>
    <t>    3 นาง พิศมัย  พานาดา</t>
  </si>
  <si>
    <t>CW 397</t>
  </si>
  <si>
    <t>    4 นาง วาสนา  พรหมหากุล</t>
  </si>
  <si>
    <t>CW 398</t>
  </si>
  <si>
    <t>    5 นางสาว จริญา  ต้นสา</t>
  </si>
  <si>
    <t>อาจารย์พิเศษ</t>
  </si>
  <si>
    <t>SI.148</t>
  </si>
  <si>
    <t>อาจารย์</t>
  </si>
  <si>
    <t>บ.กศ. โรงเรียนวิถีธรรม</t>
  </si>
  <si>
    <t>    6 นาย ธเนษฐ  ก้อนกั้น</t>
  </si>
  <si>
    <t>SI.149</t>
  </si>
  <si>
    <t>    7 นาย พิมุข  อินทรสูต</t>
  </si>
  <si>
    <t>SI.170</t>
  </si>
  <si>
    <t>    8 นางสาว สัญพิชา  โพธิดอกไม้</t>
  </si>
  <si>
    <t>SI.171</t>
  </si>
  <si>
    <t>ปริญญาตรี 5 ปี</t>
  </si>
  <si>
    <t>    9 นางสาว นิสา  วงศ์ใหญ่</t>
  </si>
  <si>
    <t>SI.186</t>
  </si>
  <si>
    <t>    10 นาย นิวัฒน์  สิงห์โต</t>
  </si>
  <si>
    <t>อาจารย์ผู้ช่วย(โรงเรียนวิถีธรรม)</t>
  </si>
  <si>
    <t>SI.188</t>
  </si>
  <si>
    <t>    11 นางสาว อนัญพร  แสงสิริวิชโย</t>
  </si>
  <si>
    <t>SI.189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</si>
  <si>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</si>
  <si>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</si>
  <si>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เจ้าหน้าที่ล่ามภาษามือ</t>
  </si>
  <si>
    <t>CW 377</t>
  </si>
  <si>
    <t>    2 นางสาว ขวัญข้าว  ไชยรบ</t>
  </si>
  <si>
    <t>CW 399</t>
  </si>
  <si>
    <t>    3 นางสาว อัมพาพันธ์   อรัญญวาท</t>
  </si>
  <si>
    <t>นักวิชาการศึกษาพิเศษ</t>
  </si>
  <si>
    <t>CW 400</t>
  </si>
  <si>
    <t>    4 นางสาว ชุติกาญจน์  เพชรรักษ์</t>
  </si>
  <si>
    <t>นักวิชาการคอมพิวเตอร์</t>
  </si>
  <si>
    <t>CW 401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</si>
  <si>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</si>
  <si>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</si>
  <si>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</si>
  <si>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</si>
  <si>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</si>
  <si>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</si>
  <si>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</si>
  <si>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</si>
  <si>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</si>
  <si>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</si>
  <si>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</si>
  <si>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</si>
  <si>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</si>
  <si>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</si>
  <si>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</si>
  <si>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</si>
  <si>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</si>
  <si>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</si>
  <si>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</si>
  <si>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</si>
  <si>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</si>
  <si>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</si>
  <si>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มานพ  แก้วดี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</si>
  <si>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</si>
  <si>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</si>
  <si>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</si>
  <si>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</si>
  <si>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</si>
  <si>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</si>
  <si>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</si>
  <si>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</si>
  <si>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</si>
  <si>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ยศศักดิ์  บัวพรม</t>
  </si>
  <si>
    <t>CW 321</t>
  </si>
  <si>
    <t>    17 นาย นันทวิทย์  ชินศรี</t>
  </si>
  <si>
    <t>CW 322</t>
  </si>
  <si>
    <t>ประกาศนียบัตรวิชาชีพ</t>
  </si>
  <si>
    <t>    18 นาย ธนบูลย์  พรมพิลา</t>
  </si>
  <si>
    <t>CW 344</t>
  </si>
  <si>
    <t>    19 นาย อนุรักษ์  ไชยตะมาตย์</t>
  </si>
  <si>
    <t>CW 345</t>
  </si>
  <si>
    <t>    20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</si>
  <si>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หน่วยออกแบบและตรวจสอบงานก่อสร้าง</t>
    </r>
  </si>
  <si>
    <t>    1 นาย รชต  มามิมิน</t>
  </si>
  <si>
    <t>ผู้ปฏิบัติงานบริหาร</t>
  </si>
  <si>
    <t>CW 301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</si>
  <si>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</si>
  <si>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นาง นงลักษ์  วะชุม</t>
  </si>
  <si>
    <t>CW 023</t>
  </si>
  <si>
    <t>    2 นาย มนัส  โคตรวิชัย</t>
  </si>
  <si>
    <t>CW 037</t>
  </si>
  <si>
    <t>    3 นาย สะไหว  จันทร์ไตรรัตน์</t>
  </si>
  <si>
    <t>CW 039</t>
  </si>
  <si>
    <t>    4 นาย ปรีดา  จักรพิมพ์</t>
  </si>
  <si>
    <t>CW 040</t>
  </si>
  <si>
    <t>    5 นางสาว เสงี่ยม  มณีกัญย์</t>
  </si>
  <si>
    <t>CW 041</t>
  </si>
  <si>
    <t>    6 นาย ประพันธ์  ผงสินสุ</t>
  </si>
  <si>
    <t>CW 043</t>
  </si>
  <si>
    <t>    7 นาย ทองหล่อ  แก้วบุดดี</t>
  </si>
  <si>
    <t>CW 045</t>
  </si>
  <si>
    <t>    8 นาย สะท้าน  ทองศูนย์</t>
  </si>
  <si>
    <t>CW 046</t>
  </si>
  <si>
    <t>    9 นาย วิโรจน์  อุ่มภูธร</t>
  </si>
  <si>
    <t>CW 047</t>
  </si>
  <si>
    <t>    10 นาย ดลใจ  ยางธิสาร</t>
  </si>
  <si>
    <t>CW 048</t>
  </si>
  <si>
    <t>    11 นาง วิรัตน์  เเก้วบุดดี</t>
  </si>
  <si>
    <t>CW 049</t>
  </si>
  <si>
    <t>    12 นาย พนัส  บุญหล้า</t>
  </si>
  <si>
    <t>CW 050</t>
  </si>
  <si>
    <t>    13 นาย สายัน  ถานทองดี</t>
  </si>
  <si>
    <t>CW 051</t>
  </si>
  <si>
    <t>    14 นาย สมพงษ์  เขียวรัตน์</t>
  </si>
  <si>
    <t>CW 054</t>
  </si>
  <si>
    <t>    15 นาย ฐิติพงษ์  ตองตาสี</t>
  </si>
  <si>
    <t>CW 056</t>
  </si>
  <si>
    <t>    16 นาย สมัย  พรเลิศ</t>
  </si>
  <si>
    <t>CW 057</t>
  </si>
  <si>
    <t>    17 นาง รัตนา  แสนภูวา</t>
  </si>
  <si>
    <t>CW 075</t>
  </si>
  <si>
    <t>    18 นาง พิศวง  เรืองโชคทวี</t>
  </si>
  <si>
    <t>CW 096</t>
  </si>
  <si>
    <t>    19 นาง พรทิพย์  แสนพลเมือง</t>
  </si>
  <si>
    <t>CW 144</t>
  </si>
  <si>
    <t>    20 นางสาว ธนิดา  จันทร์ใด</t>
  </si>
  <si>
    <t>CW 181</t>
  </si>
  <si>
    <t>    21 นาย ชัยชนะ  วะชุม</t>
  </si>
  <si>
    <t>CW 182</t>
  </si>
  <si>
    <t>    22 นาง ญาติ  อินทร์เจริญ</t>
  </si>
  <si>
    <t>CW 221</t>
  </si>
  <si>
    <t>    23 นาย พรทิพย์  ศิริสานต์</t>
  </si>
  <si>
    <t>CW 222</t>
  </si>
  <si>
    <t>ประถมศึกษาปีที่ 7</t>
  </si>
  <si>
    <t>    24 นาง วัฒนา  ภูละคร</t>
  </si>
  <si>
    <t>CW 273</t>
  </si>
  <si>
    <t>    25 นาง สมัย  อุ่มภูธร</t>
  </si>
  <si>
    <t>CW 274</t>
  </si>
  <si>
    <t>    26 นาย ไทยณรงค์  ไขสีดา</t>
  </si>
  <si>
    <t>CW 275</t>
  </si>
  <si>
    <t>    27 นาง พัฒนา  ตองตาสี</t>
  </si>
  <si>
    <t>CW 312</t>
  </si>
  <si>
    <t>    28 นาย จีระการณ์  ศิริสานต์</t>
  </si>
  <si>
    <t>CW 313</t>
  </si>
  <si>
    <t>    29 นาย สนธยา  ฐานทองดี</t>
  </si>
  <si>
    <t>CW 314</t>
  </si>
  <si>
    <t>    30 นาย วิทูร  ไชยทิพย์</t>
  </si>
  <si>
    <t>CW 315</t>
  </si>
  <si>
    <t>    31 นาย ธีระภัทร์  อามาตรทอง</t>
  </si>
  <si>
    <t>CW 336</t>
  </si>
  <si>
    <t>    32 นาย วีระศักดิ์  เข็มเพ็ชร</t>
  </si>
  <si>
    <t>CW 337</t>
  </si>
  <si>
    <t>    33 นาย ปิยะ  เกวใจ</t>
  </si>
  <si>
    <t>CW 339</t>
  </si>
  <si>
    <t>    34 นาย นันทวัฒน์  อินคำน้อย</t>
  </si>
  <si>
    <t>CW 340</t>
  </si>
  <si>
    <t>    35 นาย อดิศักดิ์  เมืองสูง</t>
  </si>
  <si>
    <t>CW 341</t>
  </si>
  <si>
    <t>    36 นางสาว นภาพร  บุตรบุญ</t>
  </si>
  <si>
    <t>CW 342</t>
  </si>
  <si>
    <t>    37 นาย ชุมพล  ทุ่มโมง</t>
  </si>
  <si>
    <t>CW 343</t>
  </si>
  <si>
    <t>    38 นาย เจริญชัย  ทุ่มโมง</t>
  </si>
  <si>
    <t>CW 362</t>
  </si>
  <si>
    <t>    39 นาย ครรชิต  อุปพงษ์</t>
  </si>
  <si>
    <t>CW 363</t>
  </si>
  <si>
    <t>    40 นาย อรรถพร  จักรพิมพ์</t>
  </si>
  <si>
    <t>CW 376</t>
  </si>
  <si>
    <t>    41 นาย วุธชัย  เมืองซอง</t>
  </si>
  <si>
    <t>CW 393</t>
  </si>
  <si>
    <t>    42 นาย พินิจ  จำปา</t>
  </si>
  <si>
    <t>CW 394</t>
  </si>
  <si>
    <t>    43 นางสาว วิลาวัณย์  ถานโอภาส</t>
  </si>
  <si>
    <t>CW 395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</si>
  <si>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</si>
  <si>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</si>
  <si>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</si>
  <si>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</si>
  <si>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</si>
  <si>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</si>
  <si>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</si>
  <si>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</si>
  <si>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</si>
  <si>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</si>
  <si>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</si>
  <si>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</si>
  <si>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</si>
  <si>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</si>
  <si>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</si>
  <si>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</si>
  <si>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</si>
  <si>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</si>
  <si>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</si>
  <si>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</si>
  <si>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</si>
  <si>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</si>
  <si>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</si>
  <si>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</si>
  <si>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</si>
  <si>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</si>
  <si>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</si>
  <si>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</si>
  <si>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</si>
  <si>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</si>
  <si>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</si>
  <si>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</si>
  <si>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</si>
  <si>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</si>
  <si>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</si>
  <si>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</si>
  <si>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</si>
  <si>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</si>
  <si>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</si>
  <si>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</si>
  <si>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t>รวมทั้งสิ้น 155 คน</t>
  </si>
  <si>
    <t>รายงานเงินรายได้บุคลากร รายเดือนกองกลาง ประจำปีงบประมาณ พ.ศ. 2561</t>
  </si>
  <si>
    <t>ค่าครองชีพ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</si>
</sst>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0" fontId="18" fillId="37" borderId="10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horizontal="center" vertical="top" wrapText="1"/>
    </xf>
    <xf numFmtId="4" fontId="18" fillId="37" borderId="10" xfId="0" applyNumberFormat="1" applyFont="1" applyFill="1" applyBorder="1" applyAlignment="1">
      <alignment horizontal="right" vertical="top" wrapText="1"/>
    </xf>
    <xf numFmtId="0" fontId="18" fillId="37" borderId="10" xfId="0" applyFont="1" applyFill="1" applyBorder="1" applyAlignment="1">
      <alignment horizontal="right" vertical="top" wrapText="1"/>
    </xf>
    <xf numFmtId="0" fontId="18" fillId="37" borderId="0" xfId="0" applyFont="1" applyFill="1" applyAlignment="1">
      <alignment vertical="top"/>
    </xf>
    <xf numFmtId="0" fontId="21" fillId="37" borderId="10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 horizontal="center" vertical="top" wrapText="1"/>
    </xf>
    <xf numFmtId="4" fontId="18" fillId="36" borderId="10" xfId="0" applyNumberFormat="1" applyFont="1" applyFill="1" applyBorder="1" applyAlignment="1">
      <alignment horizontal="right" vertical="top" wrapText="1"/>
    </xf>
    <xf numFmtId="0" fontId="18" fillId="36" borderId="10" xfId="0" applyFont="1" applyFill="1" applyBorder="1" applyAlignment="1">
      <alignment horizontal="right" vertical="top" wrapText="1"/>
    </xf>
    <xf numFmtId="0" fontId="18" fillId="36" borderId="0" xfId="0" applyFont="1" applyFill="1" applyAlignment="1">
      <alignment vertical="top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showGridLines="0" tabSelected="1" view="pageBreakPreview" zoomScale="90" zoomScaleNormal="100" zoomScaleSheetLayoutView="90" workbookViewId="0">
      <pane ySplit="2" topLeftCell="A54" activePane="bottomLeft" state="frozen"/>
      <selection pane="bottomLeft" activeCell="E156" sqref="E156"/>
    </sheetView>
  </sheetViews>
  <sheetFormatPr defaultColWidth="9" defaultRowHeight="19.5" customHeight="1" x14ac:dyDescent="0.3"/>
  <cols>
    <col min="1" max="1" width="22.375" style="1" customWidth="1"/>
    <col min="2" max="2" width="16.875" style="1" customWidth="1"/>
    <col min="3" max="3" width="9.25" style="1" bestFit="1" customWidth="1"/>
    <col min="4" max="4" width="8.375" style="1" bestFit="1" customWidth="1"/>
    <col min="5" max="5" width="6" style="1" bestFit="1" customWidth="1"/>
    <col min="6" max="6" width="10.75" style="1" customWidth="1"/>
    <col min="7" max="7" width="14.875" style="1" customWidth="1"/>
    <col min="8" max="8" width="11.25" style="1" bestFit="1" customWidth="1"/>
    <col min="9" max="9" width="9.25" style="1" bestFit="1" customWidth="1"/>
    <col min="10" max="10" width="11.25" style="1" bestFit="1" customWidth="1"/>
    <col min="11" max="11" width="5.625" style="1" hidden="1" customWidth="1"/>
    <col min="12" max="12" width="11.25" style="1" bestFit="1" customWidth="1"/>
    <col min="13" max="13" width="8.875" style="1" bestFit="1" customWidth="1"/>
    <col min="14" max="14" width="12.375" style="1" bestFit="1" customWidth="1"/>
    <col min="15" max="15" width="10.625" style="1" bestFit="1" customWidth="1"/>
    <col min="16" max="16" width="9" style="1" customWidth="1"/>
    <col min="17" max="16384" width="9" style="1"/>
  </cols>
  <sheetData>
    <row r="1" spans="1:16" ht="19.5" customHeight="1" x14ac:dyDescent="0.3">
      <c r="A1" s="37" t="s">
        <v>366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9.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367</v>
      </c>
    </row>
    <row r="3" spans="1:16" ht="19.5" customHeight="1" x14ac:dyDescent="0.3">
      <c r="A3" s="41" t="s">
        <v>15</v>
      </c>
      <c r="B3" s="42"/>
      <c r="C3" s="42"/>
      <c r="D3" s="43"/>
      <c r="E3" s="3"/>
      <c r="F3" s="4"/>
      <c r="G3" s="4"/>
      <c r="H3" s="5">
        <f>1561292-ภูพานเพล!H3</f>
        <v>1398152</v>
      </c>
      <c r="I3" s="5">
        <f>78880-ภูพานเพล!I3</f>
        <v>70610</v>
      </c>
      <c r="J3" s="5">
        <f>1640172-ภูพานเพล!J3</f>
        <v>1468762</v>
      </c>
      <c r="K3" s="6">
        <v>0</v>
      </c>
      <c r="L3" s="5">
        <f>1640172-ภูพานเพล!L3</f>
        <v>1468762</v>
      </c>
      <c r="M3" s="5">
        <f>82052-ภูพานเพล!M3</f>
        <v>73474</v>
      </c>
      <c r="N3" s="5">
        <f>19682064-ภูพานเพล!N3</f>
        <v>17625144</v>
      </c>
      <c r="O3" s="5">
        <f>984624-ภูพานเพล!O3</f>
        <v>881688</v>
      </c>
      <c r="P3" s="5">
        <f>P4+P10+P13+P17+P44+P46+P58+P84+P86+P130+P144</f>
        <v>130295</v>
      </c>
    </row>
    <row r="4" spans="1:16" ht="19.5" customHeight="1" x14ac:dyDescent="0.3">
      <c r="A4" s="39" t="s">
        <v>16</v>
      </c>
      <c r="B4" s="40"/>
      <c r="C4" s="7"/>
      <c r="D4" s="7"/>
      <c r="E4" s="7"/>
      <c r="F4" s="8"/>
      <c r="G4" s="8"/>
      <c r="H4" s="9">
        <v>55600</v>
      </c>
      <c r="I4" s="9">
        <v>2810</v>
      </c>
      <c r="J4" s="9">
        <v>58410</v>
      </c>
      <c r="K4" s="10">
        <v>0</v>
      </c>
      <c r="L4" s="9">
        <v>58410</v>
      </c>
      <c r="M4" s="9">
        <v>2922</v>
      </c>
      <c r="N4" s="9">
        <v>700920</v>
      </c>
      <c r="O4" s="9">
        <v>35064</v>
      </c>
      <c r="P4" s="9">
        <f>SUM(P5:P9)</f>
        <v>5490</v>
      </c>
    </row>
    <row r="5" spans="1:16" s="11" customFormat="1" ht="19.5" customHeigh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4">
        <v>8880</v>
      </c>
      <c r="I5" s="15">
        <v>450</v>
      </c>
      <c r="J5" s="14">
        <v>9330</v>
      </c>
      <c r="K5" s="15">
        <v>0</v>
      </c>
      <c r="L5" s="14">
        <v>9330</v>
      </c>
      <c r="M5" s="15">
        <v>467</v>
      </c>
      <c r="N5" s="14">
        <v>111960</v>
      </c>
      <c r="O5" s="14">
        <v>5604</v>
      </c>
      <c r="P5" s="14">
        <f>IF(G5="ปริญญาตรี",IF(J5&gt;15000,0,IF(15000-J5&gt;1500,1500,15000-J5)),IF(J5&gt;13285,0,IF(13285-J5&gt;1500,1500,13285-J5)))</f>
        <v>1500</v>
      </c>
    </row>
    <row r="6" spans="1:16" s="16" customFormat="1" ht="19.5" customHeight="1" x14ac:dyDescent="0.3">
      <c r="A6" s="17" t="s">
        <v>24</v>
      </c>
      <c r="B6" s="17" t="s">
        <v>18</v>
      </c>
      <c r="C6" s="17" t="s">
        <v>19</v>
      </c>
      <c r="D6" s="17" t="s">
        <v>25</v>
      </c>
      <c r="E6" s="17" t="s">
        <v>21</v>
      </c>
      <c r="F6" s="18" t="s">
        <v>22</v>
      </c>
      <c r="G6" s="18" t="s">
        <v>26</v>
      </c>
      <c r="H6" s="19">
        <v>10220</v>
      </c>
      <c r="I6" s="20">
        <v>520</v>
      </c>
      <c r="J6" s="19">
        <v>10740</v>
      </c>
      <c r="K6" s="20">
        <v>0</v>
      </c>
      <c r="L6" s="19">
        <v>10740</v>
      </c>
      <c r="M6" s="20">
        <v>537</v>
      </c>
      <c r="N6" s="19">
        <v>128880</v>
      </c>
      <c r="O6" s="19">
        <v>6444</v>
      </c>
      <c r="P6" s="19">
        <f t="shared" ref="P6:P47" si="0">IF(G6="ปริญญาตรี",IF(J6&gt;15000,0,IF(15000-J6&gt;1500,1500,15000-J6)),IF(J6&gt;13285,0,IF(13285-J6&gt;1500,1500,13285-J6)))</f>
        <v>1500</v>
      </c>
    </row>
    <row r="7" spans="1:16" s="11" customFormat="1" ht="19.5" customHeight="1" x14ac:dyDescent="0.3">
      <c r="A7" s="12" t="s">
        <v>27</v>
      </c>
      <c r="B7" s="12" t="s">
        <v>18</v>
      </c>
      <c r="C7" s="12" t="s">
        <v>19</v>
      </c>
      <c r="D7" s="12" t="s">
        <v>28</v>
      </c>
      <c r="E7" s="12" t="s">
        <v>21</v>
      </c>
      <c r="F7" s="13" t="s">
        <v>22</v>
      </c>
      <c r="G7" s="13" t="s">
        <v>23</v>
      </c>
      <c r="H7" s="14">
        <v>8880</v>
      </c>
      <c r="I7" s="15">
        <v>450</v>
      </c>
      <c r="J7" s="14">
        <v>9330</v>
      </c>
      <c r="K7" s="15">
        <v>0</v>
      </c>
      <c r="L7" s="14">
        <v>9330</v>
      </c>
      <c r="M7" s="15">
        <v>467</v>
      </c>
      <c r="N7" s="14">
        <v>111960</v>
      </c>
      <c r="O7" s="14">
        <v>5604</v>
      </c>
      <c r="P7" s="14">
        <f t="shared" si="0"/>
        <v>1500</v>
      </c>
    </row>
    <row r="8" spans="1:16" s="16" customFormat="1" ht="19.5" customHeight="1" x14ac:dyDescent="0.3">
      <c r="A8" s="17" t="s">
        <v>29</v>
      </c>
      <c r="B8" s="17" t="s">
        <v>30</v>
      </c>
      <c r="C8" s="17" t="s">
        <v>19</v>
      </c>
      <c r="D8" s="17" t="s">
        <v>31</v>
      </c>
      <c r="E8" s="17" t="s">
        <v>21</v>
      </c>
      <c r="F8" s="18" t="s">
        <v>22</v>
      </c>
      <c r="G8" s="18" t="s">
        <v>32</v>
      </c>
      <c r="H8" s="19">
        <v>13780</v>
      </c>
      <c r="I8" s="20">
        <v>690</v>
      </c>
      <c r="J8" s="19">
        <v>14470</v>
      </c>
      <c r="K8" s="20">
        <v>0</v>
      </c>
      <c r="L8" s="19">
        <v>14470</v>
      </c>
      <c r="M8" s="20">
        <v>724</v>
      </c>
      <c r="N8" s="19">
        <v>173640</v>
      </c>
      <c r="O8" s="19">
        <v>8688</v>
      </c>
      <c r="P8" s="19">
        <f t="shared" si="0"/>
        <v>530</v>
      </c>
    </row>
    <row r="9" spans="1:16" s="11" customFormat="1" ht="19.5" customHeight="1" x14ac:dyDescent="0.3">
      <c r="A9" s="12" t="s">
        <v>33</v>
      </c>
      <c r="B9" s="12" t="s">
        <v>30</v>
      </c>
      <c r="C9" s="12" t="s">
        <v>19</v>
      </c>
      <c r="D9" s="12" t="s">
        <v>34</v>
      </c>
      <c r="E9" s="12" t="s">
        <v>21</v>
      </c>
      <c r="F9" s="13" t="s">
        <v>22</v>
      </c>
      <c r="G9" s="13" t="s">
        <v>32</v>
      </c>
      <c r="H9" s="14">
        <v>13840</v>
      </c>
      <c r="I9" s="15">
        <v>700</v>
      </c>
      <c r="J9" s="14">
        <v>14540</v>
      </c>
      <c r="K9" s="15">
        <v>0</v>
      </c>
      <c r="L9" s="14">
        <v>14540</v>
      </c>
      <c r="M9" s="15">
        <v>727</v>
      </c>
      <c r="N9" s="14">
        <v>174480</v>
      </c>
      <c r="O9" s="14">
        <v>8724</v>
      </c>
      <c r="P9" s="14">
        <f t="shared" si="0"/>
        <v>460</v>
      </c>
    </row>
    <row r="10" spans="1:16" ht="19.5" customHeight="1" x14ac:dyDescent="0.3">
      <c r="A10" s="39" t="s">
        <v>35</v>
      </c>
      <c r="B10" s="40"/>
      <c r="C10" s="7"/>
      <c r="D10" s="7"/>
      <c r="E10" s="7"/>
      <c r="F10" s="8"/>
      <c r="G10" s="8"/>
      <c r="H10" s="9">
        <v>27580</v>
      </c>
      <c r="I10" s="9">
        <v>1380</v>
      </c>
      <c r="J10" s="9">
        <v>28960</v>
      </c>
      <c r="K10" s="10">
        <v>0</v>
      </c>
      <c r="L10" s="9">
        <v>28960</v>
      </c>
      <c r="M10" s="9">
        <v>1449</v>
      </c>
      <c r="N10" s="9">
        <v>347520</v>
      </c>
      <c r="O10" s="9">
        <v>17388</v>
      </c>
      <c r="P10" s="9">
        <f>SUM(P11:P12)</f>
        <v>530</v>
      </c>
    </row>
    <row r="11" spans="1:16" s="16" customFormat="1" ht="19.5" customHeight="1" x14ac:dyDescent="0.3">
      <c r="A11" s="17" t="s">
        <v>36</v>
      </c>
      <c r="B11" s="17" t="s">
        <v>37</v>
      </c>
      <c r="C11" s="17" t="s">
        <v>19</v>
      </c>
      <c r="D11" s="17" t="s">
        <v>38</v>
      </c>
      <c r="E11" s="17" t="s">
        <v>21</v>
      </c>
      <c r="F11" s="18" t="s">
        <v>22</v>
      </c>
      <c r="G11" s="18" t="s">
        <v>32</v>
      </c>
      <c r="H11" s="19">
        <v>13780</v>
      </c>
      <c r="I11" s="20">
        <v>690</v>
      </c>
      <c r="J11" s="19">
        <v>14470</v>
      </c>
      <c r="K11" s="20">
        <v>0</v>
      </c>
      <c r="L11" s="19">
        <v>14470</v>
      </c>
      <c r="M11" s="20">
        <v>724</v>
      </c>
      <c r="N11" s="19">
        <v>173640</v>
      </c>
      <c r="O11" s="19">
        <v>8688</v>
      </c>
      <c r="P11" s="19">
        <f t="shared" si="0"/>
        <v>530</v>
      </c>
    </row>
    <row r="12" spans="1:16" s="11" customFormat="1" ht="19.5" customHeight="1" x14ac:dyDescent="0.3">
      <c r="A12" s="12" t="s">
        <v>39</v>
      </c>
      <c r="B12" s="12" t="s">
        <v>40</v>
      </c>
      <c r="C12" s="12" t="s">
        <v>19</v>
      </c>
      <c r="D12" s="12" t="s">
        <v>41</v>
      </c>
      <c r="E12" s="12" t="s">
        <v>21</v>
      </c>
      <c r="F12" s="13" t="s">
        <v>22</v>
      </c>
      <c r="G12" s="13" t="s">
        <v>42</v>
      </c>
      <c r="H12" s="14">
        <v>13800</v>
      </c>
      <c r="I12" s="15">
        <v>690</v>
      </c>
      <c r="J12" s="14">
        <v>14490</v>
      </c>
      <c r="K12" s="15">
        <v>0</v>
      </c>
      <c r="L12" s="14">
        <v>14490</v>
      </c>
      <c r="M12" s="15">
        <v>725</v>
      </c>
      <c r="N12" s="14">
        <v>173880</v>
      </c>
      <c r="O12" s="14">
        <v>8700</v>
      </c>
      <c r="P12" s="14">
        <f t="shared" si="0"/>
        <v>0</v>
      </c>
    </row>
    <row r="13" spans="1:16" ht="19.5" customHeight="1" x14ac:dyDescent="0.3">
      <c r="A13" s="39" t="s">
        <v>43</v>
      </c>
      <c r="B13" s="40"/>
      <c r="C13" s="7"/>
      <c r="D13" s="7"/>
      <c r="E13" s="7"/>
      <c r="F13" s="8"/>
      <c r="G13" s="8"/>
      <c r="H13" s="9">
        <v>37760</v>
      </c>
      <c r="I13" s="9">
        <v>1910</v>
      </c>
      <c r="J13" s="9">
        <v>39670</v>
      </c>
      <c r="K13" s="10">
        <v>0</v>
      </c>
      <c r="L13" s="9">
        <v>39670</v>
      </c>
      <c r="M13" s="9">
        <v>1984</v>
      </c>
      <c r="N13" s="9">
        <v>476040</v>
      </c>
      <c r="O13" s="9">
        <v>23808</v>
      </c>
      <c r="P13" s="9">
        <f>SUM(P14:P16)</f>
        <v>1210</v>
      </c>
    </row>
    <row r="14" spans="1:16" s="16" customFormat="1" ht="19.5" customHeight="1" x14ac:dyDescent="0.3">
      <c r="A14" s="17" t="s">
        <v>44</v>
      </c>
      <c r="B14" s="17" t="s">
        <v>45</v>
      </c>
      <c r="C14" s="17" t="s">
        <v>19</v>
      </c>
      <c r="D14" s="17" t="s">
        <v>46</v>
      </c>
      <c r="E14" s="17"/>
      <c r="F14" s="18" t="s">
        <v>22</v>
      </c>
      <c r="G14" s="18" t="s">
        <v>42</v>
      </c>
      <c r="H14" s="19">
        <v>13620</v>
      </c>
      <c r="I14" s="20">
        <v>690</v>
      </c>
      <c r="J14" s="19">
        <v>14310</v>
      </c>
      <c r="K14" s="20">
        <v>0</v>
      </c>
      <c r="L14" s="19">
        <v>14310</v>
      </c>
      <c r="M14" s="20">
        <v>716</v>
      </c>
      <c r="N14" s="19">
        <v>171720</v>
      </c>
      <c r="O14" s="19">
        <v>8592</v>
      </c>
      <c r="P14" s="19">
        <f t="shared" si="0"/>
        <v>0</v>
      </c>
    </row>
    <row r="15" spans="1:16" s="11" customFormat="1" ht="19.5" customHeight="1" x14ac:dyDescent="0.3">
      <c r="A15" s="12" t="s">
        <v>47</v>
      </c>
      <c r="B15" s="12" t="s">
        <v>45</v>
      </c>
      <c r="C15" s="12" t="s">
        <v>19</v>
      </c>
      <c r="D15" s="12" t="s">
        <v>48</v>
      </c>
      <c r="E15" s="12" t="s">
        <v>21</v>
      </c>
      <c r="F15" s="13" t="s">
        <v>22</v>
      </c>
      <c r="G15" s="13" t="s">
        <v>42</v>
      </c>
      <c r="H15" s="14">
        <v>12640</v>
      </c>
      <c r="I15" s="15">
        <v>640</v>
      </c>
      <c r="J15" s="14">
        <v>13280</v>
      </c>
      <c r="K15" s="15">
        <v>0</v>
      </c>
      <c r="L15" s="14">
        <v>13280</v>
      </c>
      <c r="M15" s="15">
        <v>664</v>
      </c>
      <c r="N15" s="14">
        <v>159360</v>
      </c>
      <c r="O15" s="14">
        <v>7968</v>
      </c>
      <c r="P15" s="14">
        <f t="shared" si="0"/>
        <v>5</v>
      </c>
    </row>
    <row r="16" spans="1:16" s="16" customFormat="1" ht="19.5" customHeight="1" x14ac:dyDescent="0.3">
      <c r="A16" s="17" t="s">
        <v>49</v>
      </c>
      <c r="B16" s="17" t="s">
        <v>45</v>
      </c>
      <c r="C16" s="17" t="s">
        <v>19</v>
      </c>
      <c r="D16" s="17" t="s">
        <v>46</v>
      </c>
      <c r="E16" s="17" t="s">
        <v>21</v>
      </c>
      <c r="F16" s="18" t="s">
        <v>22</v>
      </c>
      <c r="G16" s="18" t="s">
        <v>42</v>
      </c>
      <c r="H16" s="19">
        <v>11500</v>
      </c>
      <c r="I16" s="20">
        <v>580</v>
      </c>
      <c r="J16" s="19">
        <v>12080</v>
      </c>
      <c r="K16" s="20">
        <v>0</v>
      </c>
      <c r="L16" s="19">
        <v>12080</v>
      </c>
      <c r="M16" s="20">
        <v>604</v>
      </c>
      <c r="N16" s="19">
        <v>144960</v>
      </c>
      <c r="O16" s="19">
        <v>7248</v>
      </c>
      <c r="P16" s="19">
        <f t="shared" si="0"/>
        <v>1205</v>
      </c>
    </row>
    <row r="17" spans="1:16" ht="19.5" customHeight="1" x14ac:dyDescent="0.3">
      <c r="A17" s="39" t="s">
        <v>50</v>
      </c>
      <c r="B17" s="40"/>
      <c r="C17" s="7"/>
      <c r="D17" s="7"/>
      <c r="E17" s="7"/>
      <c r="F17" s="8"/>
      <c r="G17" s="8"/>
      <c r="H17" s="9">
        <v>250800</v>
      </c>
      <c r="I17" s="9">
        <v>12670</v>
      </c>
      <c r="J17" s="9">
        <v>263470</v>
      </c>
      <c r="K17" s="10">
        <v>0</v>
      </c>
      <c r="L17" s="9">
        <v>263470</v>
      </c>
      <c r="M17" s="9">
        <v>13181</v>
      </c>
      <c r="N17" s="9">
        <v>3161640</v>
      </c>
      <c r="O17" s="9">
        <v>158172</v>
      </c>
      <c r="P17" s="9">
        <f>SUM(P18:P43)</f>
        <v>34230</v>
      </c>
    </row>
    <row r="18" spans="1:16" s="11" customFormat="1" ht="19.5" customHeight="1" x14ac:dyDescent="0.3">
      <c r="A18" s="12" t="s">
        <v>51</v>
      </c>
      <c r="B18" s="12" t="s">
        <v>18</v>
      </c>
      <c r="C18" s="12" t="s">
        <v>19</v>
      </c>
      <c r="D18" s="12" t="s">
        <v>52</v>
      </c>
      <c r="E18" s="12" t="s">
        <v>21</v>
      </c>
      <c r="F18" s="13" t="s">
        <v>22</v>
      </c>
      <c r="G18" s="13" t="s">
        <v>23</v>
      </c>
      <c r="H18" s="14">
        <v>11340</v>
      </c>
      <c r="I18" s="15">
        <v>570</v>
      </c>
      <c r="J18" s="14">
        <v>11910</v>
      </c>
      <c r="K18" s="15">
        <v>0</v>
      </c>
      <c r="L18" s="14">
        <v>11910</v>
      </c>
      <c r="M18" s="15">
        <v>596</v>
      </c>
      <c r="N18" s="14">
        <v>142920</v>
      </c>
      <c r="O18" s="14">
        <v>7152</v>
      </c>
      <c r="P18" s="14">
        <f t="shared" si="0"/>
        <v>1375</v>
      </c>
    </row>
    <row r="19" spans="1:16" s="16" customFormat="1" ht="19.5" customHeight="1" x14ac:dyDescent="0.3">
      <c r="A19" s="17" t="s">
        <v>53</v>
      </c>
      <c r="B19" s="17" t="s">
        <v>18</v>
      </c>
      <c r="C19" s="17" t="s">
        <v>19</v>
      </c>
      <c r="D19" s="17" t="s">
        <v>54</v>
      </c>
      <c r="E19" s="17" t="s">
        <v>21</v>
      </c>
      <c r="F19" s="18" t="s">
        <v>22</v>
      </c>
      <c r="G19" s="18" t="s">
        <v>23</v>
      </c>
      <c r="H19" s="19">
        <v>8510</v>
      </c>
      <c r="I19" s="20">
        <v>430</v>
      </c>
      <c r="J19" s="19">
        <v>8940</v>
      </c>
      <c r="K19" s="20">
        <v>0</v>
      </c>
      <c r="L19" s="19">
        <v>8940</v>
      </c>
      <c r="M19" s="20">
        <v>447</v>
      </c>
      <c r="N19" s="19">
        <v>107280</v>
      </c>
      <c r="O19" s="19">
        <v>5364</v>
      </c>
      <c r="P19" s="19">
        <f t="shared" si="0"/>
        <v>1500</v>
      </c>
    </row>
    <row r="20" spans="1:16" s="11" customFormat="1" ht="19.5" customHeight="1" x14ac:dyDescent="0.3">
      <c r="A20" s="12" t="s">
        <v>55</v>
      </c>
      <c r="B20" s="12" t="s">
        <v>56</v>
      </c>
      <c r="C20" s="12" t="s">
        <v>19</v>
      </c>
      <c r="D20" s="12" t="s">
        <v>57</v>
      </c>
      <c r="E20" s="12" t="s">
        <v>21</v>
      </c>
      <c r="F20" s="13" t="s">
        <v>22</v>
      </c>
      <c r="G20" s="13" t="s">
        <v>58</v>
      </c>
      <c r="H20" s="14">
        <v>12420</v>
      </c>
      <c r="I20" s="15">
        <v>630</v>
      </c>
      <c r="J20" s="14">
        <v>13050</v>
      </c>
      <c r="K20" s="15">
        <v>0</v>
      </c>
      <c r="L20" s="14">
        <v>13050</v>
      </c>
      <c r="M20" s="15">
        <v>653</v>
      </c>
      <c r="N20" s="14">
        <v>156600</v>
      </c>
      <c r="O20" s="14">
        <v>7836</v>
      </c>
      <c r="P20" s="14">
        <f t="shared" si="0"/>
        <v>235</v>
      </c>
    </row>
    <row r="21" spans="1:16" s="30" customFormat="1" ht="19.5" customHeight="1" x14ac:dyDescent="0.2">
      <c r="A21" s="26" t="s">
        <v>59</v>
      </c>
      <c r="B21" s="26" t="s">
        <v>18</v>
      </c>
      <c r="C21" s="26" t="s">
        <v>19</v>
      </c>
      <c r="D21" s="26" t="s">
        <v>60</v>
      </c>
      <c r="E21" s="26" t="s">
        <v>21</v>
      </c>
      <c r="F21" s="27" t="s">
        <v>22</v>
      </c>
      <c r="G21" s="27" t="s">
        <v>61</v>
      </c>
      <c r="H21" s="28">
        <v>12240</v>
      </c>
      <c r="I21" s="29">
        <v>620</v>
      </c>
      <c r="J21" s="28">
        <v>12860</v>
      </c>
      <c r="K21" s="29">
        <v>0</v>
      </c>
      <c r="L21" s="28">
        <v>12860</v>
      </c>
      <c r="M21" s="29">
        <v>643</v>
      </c>
      <c r="N21" s="28">
        <v>154320</v>
      </c>
      <c r="O21" s="28">
        <v>7716</v>
      </c>
      <c r="P21" s="28">
        <f t="shared" si="0"/>
        <v>425</v>
      </c>
    </row>
    <row r="22" spans="1:16" s="11" customFormat="1" ht="19.5" customHeight="1" x14ac:dyDescent="0.3">
      <c r="A22" s="12" t="s">
        <v>62</v>
      </c>
      <c r="B22" s="12" t="s">
        <v>18</v>
      </c>
      <c r="C22" s="12" t="s">
        <v>19</v>
      </c>
      <c r="D22" s="12" t="s">
        <v>63</v>
      </c>
      <c r="E22" s="12" t="s">
        <v>21</v>
      </c>
      <c r="F22" s="13" t="s">
        <v>22</v>
      </c>
      <c r="G22" s="13" t="s">
        <v>23</v>
      </c>
      <c r="H22" s="14">
        <v>9200</v>
      </c>
      <c r="I22" s="15">
        <v>460</v>
      </c>
      <c r="J22" s="14">
        <v>9660</v>
      </c>
      <c r="K22" s="15">
        <v>0</v>
      </c>
      <c r="L22" s="14">
        <v>9660</v>
      </c>
      <c r="M22" s="15">
        <v>483</v>
      </c>
      <c r="N22" s="14">
        <v>115920</v>
      </c>
      <c r="O22" s="14">
        <v>5796</v>
      </c>
      <c r="P22" s="14">
        <f t="shared" si="0"/>
        <v>1500</v>
      </c>
    </row>
    <row r="23" spans="1:16" s="16" customFormat="1" ht="19.5" customHeight="1" x14ac:dyDescent="0.3">
      <c r="A23" s="17" t="s">
        <v>64</v>
      </c>
      <c r="B23" s="17" t="s">
        <v>18</v>
      </c>
      <c r="C23" s="17" t="s">
        <v>19</v>
      </c>
      <c r="D23" s="17" t="s">
        <v>65</v>
      </c>
      <c r="E23" s="17" t="s">
        <v>21</v>
      </c>
      <c r="F23" s="18" t="s">
        <v>22</v>
      </c>
      <c r="G23" s="18" t="s">
        <v>26</v>
      </c>
      <c r="H23" s="19">
        <v>12180</v>
      </c>
      <c r="I23" s="20">
        <v>610</v>
      </c>
      <c r="J23" s="19">
        <v>12790</v>
      </c>
      <c r="K23" s="20">
        <v>0</v>
      </c>
      <c r="L23" s="19">
        <v>12790</v>
      </c>
      <c r="M23" s="20">
        <v>640</v>
      </c>
      <c r="N23" s="19">
        <v>153480</v>
      </c>
      <c r="O23" s="19">
        <v>7680</v>
      </c>
      <c r="P23" s="19">
        <f t="shared" si="0"/>
        <v>495</v>
      </c>
    </row>
    <row r="24" spans="1:16" s="11" customFormat="1" ht="19.5" customHeight="1" x14ac:dyDescent="0.3">
      <c r="A24" s="12" t="s">
        <v>66</v>
      </c>
      <c r="B24" s="12" t="s">
        <v>18</v>
      </c>
      <c r="C24" s="12" t="s">
        <v>19</v>
      </c>
      <c r="D24" s="12" t="s">
        <v>67</v>
      </c>
      <c r="E24" s="12" t="s">
        <v>21</v>
      </c>
      <c r="F24" s="13" t="s">
        <v>22</v>
      </c>
      <c r="G24" s="13" t="s">
        <v>58</v>
      </c>
      <c r="H24" s="14">
        <v>9900</v>
      </c>
      <c r="I24" s="15">
        <v>500</v>
      </c>
      <c r="J24" s="14">
        <v>10400</v>
      </c>
      <c r="K24" s="15">
        <v>0</v>
      </c>
      <c r="L24" s="14">
        <v>10400</v>
      </c>
      <c r="M24" s="15">
        <v>520</v>
      </c>
      <c r="N24" s="14">
        <v>124800</v>
      </c>
      <c r="O24" s="14">
        <v>6240</v>
      </c>
      <c r="P24" s="14">
        <f t="shared" si="0"/>
        <v>1500</v>
      </c>
    </row>
    <row r="25" spans="1:16" s="16" customFormat="1" ht="19.5" customHeight="1" x14ac:dyDescent="0.3">
      <c r="A25" s="17" t="s">
        <v>68</v>
      </c>
      <c r="B25" s="17" t="s">
        <v>18</v>
      </c>
      <c r="C25" s="17" t="s">
        <v>19</v>
      </c>
      <c r="D25" s="17" t="s">
        <v>69</v>
      </c>
      <c r="E25" s="17" t="s">
        <v>21</v>
      </c>
      <c r="F25" s="18" t="s">
        <v>22</v>
      </c>
      <c r="G25" s="18" t="s">
        <v>23</v>
      </c>
      <c r="H25" s="19">
        <v>8500</v>
      </c>
      <c r="I25" s="20">
        <v>430</v>
      </c>
      <c r="J25" s="19">
        <v>8930</v>
      </c>
      <c r="K25" s="20">
        <v>0</v>
      </c>
      <c r="L25" s="19">
        <v>8930</v>
      </c>
      <c r="M25" s="20">
        <v>447</v>
      </c>
      <c r="N25" s="19">
        <v>107160</v>
      </c>
      <c r="O25" s="19">
        <v>5364</v>
      </c>
      <c r="P25" s="19">
        <f t="shared" si="0"/>
        <v>1500</v>
      </c>
    </row>
    <row r="26" spans="1:16" s="11" customFormat="1" ht="19.5" customHeight="1" x14ac:dyDescent="0.3">
      <c r="A26" s="12" t="s">
        <v>70</v>
      </c>
      <c r="B26" s="12" t="s">
        <v>18</v>
      </c>
      <c r="C26" s="12" t="s">
        <v>19</v>
      </c>
      <c r="D26" s="12" t="s">
        <v>71</v>
      </c>
      <c r="E26" s="12" t="s">
        <v>21</v>
      </c>
      <c r="F26" s="13" t="s">
        <v>22</v>
      </c>
      <c r="G26" s="13" t="s">
        <v>23</v>
      </c>
      <c r="H26" s="14">
        <v>11620</v>
      </c>
      <c r="I26" s="15">
        <v>590</v>
      </c>
      <c r="J26" s="14">
        <v>12210</v>
      </c>
      <c r="K26" s="15">
        <v>0</v>
      </c>
      <c r="L26" s="14">
        <v>12210</v>
      </c>
      <c r="M26" s="15">
        <v>611</v>
      </c>
      <c r="N26" s="14">
        <v>146520</v>
      </c>
      <c r="O26" s="14">
        <v>7332</v>
      </c>
      <c r="P26" s="14">
        <f t="shared" si="0"/>
        <v>1075</v>
      </c>
    </row>
    <row r="27" spans="1:16" s="16" customFormat="1" ht="19.5" customHeight="1" x14ac:dyDescent="0.3">
      <c r="A27" s="17" t="s">
        <v>72</v>
      </c>
      <c r="B27" s="17" t="s">
        <v>18</v>
      </c>
      <c r="C27" s="17" t="s">
        <v>19</v>
      </c>
      <c r="D27" s="17" t="s">
        <v>73</v>
      </c>
      <c r="E27" s="17" t="s">
        <v>21</v>
      </c>
      <c r="F27" s="18" t="s">
        <v>22</v>
      </c>
      <c r="G27" s="18" t="s">
        <v>58</v>
      </c>
      <c r="H27" s="19">
        <v>12050</v>
      </c>
      <c r="I27" s="20">
        <v>610</v>
      </c>
      <c r="J27" s="19">
        <v>12660</v>
      </c>
      <c r="K27" s="20">
        <v>0</v>
      </c>
      <c r="L27" s="19">
        <v>12660</v>
      </c>
      <c r="M27" s="20">
        <v>633</v>
      </c>
      <c r="N27" s="19">
        <v>151920</v>
      </c>
      <c r="O27" s="19">
        <v>7596</v>
      </c>
      <c r="P27" s="19">
        <f t="shared" si="0"/>
        <v>625</v>
      </c>
    </row>
    <row r="28" spans="1:16" s="11" customFormat="1" ht="19.5" customHeight="1" x14ac:dyDescent="0.3">
      <c r="A28" s="12" t="s">
        <v>74</v>
      </c>
      <c r="B28" s="12" t="s">
        <v>18</v>
      </c>
      <c r="C28" s="12" t="s">
        <v>19</v>
      </c>
      <c r="D28" s="12" t="s">
        <v>75</v>
      </c>
      <c r="E28" s="12" t="s">
        <v>21</v>
      </c>
      <c r="F28" s="13" t="s">
        <v>22</v>
      </c>
      <c r="G28" s="13" t="s">
        <v>42</v>
      </c>
      <c r="H28" s="14">
        <v>10750</v>
      </c>
      <c r="I28" s="15">
        <v>540</v>
      </c>
      <c r="J28" s="14">
        <v>11290</v>
      </c>
      <c r="K28" s="15">
        <v>0</v>
      </c>
      <c r="L28" s="14">
        <v>11290</v>
      </c>
      <c r="M28" s="15">
        <v>565</v>
      </c>
      <c r="N28" s="14">
        <v>135480</v>
      </c>
      <c r="O28" s="14">
        <v>6780</v>
      </c>
      <c r="P28" s="14">
        <f t="shared" si="0"/>
        <v>1500</v>
      </c>
    </row>
    <row r="29" spans="1:16" s="16" customFormat="1" ht="19.5" customHeight="1" x14ac:dyDescent="0.3">
      <c r="A29" s="17" t="s">
        <v>76</v>
      </c>
      <c r="B29" s="17" t="s">
        <v>18</v>
      </c>
      <c r="C29" s="17" t="s">
        <v>19</v>
      </c>
      <c r="D29" s="17" t="s">
        <v>77</v>
      </c>
      <c r="E29" s="17" t="s">
        <v>21</v>
      </c>
      <c r="F29" s="18" t="s">
        <v>22</v>
      </c>
      <c r="G29" s="18" t="s">
        <v>23</v>
      </c>
      <c r="H29" s="19">
        <v>9810</v>
      </c>
      <c r="I29" s="20">
        <v>500</v>
      </c>
      <c r="J29" s="19">
        <v>10310</v>
      </c>
      <c r="K29" s="20">
        <v>0</v>
      </c>
      <c r="L29" s="19">
        <v>10310</v>
      </c>
      <c r="M29" s="20">
        <v>516</v>
      </c>
      <c r="N29" s="19">
        <v>123720</v>
      </c>
      <c r="O29" s="19">
        <v>6192</v>
      </c>
      <c r="P29" s="19">
        <f t="shared" si="0"/>
        <v>1500</v>
      </c>
    </row>
    <row r="30" spans="1:16" s="11" customFormat="1" ht="19.5" customHeight="1" x14ac:dyDescent="0.3">
      <c r="A30" s="12" t="s">
        <v>78</v>
      </c>
      <c r="B30" s="12" t="s">
        <v>18</v>
      </c>
      <c r="C30" s="12" t="s">
        <v>19</v>
      </c>
      <c r="D30" s="12" t="s">
        <v>79</v>
      </c>
      <c r="E30" s="12" t="s">
        <v>21</v>
      </c>
      <c r="F30" s="13" t="s">
        <v>22</v>
      </c>
      <c r="G30" s="13" t="s">
        <v>23</v>
      </c>
      <c r="H30" s="14">
        <v>9090</v>
      </c>
      <c r="I30" s="15">
        <v>460</v>
      </c>
      <c r="J30" s="14">
        <v>9550</v>
      </c>
      <c r="K30" s="15">
        <v>0</v>
      </c>
      <c r="L30" s="14">
        <v>9550</v>
      </c>
      <c r="M30" s="15">
        <v>478</v>
      </c>
      <c r="N30" s="14">
        <v>114600</v>
      </c>
      <c r="O30" s="14">
        <v>5736</v>
      </c>
      <c r="P30" s="14">
        <f t="shared" si="0"/>
        <v>1500</v>
      </c>
    </row>
    <row r="31" spans="1:16" s="16" customFormat="1" ht="19.5" customHeight="1" x14ac:dyDescent="0.3">
      <c r="A31" s="17" t="s">
        <v>80</v>
      </c>
      <c r="B31" s="17" t="s">
        <v>18</v>
      </c>
      <c r="C31" s="17" t="s">
        <v>19</v>
      </c>
      <c r="D31" s="17" t="s">
        <v>81</v>
      </c>
      <c r="E31" s="17" t="s">
        <v>21</v>
      </c>
      <c r="F31" s="18" t="s">
        <v>22</v>
      </c>
      <c r="G31" s="18" t="s">
        <v>61</v>
      </c>
      <c r="H31" s="19">
        <v>8860</v>
      </c>
      <c r="I31" s="20">
        <v>450</v>
      </c>
      <c r="J31" s="19">
        <v>9310</v>
      </c>
      <c r="K31" s="20">
        <v>0</v>
      </c>
      <c r="L31" s="19">
        <v>9310</v>
      </c>
      <c r="M31" s="20">
        <v>466</v>
      </c>
      <c r="N31" s="19">
        <v>111720</v>
      </c>
      <c r="O31" s="19">
        <v>5592</v>
      </c>
      <c r="P31" s="19">
        <f t="shared" si="0"/>
        <v>1500</v>
      </c>
    </row>
    <row r="32" spans="1:16" s="11" customFormat="1" ht="19.5" customHeight="1" x14ac:dyDescent="0.3">
      <c r="A32" s="12" t="s">
        <v>82</v>
      </c>
      <c r="B32" s="12" t="s">
        <v>18</v>
      </c>
      <c r="C32" s="12" t="s">
        <v>19</v>
      </c>
      <c r="D32" s="12" t="s">
        <v>83</v>
      </c>
      <c r="E32" s="12" t="s">
        <v>21</v>
      </c>
      <c r="F32" s="13" t="s">
        <v>22</v>
      </c>
      <c r="G32" s="13" t="s">
        <v>23</v>
      </c>
      <c r="H32" s="14">
        <v>8980</v>
      </c>
      <c r="I32" s="15">
        <v>450</v>
      </c>
      <c r="J32" s="14">
        <v>9430</v>
      </c>
      <c r="K32" s="15">
        <v>0</v>
      </c>
      <c r="L32" s="14">
        <v>9430</v>
      </c>
      <c r="M32" s="15">
        <v>472</v>
      </c>
      <c r="N32" s="14">
        <v>113160</v>
      </c>
      <c r="O32" s="14">
        <v>5664</v>
      </c>
      <c r="P32" s="14">
        <f t="shared" si="0"/>
        <v>1500</v>
      </c>
    </row>
    <row r="33" spans="1:16" s="30" customFormat="1" ht="19.5" customHeight="1" x14ac:dyDescent="0.2">
      <c r="A33" s="26" t="s">
        <v>84</v>
      </c>
      <c r="B33" s="26" t="s">
        <v>18</v>
      </c>
      <c r="C33" s="26" t="s">
        <v>19</v>
      </c>
      <c r="D33" s="26" t="s">
        <v>85</v>
      </c>
      <c r="E33" s="26" t="s">
        <v>21</v>
      </c>
      <c r="F33" s="27" t="s">
        <v>22</v>
      </c>
      <c r="G33" s="27" t="s">
        <v>61</v>
      </c>
      <c r="H33" s="28">
        <v>8850</v>
      </c>
      <c r="I33" s="29">
        <v>450</v>
      </c>
      <c r="J33" s="28">
        <v>9300</v>
      </c>
      <c r="K33" s="29">
        <v>0</v>
      </c>
      <c r="L33" s="28">
        <v>9300</v>
      </c>
      <c r="M33" s="29">
        <v>465</v>
      </c>
      <c r="N33" s="28">
        <v>111600</v>
      </c>
      <c r="O33" s="28">
        <v>5580</v>
      </c>
      <c r="P33" s="28">
        <f t="shared" si="0"/>
        <v>1500</v>
      </c>
    </row>
    <row r="34" spans="1:16" s="11" customFormat="1" ht="19.5" customHeight="1" x14ac:dyDescent="0.3">
      <c r="A34" s="12" t="s">
        <v>86</v>
      </c>
      <c r="B34" s="12" t="s">
        <v>18</v>
      </c>
      <c r="C34" s="12" t="s">
        <v>19</v>
      </c>
      <c r="D34" s="12" t="s">
        <v>87</v>
      </c>
      <c r="E34" s="12" t="s">
        <v>21</v>
      </c>
      <c r="F34" s="13" t="s">
        <v>22</v>
      </c>
      <c r="G34" s="13" t="s">
        <v>88</v>
      </c>
      <c r="H34" s="14">
        <v>8920</v>
      </c>
      <c r="I34" s="15">
        <v>450</v>
      </c>
      <c r="J34" s="14">
        <v>9370</v>
      </c>
      <c r="K34" s="15">
        <v>0</v>
      </c>
      <c r="L34" s="14">
        <v>9370</v>
      </c>
      <c r="M34" s="15">
        <v>469</v>
      </c>
      <c r="N34" s="14">
        <v>112440</v>
      </c>
      <c r="O34" s="14">
        <v>5628</v>
      </c>
      <c r="P34" s="14">
        <f t="shared" si="0"/>
        <v>1500</v>
      </c>
    </row>
    <row r="35" spans="1:16" s="16" customFormat="1" ht="19.5" customHeight="1" x14ac:dyDescent="0.3">
      <c r="A35" s="17" t="s">
        <v>89</v>
      </c>
      <c r="B35" s="17" t="s">
        <v>18</v>
      </c>
      <c r="C35" s="17" t="s">
        <v>19</v>
      </c>
      <c r="D35" s="17" t="s">
        <v>90</v>
      </c>
      <c r="E35" s="17" t="s">
        <v>21</v>
      </c>
      <c r="F35" s="18" t="s">
        <v>22</v>
      </c>
      <c r="G35" s="18" t="s">
        <v>23</v>
      </c>
      <c r="H35" s="19">
        <v>8880</v>
      </c>
      <c r="I35" s="20">
        <v>450</v>
      </c>
      <c r="J35" s="19">
        <v>9330</v>
      </c>
      <c r="K35" s="20">
        <v>0</v>
      </c>
      <c r="L35" s="19">
        <v>9330</v>
      </c>
      <c r="M35" s="20">
        <v>467</v>
      </c>
      <c r="N35" s="19">
        <v>111960</v>
      </c>
      <c r="O35" s="19">
        <v>5604</v>
      </c>
      <c r="P35" s="19">
        <f t="shared" si="0"/>
        <v>1500</v>
      </c>
    </row>
    <row r="36" spans="1:16" s="11" customFormat="1" ht="19.5" customHeight="1" x14ac:dyDescent="0.3">
      <c r="A36" s="12" t="s">
        <v>91</v>
      </c>
      <c r="B36" s="12" t="s">
        <v>18</v>
      </c>
      <c r="C36" s="12" t="s">
        <v>19</v>
      </c>
      <c r="D36" s="12" t="s">
        <v>92</v>
      </c>
      <c r="E36" s="12" t="s">
        <v>21</v>
      </c>
      <c r="F36" s="13" t="s">
        <v>22</v>
      </c>
      <c r="G36" s="13" t="s">
        <v>23</v>
      </c>
      <c r="H36" s="14">
        <v>8850</v>
      </c>
      <c r="I36" s="15">
        <v>450</v>
      </c>
      <c r="J36" s="14">
        <v>9300</v>
      </c>
      <c r="K36" s="15">
        <v>0</v>
      </c>
      <c r="L36" s="14">
        <v>9300</v>
      </c>
      <c r="M36" s="15">
        <v>465</v>
      </c>
      <c r="N36" s="14">
        <v>111600</v>
      </c>
      <c r="O36" s="14">
        <v>5580</v>
      </c>
      <c r="P36" s="14">
        <f t="shared" si="0"/>
        <v>1500</v>
      </c>
    </row>
    <row r="37" spans="1:16" s="16" customFormat="1" ht="19.5" customHeight="1" x14ac:dyDescent="0.3">
      <c r="A37" s="17" t="s">
        <v>93</v>
      </c>
      <c r="B37" s="17" t="s">
        <v>18</v>
      </c>
      <c r="C37" s="17" t="s">
        <v>19</v>
      </c>
      <c r="D37" s="17" t="s">
        <v>94</v>
      </c>
      <c r="E37" s="17" t="s">
        <v>21</v>
      </c>
      <c r="F37" s="18" t="s">
        <v>22</v>
      </c>
      <c r="G37" s="18" t="s">
        <v>23</v>
      </c>
      <c r="H37" s="19">
        <v>9000</v>
      </c>
      <c r="I37" s="20">
        <v>450</v>
      </c>
      <c r="J37" s="19">
        <v>9450</v>
      </c>
      <c r="K37" s="20">
        <v>0</v>
      </c>
      <c r="L37" s="19">
        <v>9450</v>
      </c>
      <c r="M37" s="20">
        <v>473</v>
      </c>
      <c r="N37" s="19">
        <v>113400</v>
      </c>
      <c r="O37" s="19">
        <v>5676</v>
      </c>
      <c r="P37" s="19">
        <f t="shared" si="0"/>
        <v>1500</v>
      </c>
    </row>
    <row r="38" spans="1:16" s="11" customFormat="1" ht="19.5" customHeight="1" x14ac:dyDescent="0.3">
      <c r="A38" s="12" t="s">
        <v>95</v>
      </c>
      <c r="B38" s="12" t="s">
        <v>18</v>
      </c>
      <c r="C38" s="12" t="s">
        <v>19</v>
      </c>
      <c r="D38" s="12" t="s">
        <v>96</v>
      </c>
      <c r="E38" s="12" t="s">
        <v>21</v>
      </c>
      <c r="F38" s="13" t="s">
        <v>22</v>
      </c>
      <c r="G38" s="13" t="s">
        <v>23</v>
      </c>
      <c r="H38" s="14">
        <v>8740</v>
      </c>
      <c r="I38" s="15">
        <v>440</v>
      </c>
      <c r="J38" s="14">
        <v>9180</v>
      </c>
      <c r="K38" s="15">
        <v>0</v>
      </c>
      <c r="L38" s="14">
        <v>9180</v>
      </c>
      <c r="M38" s="15">
        <v>459</v>
      </c>
      <c r="N38" s="14">
        <v>110160</v>
      </c>
      <c r="O38" s="14">
        <v>5508</v>
      </c>
      <c r="P38" s="14">
        <f t="shared" si="0"/>
        <v>1500</v>
      </c>
    </row>
    <row r="39" spans="1:16" s="16" customFormat="1" ht="19.5" customHeight="1" x14ac:dyDescent="0.3">
      <c r="A39" s="17" t="s">
        <v>97</v>
      </c>
      <c r="B39" s="17" t="s">
        <v>18</v>
      </c>
      <c r="C39" s="17" t="s">
        <v>19</v>
      </c>
      <c r="D39" s="17" t="s">
        <v>98</v>
      </c>
      <c r="E39" s="17" t="s">
        <v>21</v>
      </c>
      <c r="F39" s="18" t="s">
        <v>22</v>
      </c>
      <c r="G39" s="18" t="s">
        <v>23</v>
      </c>
      <c r="H39" s="19">
        <v>8620</v>
      </c>
      <c r="I39" s="20">
        <v>440</v>
      </c>
      <c r="J39" s="19">
        <v>9060</v>
      </c>
      <c r="K39" s="20">
        <v>0</v>
      </c>
      <c r="L39" s="19">
        <v>9060</v>
      </c>
      <c r="M39" s="20">
        <v>453</v>
      </c>
      <c r="N39" s="19">
        <v>108720</v>
      </c>
      <c r="O39" s="19">
        <v>5436</v>
      </c>
      <c r="P39" s="19">
        <f t="shared" si="0"/>
        <v>1500</v>
      </c>
    </row>
    <row r="40" spans="1:16" s="11" customFormat="1" ht="19.5" customHeight="1" x14ac:dyDescent="0.3">
      <c r="A40" s="12" t="s">
        <v>99</v>
      </c>
      <c r="B40" s="12" t="s">
        <v>18</v>
      </c>
      <c r="C40" s="12" t="s">
        <v>19</v>
      </c>
      <c r="D40" s="12" t="s">
        <v>100</v>
      </c>
      <c r="E40" s="12" t="s">
        <v>21</v>
      </c>
      <c r="F40" s="13" t="s">
        <v>22</v>
      </c>
      <c r="G40" s="13" t="s">
        <v>26</v>
      </c>
      <c r="H40" s="14">
        <v>8480</v>
      </c>
      <c r="I40" s="15">
        <v>430</v>
      </c>
      <c r="J40" s="14">
        <v>8910</v>
      </c>
      <c r="K40" s="15">
        <v>0</v>
      </c>
      <c r="L40" s="14">
        <v>8910</v>
      </c>
      <c r="M40" s="15">
        <v>446</v>
      </c>
      <c r="N40" s="14">
        <v>106920</v>
      </c>
      <c r="O40" s="14">
        <v>5352</v>
      </c>
      <c r="P40" s="14">
        <f t="shared" si="0"/>
        <v>1500</v>
      </c>
    </row>
    <row r="41" spans="1:16" s="16" customFormat="1" ht="19.5" customHeight="1" x14ac:dyDescent="0.3">
      <c r="A41" s="17" t="s">
        <v>101</v>
      </c>
      <c r="B41" s="17" t="s">
        <v>18</v>
      </c>
      <c r="C41" s="17" t="s">
        <v>19</v>
      </c>
      <c r="D41" s="17" t="s">
        <v>102</v>
      </c>
      <c r="E41" s="17" t="s">
        <v>21</v>
      </c>
      <c r="F41" s="18" t="s">
        <v>22</v>
      </c>
      <c r="G41" s="18" t="s">
        <v>88</v>
      </c>
      <c r="H41" s="19">
        <v>8530</v>
      </c>
      <c r="I41" s="20">
        <v>430</v>
      </c>
      <c r="J41" s="19">
        <v>8960</v>
      </c>
      <c r="K41" s="20">
        <v>0</v>
      </c>
      <c r="L41" s="19">
        <v>8960</v>
      </c>
      <c r="M41" s="20">
        <v>448</v>
      </c>
      <c r="N41" s="19">
        <v>107520</v>
      </c>
      <c r="O41" s="19">
        <v>5376</v>
      </c>
      <c r="P41" s="19">
        <f t="shared" si="0"/>
        <v>1500</v>
      </c>
    </row>
    <row r="42" spans="1:16" s="11" customFormat="1" ht="19.5" customHeight="1" x14ac:dyDescent="0.3">
      <c r="A42" s="12" t="s">
        <v>103</v>
      </c>
      <c r="B42" s="12" t="s">
        <v>18</v>
      </c>
      <c r="C42" s="12" t="s">
        <v>19</v>
      </c>
      <c r="D42" s="12" t="s">
        <v>104</v>
      </c>
      <c r="E42" s="12" t="s">
        <v>21</v>
      </c>
      <c r="F42" s="13" t="s">
        <v>22</v>
      </c>
      <c r="G42" s="13" t="s">
        <v>23</v>
      </c>
      <c r="H42" s="14">
        <v>8000</v>
      </c>
      <c r="I42" s="15">
        <v>400</v>
      </c>
      <c r="J42" s="14">
        <v>8400</v>
      </c>
      <c r="K42" s="15">
        <v>0</v>
      </c>
      <c r="L42" s="14">
        <v>8400</v>
      </c>
      <c r="M42" s="15">
        <v>420</v>
      </c>
      <c r="N42" s="14">
        <v>100800</v>
      </c>
      <c r="O42" s="14">
        <v>5040</v>
      </c>
      <c r="P42" s="14">
        <f t="shared" si="0"/>
        <v>1500</v>
      </c>
    </row>
    <row r="43" spans="1:16" s="16" customFormat="1" ht="19.5" customHeight="1" x14ac:dyDescent="0.3">
      <c r="A43" s="17" t="s">
        <v>105</v>
      </c>
      <c r="B43" s="17" t="s">
        <v>18</v>
      </c>
      <c r="C43" s="17" t="s">
        <v>19</v>
      </c>
      <c r="D43" s="17" t="s">
        <v>106</v>
      </c>
      <c r="E43" s="17" t="s">
        <v>21</v>
      </c>
      <c r="F43" s="18" t="s">
        <v>22</v>
      </c>
      <c r="G43" s="18" t="s">
        <v>58</v>
      </c>
      <c r="H43" s="19">
        <v>8480</v>
      </c>
      <c r="I43" s="20">
        <v>430</v>
      </c>
      <c r="J43" s="19">
        <v>8910</v>
      </c>
      <c r="K43" s="20">
        <v>0</v>
      </c>
      <c r="L43" s="19">
        <v>8910</v>
      </c>
      <c r="M43" s="20">
        <v>446</v>
      </c>
      <c r="N43" s="19">
        <v>106920</v>
      </c>
      <c r="O43" s="19">
        <v>5352</v>
      </c>
      <c r="P43" s="19">
        <f t="shared" si="0"/>
        <v>1500</v>
      </c>
    </row>
    <row r="44" spans="1:16" ht="19.5" customHeight="1" x14ac:dyDescent="0.3">
      <c r="A44" s="39" t="s">
        <v>107</v>
      </c>
      <c r="B44" s="40"/>
      <c r="C44" s="7"/>
      <c r="D44" s="7"/>
      <c r="E44" s="7"/>
      <c r="F44" s="8"/>
      <c r="G44" s="8"/>
      <c r="H44" s="9">
        <v>12930</v>
      </c>
      <c r="I44" s="10">
        <v>650</v>
      </c>
      <c r="J44" s="9">
        <v>13580</v>
      </c>
      <c r="K44" s="10">
        <v>0</v>
      </c>
      <c r="L44" s="9">
        <v>13580</v>
      </c>
      <c r="M44" s="10">
        <v>679</v>
      </c>
      <c r="N44" s="9">
        <v>162960</v>
      </c>
      <c r="O44" s="9">
        <v>8148</v>
      </c>
      <c r="P44" s="9">
        <f>P45</f>
        <v>0</v>
      </c>
    </row>
    <row r="45" spans="1:16" s="11" customFormat="1" ht="19.5" customHeight="1" x14ac:dyDescent="0.3">
      <c r="A45" s="12" t="s">
        <v>108</v>
      </c>
      <c r="B45" s="12" t="s">
        <v>18</v>
      </c>
      <c r="C45" s="12" t="s">
        <v>19</v>
      </c>
      <c r="D45" s="12" t="s">
        <v>109</v>
      </c>
      <c r="E45" s="12" t="s">
        <v>21</v>
      </c>
      <c r="F45" s="13" t="s">
        <v>22</v>
      </c>
      <c r="G45" s="13" t="s">
        <v>42</v>
      </c>
      <c r="H45" s="14">
        <v>12930</v>
      </c>
      <c r="I45" s="15">
        <v>650</v>
      </c>
      <c r="J45" s="14">
        <v>13580</v>
      </c>
      <c r="K45" s="15">
        <v>0</v>
      </c>
      <c r="L45" s="14">
        <v>13580</v>
      </c>
      <c r="M45" s="15">
        <v>679</v>
      </c>
      <c r="N45" s="14">
        <v>162960</v>
      </c>
      <c r="O45" s="14">
        <v>8148</v>
      </c>
      <c r="P45" s="14">
        <f t="shared" si="0"/>
        <v>0</v>
      </c>
    </row>
    <row r="46" spans="1:16" ht="19.5" customHeight="1" x14ac:dyDescent="0.3">
      <c r="A46" s="39" t="s">
        <v>152</v>
      </c>
      <c r="B46" s="40"/>
      <c r="C46" s="7"/>
      <c r="D46" s="7"/>
      <c r="E46" s="7"/>
      <c r="F46" s="8"/>
      <c r="G46" s="8"/>
      <c r="H46" s="9">
        <v>87122</v>
      </c>
      <c r="I46" s="9">
        <v>4410</v>
      </c>
      <c r="J46" s="9">
        <v>91532</v>
      </c>
      <c r="K46" s="10">
        <v>0</v>
      </c>
      <c r="L46" s="9">
        <v>91532</v>
      </c>
      <c r="M46" s="9">
        <v>4581</v>
      </c>
      <c r="N46" s="9">
        <v>1098384</v>
      </c>
      <c r="O46" s="9">
        <v>54972</v>
      </c>
      <c r="P46" s="9">
        <f>SUM(P47:P57)</f>
        <v>16500</v>
      </c>
    </row>
    <row r="47" spans="1:16" s="11" customFormat="1" ht="19.5" customHeight="1" x14ac:dyDescent="0.3">
      <c r="A47" s="12" t="s">
        <v>153</v>
      </c>
      <c r="B47" s="12" t="s">
        <v>18</v>
      </c>
      <c r="C47" s="12" t="s">
        <v>19</v>
      </c>
      <c r="D47" s="12" t="s">
        <v>137</v>
      </c>
      <c r="E47" s="12" t="s">
        <v>21</v>
      </c>
      <c r="F47" s="13" t="s">
        <v>22</v>
      </c>
      <c r="G47" s="13" t="s">
        <v>58</v>
      </c>
      <c r="H47" s="14">
        <v>8470</v>
      </c>
      <c r="I47" s="15">
        <v>430</v>
      </c>
      <c r="J47" s="14">
        <v>8900</v>
      </c>
      <c r="K47" s="15">
        <v>0</v>
      </c>
      <c r="L47" s="14">
        <v>8900</v>
      </c>
      <c r="M47" s="15">
        <v>445</v>
      </c>
      <c r="N47" s="14">
        <v>106800</v>
      </c>
      <c r="O47" s="14">
        <v>5340</v>
      </c>
      <c r="P47" s="14">
        <f t="shared" si="0"/>
        <v>1500</v>
      </c>
    </row>
    <row r="48" spans="1:16" s="16" customFormat="1" ht="19.5" customHeight="1" x14ac:dyDescent="0.3">
      <c r="A48" s="17" t="s">
        <v>154</v>
      </c>
      <c r="B48" s="17" t="s">
        <v>30</v>
      </c>
      <c r="C48" s="17" t="s">
        <v>19</v>
      </c>
      <c r="D48" s="17" t="s">
        <v>155</v>
      </c>
      <c r="E48" s="17" t="s">
        <v>21</v>
      </c>
      <c r="F48" s="18" t="s">
        <v>22</v>
      </c>
      <c r="G48" s="18" t="s">
        <v>23</v>
      </c>
      <c r="H48" s="19">
        <v>7711</v>
      </c>
      <c r="I48" s="20">
        <v>390</v>
      </c>
      <c r="J48" s="19">
        <v>8101</v>
      </c>
      <c r="K48" s="20">
        <v>0</v>
      </c>
      <c r="L48" s="19">
        <v>8101</v>
      </c>
      <c r="M48" s="20">
        <v>406</v>
      </c>
      <c r="N48" s="19">
        <v>97212</v>
      </c>
      <c r="O48" s="19">
        <v>4872</v>
      </c>
      <c r="P48" s="19">
        <f t="shared" ref="P48:P111" si="1">IF(G48="ปริญญาตรี",IF(J48&gt;15000,0,IF(15000-J48&gt;1500,1500,15000-J48)),IF(J48&gt;13285,0,IF(13285-J48&gt;1500,1500,13285-J48)))</f>
        <v>1500</v>
      </c>
    </row>
    <row r="49" spans="1:16" s="11" customFormat="1" ht="19.5" customHeight="1" x14ac:dyDescent="0.3">
      <c r="A49" s="12" t="s">
        <v>156</v>
      </c>
      <c r="B49" s="12" t="s">
        <v>18</v>
      </c>
      <c r="C49" s="12" t="s">
        <v>19</v>
      </c>
      <c r="D49" s="12" t="s">
        <v>157</v>
      </c>
      <c r="E49" s="12" t="s">
        <v>21</v>
      </c>
      <c r="F49" s="13" t="s">
        <v>22</v>
      </c>
      <c r="G49" s="13" t="s">
        <v>23</v>
      </c>
      <c r="H49" s="14">
        <v>7830</v>
      </c>
      <c r="I49" s="15">
        <v>400</v>
      </c>
      <c r="J49" s="14">
        <v>8230</v>
      </c>
      <c r="K49" s="15">
        <v>0</v>
      </c>
      <c r="L49" s="14">
        <v>8230</v>
      </c>
      <c r="M49" s="15">
        <v>412</v>
      </c>
      <c r="N49" s="14">
        <v>98760</v>
      </c>
      <c r="O49" s="14">
        <v>4944</v>
      </c>
      <c r="P49" s="14">
        <f t="shared" si="1"/>
        <v>1500</v>
      </c>
    </row>
    <row r="50" spans="1:16" s="16" customFormat="1" ht="19.5" customHeight="1" x14ac:dyDescent="0.3">
      <c r="A50" s="17" t="s">
        <v>158</v>
      </c>
      <c r="B50" s="17" t="s">
        <v>18</v>
      </c>
      <c r="C50" s="17" t="s">
        <v>19</v>
      </c>
      <c r="D50" s="17" t="s">
        <v>159</v>
      </c>
      <c r="E50" s="17" t="s">
        <v>21</v>
      </c>
      <c r="F50" s="18" t="s">
        <v>22</v>
      </c>
      <c r="G50" s="18" t="s">
        <v>26</v>
      </c>
      <c r="H50" s="19">
        <v>7830</v>
      </c>
      <c r="I50" s="20">
        <v>400</v>
      </c>
      <c r="J50" s="19">
        <v>8230</v>
      </c>
      <c r="K50" s="20">
        <v>0</v>
      </c>
      <c r="L50" s="19">
        <v>8230</v>
      </c>
      <c r="M50" s="20">
        <v>412</v>
      </c>
      <c r="N50" s="19">
        <v>98760</v>
      </c>
      <c r="O50" s="19">
        <v>4944</v>
      </c>
      <c r="P50" s="19">
        <f t="shared" si="1"/>
        <v>1500</v>
      </c>
    </row>
    <row r="51" spans="1:16" s="11" customFormat="1" ht="19.5" customHeight="1" x14ac:dyDescent="0.3">
      <c r="A51" s="12" t="s">
        <v>160</v>
      </c>
      <c r="B51" s="12" t="s">
        <v>161</v>
      </c>
      <c r="C51" s="12" t="s">
        <v>19</v>
      </c>
      <c r="D51" s="12" t="s">
        <v>162</v>
      </c>
      <c r="E51" s="12" t="s">
        <v>163</v>
      </c>
      <c r="F51" s="13" t="s">
        <v>164</v>
      </c>
      <c r="G51" s="13" t="s">
        <v>32</v>
      </c>
      <c r="H51" s="14">
        <v>8233</v>
      </c>
      <c r="I51" s="15">
        <v>420</v>
      </c>
      <c r="J51" s="14">
        <v>8653</v>
      </c>
      <c r="K51" s="15">
        <v>0</v>
      </c>
      <c r="L51" s="14">
        <v>8653</v>
      </c>
      <c r="M51" s="15">
        <v>433</v>
      </c>
      <c r="N51" s="14">
        <v>103836</v>
      </c>
      <c r="O51" s="14">
        <v>5196</v>
      </c>
      <c r="P51" s="14">
        <f t="shared" si="1"/>
        <v>1500</v>
      </c>
    </row>
    <row r="52" spans="1:16" s="16" customFormat="1" ht="19.5" customHeight="1" x14ac:dyDescent="0.3">
      <c r="A52" s="17" t="s">
        <v>165</v>
      </c>
      <c r="B52" s="17" t="s">
        <v>161</v>
      </c>
      <c r="C52" s="17" t="s">
        <v>19</v>
      </c>
      <c r="D52" s="17" t="s">
        <v>166</v>
      </c>
      <c r="E52" s="17" t="s">
        <v>163</v>
      </c>
      <c r="F52" s="18" t="s">
        <v>164</v>
      </c>
      <c r="G52" s="18" t="s">
        <v>32</v>
      </c>
      <c r="H52" s="19">
        <v>8233</v>
      </c>
      <c r="I52" s="20">
        <v>420</v>
      </c>
      <c r="J52" s="19">
        <v>8653</v>
      </c>
      <c r="K52" s="20">
        <v>0</v>
      </c>
      <c r="L52" s="19">
        <v>8653</v>
      </c>
      <c r="M52" s="20">
        <v>433</v>
      </c>
      <c r="N52" s="19">
        <v>103836</v>
      </c>
      <c r="O52" s="19">
        <v>5196</v>
      </c>
      <c r="P52" s="19">
        <f t="shared" si="1"/>
        <v>1500</v>
      </c>
    </row>
    <row r="53" spans="1:16" s="11" customFormat="1" ht="19.5" customHeight="1" x14ac:dyDescent="0.3">
      <c r="A53" s="12" t="s">
        <v>167</v>
      </c>
      <c r="B53" s="12" t="s">
        <v>161</v>
      </c>
      <c r="C53" s="12" t="s">
        <v>19</v>
      </c>
      <c r="D53" s="12" t="s">
        <v>168</v>
      </c>
      <c r="E53" s="12" t="s">
        <v>163</v>
      </c>
      <c r="F53" s="13" t="s">
        <v>164</v>
      </c>
      <c r="G53" s="13" t="s">
        <v>32</v>
      </c>
      <c r="H53" s="14">
        <v>7763</v>
      </c>
      <c r="I53" s="15">
        <v>390</v>
      </c>
      <c r="J53" s="14">
        <v>8153</v>
      </c>
      <c r="K53" s="15">
        <v>0</v>
      </c>
      <c r="L53" s="14">
        <v>8153</v>
      </c>
      <c r="M53" s="15">
        <v>408</v>
      </c>
      <c r="N53" s="14">
        <v>97836</v>
      </c>
      <c r="O53" s="14">
        <v>4896</v>
      </c>
      <c r="P53" s="14">
        <f t="shared" si="1"/>
        <v>1500</v>
      </c>
    </row>
    <row r="54" spans="1:16" s="16" customFormat="1" ht="19.5" customHeight="1" x14ac:dyDescent="0.3">
      <c r="A54" s="17" t="s">
        <v>169</v>
      </c>
      <c r="B54" s="17" t="s">
        <v>161</v>
      </c>
      <c r="C54" s="17" t="s">
        <v>19</v>
      </c>
      <c r="D54" s="17" t="s">
        <v>170</v>
      </c>
      <c r="E54" s="17" t="s">
        <v>163</v>
      </c>
      <c r="F54" s="18" t="s">
        <v>164</v>
      </c>
      <c r="G54" s="18" t="s">
        <v>171</v>
      </c>
      <c r="H54" s="19">
        <v>7763</v>
      </c>
      <c r="I54" s="20">
        <v>390</v>
      </c>
      <c r="J54" s="19">
        <v>8153</v>
      </c>
      <c r="K54" s="20">
        <v>0</v>
      </c>
      <c r="L54" s="19">
        <v>8153</v>
      </c>
      <c r="M54" s="20">
        <v>408</v>
      </c>
      <c r="N54" s="19">
        <v>97836</v>
      </c>
      <c r="O54" s="19">
        <v>4896</v>
      </c>
      <c r="P54" s="19">
        <f t="shared" si="1"/>
        <v>1500</v>
      </c>
    </row>
    <row r="55" spans="1:16" s="11" customFormat="1" ht="19.5" customHeight="1" x14ac:dyDescent="0.3">
      <c r="A55" s="12" t="s">
        <v>172</v>
      </c>
      <c r="B55" s="12" t="s">
        <v>161</v>
      </c>
      <c r="C55" s="12" t="s">
        <v>19</v>
      </c>
      <c r="D55" s="12" t="s">
        <v>173</v>
      </c>
      <c r="E55" s="12" t="s">
        <v>163</v>
      </c>
      <c r="F55" s="13" t="s">
        <v>164</v>
      </c>
      <c r="G55" s="13" t="s">
        <v>171</v>
      </c>
      <c r="H55" s="14">
        <v>7763</v>
      </c>
      <c r="I55" s="15">
        <v>390</v>
      </c>
      <c r="J55" s="14">
        <v>8153</v>
      </c>
      <c r="K55" s="15">
        <v>0</v>
      </c>
      <c r="L55" s="14">
        <v>8153</v>
      </c>
      <c r="M55" s="15">
        <v>408</v>
      </c>
      <c r="N55" s="14">
        <v>97836</v>
      </c>
      <c r="O55" s="14">
        <v>4896</v>
      </c>
      <c r="P55" s="14">
        <f t="shared" si="1"/>
        <v>1500</v>
      </c>
    </row>
    <row r="56" spans="1:16" s="16" customFormat="1" ht="19.5" customHeight="1" x14ac:dyDescent="0.3">
      <c r="A56" s="17" t="s">
        <v>174</v>
      </c>
      <c r="B56" s="17" t="s">
        <v>175</v>
      </c>
      <c r="C56" s="17" t="s">
        <v>19</v>
      </c>
      <c r="D56" s="17" t="s">
        <v>176</v>
      </c>
      <c r="E56" s="17" t="s">
        <v>163</v>
      </c>
      <c r="F56" s="18" t="s">
        <v>164</v>
      </c>
      <c r="G56" s="18" t="s">
        <v>171</v>
      </c>
      <c r="H56" s="19">
        <v>7763</v>
      </c>
      <c r="I56" s="20">
        <v>390</v>
      </c>
      <c r="J56" s="19">
        <v>8153</v>
      </c>
      <c r="K56" s="20">
        <v>0</v>
      </c>
      <c r="L56" s="19">
        <v>8153</v>
      </c>
      <c r="M56" s="20">
        <v>408</v>
      </c>
      <c r="N56" s="19">
        <v>97836</v>
      </c>
      <c r="O56" s="19">
        <v>4896</v>
      </c>
      <c r="P56" s="19">
        <f t="shared" si="1"/>
        <v>1500</v>
      </c>
    </row>
    <row r="57" spans="1:16" s="11" customFormat="1" ht="19.5" customHeight="1" x14ac:dyDescent="0.3">
      <c r="A57" s="12" t="s">
        <v>177</v>
      </c>
      <c r="B57" s="12" t="s">
        <v>161</v>
      </c>
      <c r="C57" s="12" t="s">
        <v>19</v>
      </c>
      <c r="D57" s="12" t="s">
        <v>178</v>
      </c>
      <c r="E57" s="12" t="s">
        <v>163</v>
      </c>
      <c r="F57" s="13" t="s">
        <v>164</v>
      </c>
      <c r="G57" s="13" t="s">
        <v>171</v>
      </c>
      <c r="H57" s="14">
        <v>7763</v>
      </c>
      <c r="I57" s="15">
        <v>390</v>
      </c>
      <c r="J57" s="14">
        <v>8153</v>
      </c>
      <c r="K57" s="15">
        <v>0</v>
      </c>
      <c r="L57" s="14">
        <v>8153</v>
      </c>
      <c r="M57" s="15">
        <v>408</v>
      </c>
      <c r="N57" s="14">
        <v>97836</v>
      </c>
      <c r="O57" s="14">
        <v>4896</v>
      </c>
      <c r="P57" s="14">
        <f t="shared" si="1"/>
        <v>1500</v>
      </c>
    </row>
    <row r="58" spans="1:16" ht="19.5" customHeight="1" x14ac:dyDescent="0.3">
      <c r="A58" s="39" t="s">
        <v>179</v>
      </c>
      <c r="B58" s="40"/>
      <c r="C58" s="7"/>
      <c r="D58" s="7"/>
      <c r="E58" s="7"/>
      <c r="F58" s="8"/>
      <c r="G58" s="8"/>
      <c r="H58" s="9">
        <v>53300</v>
      </c>
      <c r="I58" s="9">
        <v>2690</v>
      </c>
      <c r="J58" s="9">
        <v>55990</v>
      </c>
      <c r="K58" s="10">
        <v>0</v>
      </c>
      <c r="L58" s="9">
        <v>55990</v>
      </c>
      <c r="M58" s="9">
        <v>2801</v>
      </c>
      <c r="N58" s="9">
        <v>671880</v>
      </c>
      <c r="O58" s="9">
        <v>33612</v>
      </c>
      <c r="P58" s="9">
        <f>SUM(P59:P62)</f>
        <v>2335</v>
      </c>
    </row>
    <row r="59" spans="1:16" s="30" customFormat="1" ht="19.5" customHeight="1" x14ac:dyDescent="0.2">
      <c r="A59" s="31" t="s">
        <v>180</v>
      </c>
      <c r="B59" s="26" t="s">
        <v>181</v>
      </c>
      <c r="C59" s="26" t="s">
        <v>19</v>
      </c>
      <c r="D59" s="26" t="s">
        <v>182</v>
      </c>
      <c r="E59" s="26" t="s">
        <v>21</v>
      </c>
      <c r="F59" s="27" t="s">
        <v>22</v>
      </c>
      <c r="G59" s="27" t="s">
        <v>61</v>
      </c>
      <c r="H59" s="28">
        <v>11740</v>
      </c>
      <c r="I59" s="29">
        <v>590</v>
      </c>
      <c r="J59" s="28">
        <v>12330</v>
      </c>
      <c r="K59" s="29">
        <v>0</v>
      </c>
      <c r="L59" s="28">
        <v>12330</v>
      </c>
      <c r="M59" s="29">
        <v>617</v>
      </c>
      <c r="N59" s="28">
        <v>147960</v>
      </c>
      <c r="O59" s="28">
        <v>7404</v>
      </c>
      <c r="P59" s="28">
        <f t="shared" si="1"/>
        <v>955</v>
      </c>
    </row>
    <row r="60" spans="1:16" s="11" customFormat="1" ht="19.5" customHeight="1" x14ac:dyDescent="0.3">
      <c r="A60" s="12" t="s">
        <v>183</v>
      </c>
      <c r="B60" s="12" t="s">
        <v>181</v>
      </c>
      <c r="C60" s="12" t="s">
        <v>19</v>
      </c>
      <c r="D60" s="12" t="s">
        <v>184</v>
      </c>
      <c r="E60" s="12" t="s">
        <v>21</v>
      </c>
      <c r="F60" s="13" t="s">
        <v>22</v>
      </c>
      <c r="G60" s="13" t="s">
        <v>32</v>
      </c>
      <c r="H60" s="14">
        <v>13620</v>
      </c>
      <c r="I60" s="15">
        <v>690</v>
      </c>
      <c r="J60" s="14">
        <v>14310</v>
      </c>
      <c r="K60" s="15">
        <v>0</v>
      </c>
      <c r="L60" s="14">
        <v>14310</v>
      </c>
      <c r="M60" s="15">
        <v>716</v>
      </c>
      <c r="N60" s="14">
        <v>171720</v>
      </c>
      <c r="O60" s="14">
        <v>8592</v>
      </c>
      <c r="P60" s="14">
        <f t="shared" si="1"/>
        <v>690</v>
      </c>
    </row>
    <row r="61" spans="1:16" s="16" customFormat="1" ht="19.5" customHeight="1" x14ac:dyDescent="0.3">
      <c r="A61" s="17" t="s">
        <v>185</v>
      </c>
      <c r="B61" s="17" t="s">
        <v>186</v>
      </c>
      <c r="C61" s="17" t="s">
        <v>19</v>
      </c>
      <c r="D61" s="17" t="s">
        <v>187</v>
      </c>
      <c r="E61" s="17" t="s">
        <v>21</v>
      </c>
      <c r="F61" s="18" t="s">
        <v>22</v>
      </c>
      <c r="G61" s="18" t="s">
        <v>32</v>
      </c>
      <c r="H61" s="19">
        <v>13620</v>
      </c>
      <c r="I61" s="20">
        <v>690</v>
      </c>
      <c r="J61" s="19">
        <v>14310</v>
      </c>
      <c r="K61" s="20">
        <v>0</v>
      </c>
      <c r="L61" s="19">
        <v>14310</v>
      </c>
      <c r="M61" s="20">
        <v>716</v>
      </c>
      <c r="N61" s="19">
        <v>171720</v>
      </c>
      <c r="O61" s="19">
        <v>8592</v>
      </c>
      <c r="P61" s="19">
        <f t="shared" si="1"/>
        <v>690</v>
      </c>
    </row>
    <row r="62" spans="1:16" s="11" customFormat="1" ht="19.5" customHeight="1" x14ac:dyDescent="0.3">
      <c r="A62" s="12" t="s">
        <v>188</v>
      </c>
      <c r="B62" s="12" t="s">
        <v>189</v>
      </c>
      <c r="C62" s="12" t="s">
        <v>19</v>
      </c>
      <c r="D62" s="12" t="s">
        <v>190</v>
      </c>
      <c r="E62" s="12" t="s">
        <v>21</v>
      </c>
      <c r="F62" s="13" t="s">
        <v>22</v>
      </c>
      <c r="G62" s="13" t="s">
        <v>32</v>
      </c>
      <c r="H62" s="14">
        <v>14320</v>
      </c>
      <c r="I62" s="15">
        <v>720</v>
      </c>
      <c r="J62" s="14">
        <v>15040</v>
      </c>
      <c r="K62" s="15">
        <v>0</v>
      </c>
      <c r="L62" s="14">
        <v>15040</v>
      </c>
      <c r="M62" s="15">
        <v>752</v>
      </c>
      <c r="N62" s="14">
        <v>180480</v>
      </c>
      <c r="O62" s="14">
        <v>9024</v>
      </c>
      <c r="P62" s="14">
        <f t="shared" si="1"/>
        <v>0</v>
      </c>
    </row>
    <row r="63" spans="1:16" ht="19.5" customHeight="1" x14ac:dyDescent="0.3">
      <c r="A63" s="39" t="s">
        <v>191</v>
      </c>
      <c r="B63" s="40"/>
      <c r="C63" s="7"/>
      <c r="D63" s="7"/>
      <c r="E63" s="7"/>
      <c r="F63" s="8"/>
      <c r="G63" s="8"/>
      <c r="H63" s="9">
        <v>217610</v>
      </c>
      <c r="I63" s="9">
        <v>10980</v>
      </c>
      <c r="J63" s="9">
        <v>228590</v>
      </c>
      <c r="K63" s="10">
        <v>0</v>
      </c>
      <c r="L63" s="9">
        <v>228590</v>
      </c>
      <c r="M63" s="9">
        <v>11435</v>
      </c>
      <c r="N63" s="9">
        <v>2743080</v>
      </c>
      <c r="O63" s="9">
        <v>137220</v>
      </c>
      <c r="P63" s="9">
        <f>SUM(P64:P83)</f>
        <v>21515</v>
      </c>
    </row>
    <row r="64" spans="1:16" s="30" customFormat="1" ht="19.5" customHeight="1" x14ac:dyDescent="0.2">
      <c r="A64" s="26" t="s">
        <v>192</v>
      </c>
      <c r="B64" s="26" t="s">
        <v>193</v>
      </c>
      <c r="C64" s="26" t="s">
        <v>19</v>
      </c>
      <c r="D64" s="26" t="s">
        <v>194</v>
      </c>
      <c r="E64" s="26" t="s">
        <v>21</v>
      </c>
      <c r="F64" s="27" t="s">
        <v>22</v>
      </c>
      <c r="G64" s="27" t="s">
        <v>61</v>
      </c>
      <c r="H64" s="28">
        <v>12650</v>
      </c>
      <c r="I64" s="29">
        <v>640</v>
      </c>
      <c r="J64" s="28">
        <v>13290</v>
      </c>
      <c r="K64" s="29">
        <v>0</v>
      </c>
      <c r="L64" s="28">
        <v>13290</v>
      </c>
      <c r="M64" s="29">
        <v>665</v>
      </c>
      <c r="N64" s="28">
        <v>159480</v>
      </c>
      <c r="O64" s="28">
        <v>7980</v>
      </c>
      <c r="P64" s="28">
        <f t="shared" si="1"/>
        <v>0</v>
      </c>
    </row>
    <row r="65" spans="1:16" s="36" customFormat="1" ht="19.5" customHeight="1" x14ac:dyDescent="0.2">
      <c r="A65" s="32" t="s">
        <v>195</v>
      </c>
      <c r="B65" s="32" t="s">
        <v>193</v>
      </c>
      <c r="C65" s="32" t="s">
        <v>19</v>
      </c>
      <c r="D65" s="32" t="s">
        <v>196</v>
      </c>
      <c r="E65" s="32" t="s">
        <v>21</v>
      </c>
      <c r="F65" s="33" t="s">
        <v>22</v>
      </c>
      <c r="G65" s="33" t="s">
        <v>61</v>
      </c>
      <c r="H65" s="34">
        <v>12790</v>
      </c>
      <c r="I65" s="35">
        <v>640</v>
      </c>
      <c r="J65" s="34">
        <v>13430</v>
      </c>
      <c r="K65" s="35">
        <v>0</v>
      </c>
      <c r="L65" s="34">
        <v>13430</v>
      </c>
      <c r="M65" s="35">
        <v>672</v>
      </c>
      <c r="N65" s="34">
        <v>161160</v>
      </c>
      <c r="O65" s="34">
        <v>8064</v>
      </c>
      <c r="P65" s="34">
        <f t="shared" si="1"/>
        <v>0</v>
      </c>
    </row>
    <row r="66" spans="1:16" s="30" customFormat="1" ht="19.5" customHeight="1" x14ac:dyDescent="0.2">
      <c r="A66" s="26" t="s">
        <v>197</v>
      </c>
      <c r="B66" s="26" t="s">
        <v>193</v>
      </c>
      <c r="C66" s="26" t="s">
        <v>19</v>
      </c>
      <c r="D66" s="26" t="s">
        <v>198</v>
      </c>
      <c r="E66" s="26" t="s">
        <v>21</v>
      </c>
      <c r="F66" s="27" t="s">
        <v>22</v>
      </c>
      <c r="G66" s="27" t="s">
        <v>26</v>
      </c>
      <c r="H66" s="28">
        <v>13230</v>
      </c>
      <c r="I66" s="29">
        <v>670</v>
      </c>
      <c r="J66" s="28">
        <v>13900</v>
      </c>
      <c r="K66" s="29">
        <v>0</v>
      </c>
      <c r="L66" s="28">
        <v>13900</v>
      </c>
      <c r="M66" s="29">
        <v>695</v>
      </c>
      <c r="N66" s="28">
        <v>166800</v>
      </c>
      <c r="O66" s="28">
        <v>8340</v>
      </c>
      <c r="P66" s="28">
        <f t="shared" si="1"/>
        <v>0</v>
      </c>
    </row>
    <row r="67" spans="1:16" s="36" customFormat="1" ht="19.5" customHeight="1" x14ac:dyDescent="0.2">
      <c r="A67" s="32" t="s">
        <v>199</v>
      </c>
      <c r="B67" s="32" t="s">
        <v>193</v>
      </c>
      <c r="C67" s="32" t="s">
        <v>19</v>
      </c>
      <c r="D67" s="32" t="s">
        <v>200</v>
      </c>
      <c r="E67" s="32" t="s">
        <v>21</v>
      </c>
      <c r="F67" s="33" t="s">
        <v>22</v>
      </c>
      <c r="G67" s="33" t="s">
        <v>58</v>
      </c>
      <c r="H67" s="34">
        <v>13280</v>
      </c>
      <c r="I67" s="35">
        <v>670</v>
      </c>
      <c r="J67" s="34">
        <v>13950</v>
      </c>
      <c r="K67" s="35">
        <v>0</v>
      </c>
      <c r="L67" s="34">
        <v>13950</v>
      </c>
      <c r="M67" s="35">
        <v>698</v>
      </c>
      <c r="N67" s="34">
        <v>167400</v>
      </c>
      <c r="O67" s="34">
        <v>8376</v>
      </c>
      <c r="P67" s="34">
        <f t="shared" si="1"/>
        <v>0</v>
      </c>
    </row>
    <row r="68" spans="1:16" s="30" customFormat="1" ht="19.5" customHeight="1" x14ac:dyDescent="0.2">
      <c r="A68" s="26" t="s">
        <v>201</v>
      </c>
      <c r="B68" s="26" t="s">
        <v>193</v>
      </c>
      <c r="C68" s="26" t="s">
        <v>19</v>
      </c>
      <c r="D68" s="26" t="s">
        <v>202</v>
      </c>
      <c r="E68" s="26" t="s">
        <v>21</v>
      </c>
      <c r="F68" s="27" t="s">
        <v>22</v>
      </c>
      <c r="G68" s="27" t="s">
        <v>42</v>
      </c>
      <c r="H68" s="28">
        <v>12700</v>
      </c>
      <c r="I68" s="29">
        <v>640</v>
      </c>
      <c r="J68" s="28">
        <v>13340</v>
      </c>
      <c r="K68" s="29">
        <v>0</v>
      </c>
      <c r="L68" s="28">
        <v>13340</v>
      </c>
      <c r="M68" s="29">
        <v>667</v>
      </c>
      <c r="N68" s="28">
        <v>160080</v>
      </c>
      <c r="O68" s="28">
        <v>8004</v>
      </c>
      <c r="P68" s="28">
        <f t="shared" si="1"/>
        <v>0</v>
      </c>
    </row>
    <row r="69" spans="1:16" s="11" customFormat="1" ht="19.5" customHeight="1" x14ac:dyDescent="0.3">
      <c r="A69" s="12" t="s">
        <v>203</v>
      </c>
      <c r="B69" s="12" t="s">
        <v>193</v>
      </c>
      <c r="C69" s="12" t="s">
        <v>19</v>
      </c>
      <c r="D69" s="12" t="s">
        <v>204</v>
      </c>
      <c r="E69" s="12" t="s">
        <v>21</v>
      </c>
      <c r="F69" s="13" t="s">
        <v>22</v>
      </c>
      <c r="G69" s="13" t="s">
        <v>26</v>
      </c>
      <c r="H69" s="14">
        <v>10640</v>
      </c>
      <c r="I69" s="15">
        <v>540</v>
      </c>
      <c r="J69" s="14">
        <v>11180</v>
      </c>
      <c r="K69" s="15">
        <v>0</v>
      </c>
      <c r="L69" s="14">
        <v>11180</v>
      </c>
      <c r="M69" s="15">
        <v>559</v>
      </c>
      <c r="N69" s="14">
        <v>134160</v>
      </c>
      <c r="O69" s="14">
        <v>6708</v>
      </c>
      <c r="P69" s="14">
        <f t="shared" si="1"/>
        <v>1500</v>
      </c>
    </row>
    <row r="70" spans="1:16" s="16" customFormat="1" ht="19.5" customHeight="1" x14ac:dyDescent="0.3">
      <c r="A70" s="17" t="s">
        <v>205</v>
      </c>
      <c r="B70" s="17" t="s">
        <v>193</v>
      </c>
      <c r="C70" s="17" t="s">
        <v>19</v>
      </c>
      <c r="D70" s="17" t="s">
        <v>206</v>
      </c>
      <c r="E70" s="17" t="s">
        <v>21</v>
      </c>
      <c r="F70" s="18" t="s">
        <v>22</v>
      </c>
      <c r="G70" s="18" t="s">
        <v>58</v>
      </c>
      <c r="H70" s="19">
        <v>12160</v>
      </c>
      <c r="I70" s="20">
        <v>610</v>
      </c>
      <c r="J70" s="19">
        <v>12770</v>
      </c>
      <c r="K70" s="20">
        <v>0</v>
      </c>
      <c r="L70" s="19">
        <v>12770</v>
      </c>
      <c r="M70" s="20">
        <v>639</v>
      </c>
      <c r="N70" s="19">
        <v>153240</v>
      </c>
      <c r="O70" s="19">
        <v>7668</v>
      </c>
      <c r="P70" s="19">
        <f t="shared" si="1"/>
        <v>515</v>
      </c>
    </row>
    <row r="71" spans="1:16" s="11" customFormat="1" ht="19.5" customHeight="1" x14ac:dyDescent="0.3">
      <c r="A71" s="12" t="s">
        <v>207</v>
      </c>
      <c r="B71" s="12" t="s">
        <v>193</v>
      </c>
      <c r="C71" s="12" t="s">
        <v>19</v>
      </c>
      <c r="D71" s="12" t="s">
        <v>208</v>
      </c>
      <c r="E71" s="12" t="s">
        <v>21</v>
      </c>
      <c r="F71" s="13" t="s">
        <v>22</v>
      </c>
      <c r="G71" s="13" t="s">
        <v>58</v>
      </c>
      <c r="H71" s="14">
        <v>11050</v>
      </c>
      <c r="I71" s="15">
        <v>560</v>
      </c>
      <c r="J71" s="14">
        <v>11610</v>
      </c>
      <c r="K71" s="15">
        <v>0</v>
      </c>
      <c r="L71" s="14">
        <v>11610</v>
      </c>
      <c r="M71" s="15">
        <v>581</v>
      </c>
      <c r="N71" s="14">
        <v>139320</v>
      </c>
      <c r="O71" s="14">
        <v>6972</v>
      </c>
      <c r="P71" s="14">
        <f t="shared" si="1"/>
        <v>1500</v>
      </c>
    </row>
    <row r="72" spans="1:16" s="16" customFormat="1" ht="19.5" customHeight="1" x14ac:dyDescent="0.3">
      <c r="A72" s="17" t="s">
        <v>209</v>
      </c>
      <c r="B72" s="17" t="s">
        <v>193</v>
      </c>
      <c r="C72" s="17" t="s">
        <v>19</v>
      </c>
      <c r="D72" s="17" t="s">
        <v>210</v>
      </c>
      <c r="E72" s="17" t="s">
        <v>21</v>
      </c>
      <c r="F72" s="18" t="s">
        <v>22</v>
      </c>
      <c r="G72" s="18" t="s">
        <v>58</v>
      </c>
      <c r="H72" s="19">
        <v>10850</v>
      </c>
      <c r="I72" s="20">
        <v>550</v>
      </c>
      <c r="J72" s="19">
        <v>11400</v>
      </c>
      <c r="K72" s="20">
        <v>0</v>
      </c>
      <c r="L72" s="19">
        <v>11400</v>
      </c>
      <c r="M72" s="20">
        <v>570</v>
      </c>
      <c r="N72" s="19">
        <v>136800</v>
      </c>
      <c r="O72" s="19">
        <v>6840</v>
      </c>
      <c r="P72" s="19">
        <f t="shared" si="1"/>
        <v>1500</v>
      </c>
    </row>
    <row r="73" spans="1:16" s="11" customFormat="1" ht="19.5" customHeight="1" x14ac:dyDescent="0.3">
      <c r="A73" s="12" t="s">
        <v>211</v>
      </c>
      <c r="B73" s="12" t="s">
        <v>193</v>
      </c>
      <c r="C73" s="12" t="s">
        <v>19</v>
      </c>
      <c r="D73" s="12" t="s">
        <v>212</v>
      </c>
      <c r="E73" s="12" t="s">
        <v>21</v>
      </c>
      <c r="F73" s="13" t="s">
        <v>22</v>
      </c>
      <c r="G73" s="13" t="s">
        <v>58</v>
      </c>
      <c r="H73" s="14">
        <v>11040</v>
      </c>
      <c r="I73" s="15">
        <v>560</v>
      </c>
      <c r="J73" s="14">
        <v>11600</v>
      </c>
      <c r="K73" s="15">
        <v>0</v>
      </c>
      <c r="L73" s="14">
        <v>11600</v>
      </c>
      <c r="M73" s="15">
        <v>580</v>
      </c>
      <c r="N73" s="14">
        <v>139200</v>
      </c>
      <c r="O73" s="14">
        <v>6960</v>
      </c>
      <c r="P73" s="14">
        <f t="shared" si="1"/>
        <v>1500</v>
      </c>
    </row>
    <row r="74" spans="1:16" s="16" customFormat="1" ht="19.5" customHeight="1" x14ac:dyDescent="0.3">
      <c r="A74" s="17" t="s">
        <v>213</v>
      </c>
      <c r="B74" s="17" t="s">
        <v>193</v>
      </c>
      <c r="C74" s="17" t="s">
        <v>19</v>
      </c>
      <c r="D74" s="17" t="s">
        <v>214</v>
      </c>
      <c r="E74" s="17" t="s">
        <v>21</v>
      </c>
      <c r="F74" s="18" t="s">
        <v>22</v>
      </c>
      <c r="G74" s="18" t="s">
        <v>58</v>
      </c>
      <c r="H74" s="19">
        <v>10050</v>
      </c>
      <c r="I74" s="20">
        <v>510</v>
      </c>
      <c r="J74" s="19">
        <v>10560</v>
      </c>
      <c r="K74" s="20">
        <v>0</v>
      </c>
      <c r="L74" s="19">
        <v>10560</v>
      </c>
      <c r="M74" s="20">
        <v>528</v>
      </c>
      <c r="N74" s="19">
        <v>126720</v>
      </c>
      <c r="O74" s="19">
        <v>6336</v>
      </c>
      <c r="P74" s="19">
        <f t="shared" si="1"/>
        <v>1500</v>
      </c>
    </row>
    <row r="75" spans="1:16" s="11" customFormat="1" ht="19.5" customHeight="1" x14ac:dyDescent="0.3">
      <c r="A75" s="12" t="s">
        <v>215</v>
      </c>
      <c r="B75" s="12" t="s">
        <v>193</v>
      </c>
      <c r="C75" s="12" t="s">
        <v>19</v>
      </c>
      <c r="D75" s="12" t="s">
        <v>216</v>
      </c>
      <c r="E75" s="12" t="s">
        <v>21</v>
      </c>
      <c r="F75" s="13" t="s">
        <v>22</v>
      </c>
      <c r="G75" s="13" t="s">
        <v>26</v>
      </c>
      <c r="H75" s="14">
        <v>9920</v>
      </c>
      <c r="I75" s="15">
        <v>500</v>
      </c>
      <c r="J75" s="14">
        <v>10420</v>
      </c>
      <c r="K75" s="15">
        <v>0</v>
      </c>
      <c r="L75" s="14">
        <v>10420</v>
      </c>
      <c r="M75" s="15">
        <v>521</v>
      </c>
      <c r="N75" s="14">
        <v>125040</v>
      </c>
      <c r="O75" s="14">
        <v>6252</v>
      </c>
      <c r="P75" s="14">
        <f t="shared" si="1"/>
        <v>1500</v>
      </c>
    </row>
    <row r="76" spans="1:16" s="16" customFormat="1" ht="19.5" customHeight="1" x14ac:dyDescent="0.3">
      <c r="A76" s="17" t="s">
        <v>217</v>
      </c>
      <c r="B76" s="17" t="s">
        <v>193</v>
      </c>
      <c r="C76" s="17" t="s">
        <v>19</v>
      </c>
      <c r="D76" s="17" t="s">
        <v>218</v>
      </c>
      <c r="E76" s="17" t="s">
        <v>21</v>
      </c>
      <c r="F76" s="18" t="s">
        <v>22</v>
      </c>
      <c r="G76" s="18" t="s">
        <v>58</v>
      </c>
      <c r="H76" s="19">
        <v>9900</v>
      </c>
      <c r="I76" s="20">
        <v>500</v>
      </c>
      <c r="J76" s="19">
        <v>10400</v>
      </c>
      <c r="K76" s="20">
        <v>0</v>
      </c>
      <c r="L76" s="19">
        <v>10400</v>
      </c>
      <c r="M76" s="20">
        <v>520</v>
      </c>
      <c r="N76" s="19">
        <v>124800</v>
      </c>
      <c r="O76" s="19">
        <v>6240</v>
      </c>
      <c r="P76" s="19">
        <f t="shared" si="1"/>
        <v>1500</v>
      </c>
    </row>
    <row r="77" spans="1:16" s="36" customFormat="1" ht="19.5" customHeight="1" x14ac:dyDescent="0.2">
      <c r="A77" s="32" t="s">
        <v>219</v>
      </c>
      <c r="B77" s="26" t="s">
        <v>193</v>
      </c>
      <c r="C77" s="32" t="s">
        <v>19</v>
      </c>
      <c r="D77" s="32" t="s">
        <v>220</v>
      </c>
      <c r="E77" s="32" t="s">
        <v>21</v>
      </c>
      <c r="F77" s="33" t="s">
        <v>22</v>
      </c>
      <c r="G77" s="33" t="s">
        <v>61</v>
      </c>
      <c r="H77" s="34">
        <v>10370</v>
      </c>
      <c r="I77" s="35">
        <v>520</v>
      </c>
      <c r="J77" s="34">
        <v>10890</v>
      </c>
      <c r="K77" s="35">
        <v>0</v>
      </c>
      <c r="L77" s="34">
        <v>10890</v>
      </c>
      <c r="M77" s="35">
        <v>545</v>
      </c>
      <c r="N77" s="34">
        <v>130680</v>
      </c>
      <c r="O77" s="34">
        <v>6540</v>
      </c>
      <c r="P77" s="34">
        <f t="shared" si="1"/>
        <v>1500</v>
      </c>
    </row>
    <row r="78" spans="1:16" s="30" customFormat="1" ht="19.5" customHeight="1" x14ac:dyDescent="0.2">
      <c r="A78" s="26" t="s">
        <v>221</v>
      </c>
      <c r="B78" s="26" t="s">
        <v>193</v>
      </c>
      <c r="C78" s="26" t="s">
        <v>19</v>
      </c>
      <c r="D78" s="26" t="s">
        <v>222</v>
      </c>
      <c r="E78" s="26" t="s">
        <v>21</v>
      </c>
      <c r="F78" s="27" t="s">
        <v>22</v>
      </c>
      <c r="G78" s="27" t="s">
        <v>26</v>
      </c>
      <c r="H78" s="28">
        <v>9790</v>
      </c>
      <c r="I78" s="29">
        <v>490</v>
      </c>
      <c r="J78" s="28">
        <v>10280</v>
      </c>
      <c r="K78" s="29">
        <v>0</v>
      </c>
      <c r="L78" s="28">
        <v>10280</v>
      </c>
      <c r="M78" s="29">
        <v>514</v>
      </c>
      <c r="N78" s="28">
        <v>123360</v>
      </c>
      <c r="O78" s="28">
        <v>6168</v>
      </c>
      <c r="P78" s="28">
        <f t="shared" si="1"/>
        <v>1500</v>
      </c>
    </row>
    <row r="79" spans="1:16" s="36" customFormat="1" ht="19.5" customHeight="1" x14ac:dyDescent="0.2">
      <c r="A79" s="32" t="s">
        <v>223</v>
      </c>
      <c r="B79" s="32" t="s">
        <v>193</v>
      </c>
      <c r="C79" s="32" t="s">
        <v>19</v>
      </c>
      <c r="D79" s="32" t="s">
        <v>224</v>
      </c>
      <c r="E79" s="32" t="s">
        <v>21</v>
      </c>
      <c r="F79" s="33" t="s">
        <v>22</v>
      </c>
      <c r="G79" s="33" t="s">
        <v>58</v>
      </c>
      <c r="H79" s="34">
        <v>9760</v>
      </c>
      <c r="I79" s="35">
        <v>490</v>
      </c>
      <c r="J79" s="34">
        <v>10250</v>
      </c>
      <c r="K79" s="35">
        <v>0</v>
      </c>
      <c r="L79" s="34">
        <v>10250</v>
      </c>
      <c r="M79" s="35">
        <v>513</v>
      </c>
      <c r="N79" s="34">
        <v>123000</v>
      </c>
      <c r="O79" s="34">
        <v>6156</v>
      </c>
      <c r="P79" s="34">
        <f t="shared" si="1"/>
        <v>1500</v>
      </c>
    </row>
    <row r="80" spans="1:16" s="30" customFormat="1" ht="19.5" customHeight="1" x14ac:dyDescent="0.2">
      <c r="A80" s="26" t="s">
        <v>225</v>
      </c>
      <c r="B80" s="26" t="s">
        <v>193</v>
      </c>
      <c r="C80" s="26" t="s">
        <v>19</v>
      </c>
      <c r="D80" s="26" t="s">
        <v>226</v>
      </c>
      <c r="E80" s="26" t="s">
        <v>21</v>
      </c>
      <c r="F80" s="27" t="s">
        <v>22</v>
      </c>
      <c r="G80" s="27" t="s">
        <v>227</v>
      </c>
      <c r="H80" s="28">
        <v>9760</v>
      </c>
      <c r="I80" s="29">
        <v>490</v>
      </c>
      <c r="J80" s="28">
        <v>10250</v>
      </c>
      <c r="K80" s="29">
        <v>0</v>
      </c>
      <c r="L80" s="28">
        <v>10250</v>
      </c>
      <c r="M80" s="29">
        <v>513</v>
      </c>
      <c r="N80" s="28">
        <v>123000</v>
      </c>
      <c r="O80" s="28">
        <v>6156</v>
      </c>
      <c r="P80" s="28">
        <f t="shared" si="1"/>
        <v>1500</v>
      </c>
    </row>
    <row r="81" spans="1:16" s="36" customFormat="1" ht="19.5" customHeight="1" x14ac:dyDescent="0.2">
      <c r="A81" s="32" t="s">
        <v>228</v>
      </c>
      <c r="B81" s="32" t="s">
        <v>18</v>
      </c>
      <c r="C81" s="32" t="s">
        <v>19</v>
      </c>
      <c r="D81" s="32" t="s">
        <v>229</v>
      </c>
      <c r="E81" s="32" t="s">
        <v>21</v>
      </c>
      <c r="F81" s="33" t="s">
        <v>22</v>
      </c>
      <c r="G81" s="33" t="s">
        <v>58</v>
      </c>
      <c r="H81" s="34">
        <v>9490</v>
      </c>
      <c r="I81" s="35">
        <v>480</v>
      </c>
      <c r="J81" s="34">
        <v>9970</v>
      </c>
      <c r="K81" s="35">
        <v>0</v>
      </c>
      <c r="L81" s="34">
        <v>9970</v>
      </c>
      <c r="M81" s="35">
        <v>499</v>
      </c>
      <c r="N81" s="34">
        <v>119640</v>
      </c>
      <c r="O81" s="34">
        <v>5988</v>
      </c>
      <c r="P81" s="34">
        <f t="shared" si="1"/>
        <v>1500</v>
      </c>
    </row>
    <row r="82" spans="1:16" s="30" customFormat="1" ht="19.5" customHeight="1" x14ac:dyDescent="0.2">
      <c r="A82" s="26" t="s">
        <v>230</v>
      </c>
      <c r="B82" s="26" t="s">
        <v>18</v>
      </c>
      <c r="C82" s="26" t="s">
        <v>19</v>
      </c>
      <c r="D82" s="26" t="s">
        <v>231</v>
      </c>
      <c r="E82" s="26" t="s">
        <v>21</v>
      </c>
      <c r="F82" s="27" t="s">
        <v>22</v>
      </c>
      <c r="G82" s="27" t="s">
        <v>58</v>
      </c>
      <c r="H82" s="28">
        <v>9490</v>
      </c>
      <c r="I82" s="29">
        <v>480</v>
      </c>
      <c r="J82" s="28">
        <v>9970</v>
      </c>
      <c r="K82" s="29">
        <v>0</v>
      </c>
      <c r="L82" s="28">
        <v>9970</v>
      </c>
      <c r="M82" s="29">
        <v>499</v>
      </c>
      <c r="N82" s="28">
        <v>119640</v>
      </c>
      <c r="O82" s="28">
        <v>5988</v>
      </c>
      <c r="P82" s="28">
        <f t="shared" si="1"/>
        <v>1500</v>
      </c>
    </row>
    <row r="83" spans="1:16" s="36" customFormat="1" ht="19.5" customHeight="1" x14ac:dyDescent="0.2">
      <c r="A83" s="32" t="s">
        <v>232</v>
      </c>
      <c r="B83" s="32" t="s">
        <v>193</v>
      </c>
      <c r="C83" s="32" t="s">
        <v>19</v>
      </c>
      <c r="D83" s="32" t="s">
        <v>106</v>
      </c>
      <c r="E83" s="32" t="s">
        <v>21</v>
      </c>
      <c r="F83" s="33" t="s">
        <v>22</v>
      </c>
      <c r="G83" s="33" t="s">
        <v>61</v>
      </c>
      <c r="H83" s="34">
        <v>8690</v>
      </c>
      <c r="I83" s="35">
        <v>440</v>
      </c>
      <c r="J83" s="34">
        <v>9130</v>
      </c>
      <c r="K83" s="35">
        <v>0</v>
      </c>
      <c r="L83" s="34">
        <v>9130</v>
      </c>
      <c r="M83" s="35">
        <v>457</v>
      </c>
      <c r="N83" s="34">
        <v>109560</v>
      </c>
      <c r="O83" s="34">
        <v>5484</v>
      </c>
      <c r="P83" s="34">
        <f t="shared" si="1"/>
        <v>1500</v>
      </c>
    </row>
    <row r="84" spans="1:16" ht="19.5" customHeight="1" x14ac:dyDescent="0.3">
      <c r="A84" s="39" t="s">
        <v>233</v>
      </c>
      <c r="B84" s="40"/>
      <c r="C84" s="7"/>
      <c r="D84" s="7"/>
      <c r="E84" s="7"/>
      <c r="F84" s="8"/>
      <c r="G84" s="8"/>
      <c r="H84" s="9">
        <v>13190</v>
      </c>
      <c r="I84" s="10">
        <v>660</v>
      </c>
      <c r="J84" s="9">
        <v>13850</v>
      </c>
      <c r="K84" s="10">
        <v>0</v>
      </c>
      <c r="L84" s="9">
        <v>13850</v>
      </c>
      <c r="M84" s="10">
        <v>693</v>
      </c>
      <c r="N84" s="9">
        <v>166200</v>
      </c>
      <c r="O84" s="9">
        <v>8316</v>
      </c>
      <c r="P84" s="9">
        <f>P85</f>
        <v>0</v>
      </c>
    </row>
    <row r="85" spans="1:16" s="16" customFormat="1" ht="19.5" customHeight="1" x14ac:dyDescent="0.3">
      <c r="A85" s="17" t="s">
        <v>234</v>
      </c>
      <c r="B85" s="17" t="s">
        <v>235</v>
      </c>
      <c r="C85" s="17" t="s">
        <v>19</v>
      </c>
      <c r="D85" s="17" t="s">
        <v>236</v>
      </c>
      <c r="E85" s="17" t="s">
        <v>21</v>
      </c>
      <c r="F85" s="18" t="s">
        <v>22</v>
      </c>
      <c r="G85" s="18" t="s">
        <v>42</v>
      </c>
      <c r="H85" s="19">
        <v>13190</v>
      </c>
      <c r="I85" s="20">
        <v>660</v>
      </c>
      <c r="J85" s="19">
        <v>13850</v>
      </c>
      <c r="K85" s="20">
        <v>0</v>
      </c>
      <c r="L85" s="19">
        <v>13850</v>
      </c>
      <c r="M85" s="20">
        <v>693</v>
      </c>
      <c r="N85" s="19">
        <v>166200</v>
      </c>
      <c r="O85" s="19">
        <v>8316</v>
      </c>
      <c r="P85" s="19">
        <f t="shared" si="1"/>
        <v>0</v>
      </c>
    </row>
    <row r="86" spans="1:16" ht="19.5" customHeight="1" x14ac:dyDescent="0.3">
      <c r="A86" s="39" t="s">
        <v>237</v>
      </c>
      <c r="B86" s="40"/>
      <c r="C86" s="7"/>
      <c r="D86" s="7"/>
      <c r="E86" s="7"/>
      <c r="F86" s="8"/>
      <c r="G86" s="8"/>
      <c r="H86" s="9">
        <v>437990</v>
      </c>
      <c r="I86" s="9">
        <v>22120</v>
      </c>
      <c r="J86" s="9">
        <v>460110</v>
      </c>
      <c r="K86" s="10">
        <v>0</v>
      </c>
      <c r="L86" s="9">
        <v>460110</v>
      </c>
      <c r="M86" s="9">
        <v>23014</v>
      </c>
      <c r="N86" s="9">
        <v>5521320</v>
      </c>
      <c r="O86" s="9">
        <v>276168</v>
      </c>
      <c r="P86" s="9">
        <f>SUM(P87:P129)</f>
        <v>52815</v>
      </c>
    </row>
    <row r="87" spans="1:16" s="11" customFormat="1" ht="19.5" customHeight="1" x14ac:dyDescent="0.3">
      <c r="A87" s="12" t="s">
        <v>238</v>
      </c>
      <c r="B87" s="12" t="s">
        <v>18</v>
      </c>
      <c r="C87" s="12" t="s">
        <v>19</v>
      </c>
      <c r="D87" s="12" t="s">
        <v>239</v>
      </c>
      <c r="E87" s="12" t="s">
        <v>21</v>
      </c>
      <c r="F87" s="13" t="s">
        <v>22</v>
      </c>
      <c r="G87" s="13" t="s">
        <v>23</v>
      </c>
      <c r="H87" s="14">
        <v>11050</v>
      </c>
      <c r="I87" s="15">
        <v>560</v>
      </c>
      <c r="J87" s="14">
        <v>11610</v>
      </c>
      <c r="K87" s="15">
        <v>0</v>
      </c>
      <c r="L87" s="14">
        <v>11610</v>
      </c>
      <c r="M87" s="15">
        <v>581</v>
      </c>
      <c r="N87" s="14">
        <v>139320</v>
      </c>
      <c r="O87" s="14">
        <v>6972</v>
      </c>
      <c r="P87" s="14">
        <f t="shared" si="1"/>
        <v>1500</v>
      </c>
    </row>
    <row r="88" spans="1:16" s="16" customFormat="1" ht="19.5" customHeight="1" x14ac:dyDescent="0.3">
      <c r="A88" s="17" t="s">
        <v>240</v>
      </c>
      <c r="B88" s="17" t="s">
        <v>18</v>
      </c>
      <c r="C88" s="17" t="s">
        <v>19</v>
      </c>
      <c r="D88" s="17" t="s">
        <v>241</v>
      </c>
      <c r="E88" s="17" t="s">
        <v>21</v>
      </c>
      <c r="F88" s="18" t="s">
        <v>22</v>
      </c>
      <c r="G88" s="18" t="s">
        <v>58</v>
      </c>
      <c r="H88" s="19">
        <v>11680</v>
      </c>
      <c r="I88" s="20">
        <v>590</v>
      </c>
      <c r="J88" s="19">
        <v>12270</v>
      </c>
      <c r="K88" s="20">
        <v>0</v>
      </c>
      <c r="L88" s="19">
        <v>12270</v>
      </c>
      <c r="M88" s="20">
        <v>614</v>
      </c>
      <c r="N88" s="19">
        <v>147240</v>
      </c>
      <c r="O88" s="19">
        <v>7368</v>
      </c>
      <c r="P88" s="19">
        <f t="shared" si="1"/>
        <v>1015</v>
      </c>
    </row>
    <row r="89" spans="1:16" s="11" customFormat="1" ht="19.5" customHeight="1" x14ac:dyDescent="0.3">
      <c r="A89" s="12" t="s">
        <v>242</v>
      </c>
      <c r="B89" s="12" t="s">
        <v>18</v>
      </c>
      <c r="C89" s="12" t="s">
        <v>19</v>
      </c>
      <c r="D89" s="12" t="s">
        <v>243</v>
      </c>
      <c r="E89" s="12" t="s">
        <v>21</v>
      </c>
      <c r="F89" s="13" t="s">
        <v>22</v>
      </c>
      <c r="G89" s="13" t="s">
        <v>58</v>
      </c>
      <c r="H89" s="14">
        <v>12890</v>
      </c>
      <c r="I89" s="15">
        <v>650</v>
      </c>
      <c r="J89" s="14">
        <v>13540</v>
      </c>
      <c r="K89" s="15">
        <v>0</v>
      </c>
      <c r="L89" s="14">
        <v>13540</v>
      </c>
      <c r="M89" s="15">
        <v>677</v>
      </c>
      <c r="N89" s="14">
        <v>162480</v>
      </c>
      <c r="O89" s="14">
        <v>8124</v>
      </c>
      <c r="P89" s="14">
        <f t="shared" si="1"/>
        <v>0</v>
      </c>
    </row>
    <row r="90" spans="1:16" s="16" customFormat="1" ht="19.5" customHeight="1" x14ac:dyDescent="0.3">
      <c r="A90" s="17" t="s">
        <v>244</v>
      </c>
      <c r="B90" s="17" t="s">
        <v>18</v>
      </c>
      <c r="C90" s="17" t="s">
        <v>19</v>
      </c>
      <c r="D90" s="17" t="s">
        <v>245</v>
      </c>
      <c r="E90" s="17" t="s">
        <v>21</v>
      </c>
      <c r="F90" s="18" t="s">
        <v>22</v>
      </c>
      <c r="G90" s="18" t="s">
        <v>58</v>
      </c>
      <c r="H90" s="19">
        <v>12330</v>
      </c>
      <c r="I90" s="20">
        <v>620</v>
      </c>
      <c r="J90" s="19">
        <v>12950</v>
      </c>
      <c r="K90" s="20">
        <v>0</v>
      </c>
      <c r="L90" s="19">
        <v>12950</v>
      </c>
      <c r="M90" s="20">
        <v>648</v>
      </c>
      <c r="N90" s="19">
        <v>155400</v>
      </c>
      <c r="O90" s="19">
        <v>7776</v>
      </c>
      <c r="P90" s="19">
        <f t="shared" si="1"/>
        <v>335</v>
      </c>
    </row>
    <row r="91" spans="1:16" s="11" customFormat="1" ht="19.5" customHeight="1" x14ac:dyDescent="0.3">
      <c r="A91" s="12" t="s">
        <v>246</v>
      </c>
      <c r="B91" s="12" t="s">
        <v>18</v>
      </c>
      <c r="C91" s="12" t="s">
        <v>19</v>
      </c>
      <c r="D91" s="12" t="s">
        <v>247</v>
      </c>
      <c r="E91" s="12" t="s">
        <v>21</v>
      </c>
      <c r="F91" s="13" t="s">
        <v>22</v>
      </c>
      <c r="G91" s="13" t="s">
        <v>58</v>
      </c>
      <c r="H91" s="14">
        <v>11680</v>
      </c>
      <c r="I91" s="15">
        <v>590</v>
      </c>
      <c r="J91" s="14">
        <v>12270</v>
      </c>
      <c r="K91" s="15">
        <v>0</v>
      </c>
      <c r="L91" s="14">
        <v>12270</v>
      </c>
      <c r="M91" s="15">
        <v>614</v>
      </c>
      <c r="N91" s="14">
        <v>147240</v>
      </c>
      <c r="O91" s="14">
        <v>7368</v>
      </c>
      <c r="P91" s="14">
        <f t="shared" si="1"/>
        <v>1015</v>
      </c>
    </row>
    <row r="92" spans="1:16" s="16" customFormat="1" ht="19.5" customHeight="1" x14ac:dyDescent="0.3">
      <c r="A92" s="17" t="s">
        <v>248</v>
      </c>
      <c r="B92" s="17" t="s">
        <v>18</v>
      </c>
      <c r="C92" s="17" t="s">
        <v>19</v>
      </c>
      <c r="D92" s="17" t="s">
        <v>249</v>
      </c>
      <c r="E92" s="17" t="s">
        <v>21</v>
      </c>
      <c r="F92" s="18" t="s">
        <v>22</v>
      </c>
      <c r="G92" s="18" t="s">
        <v>26</v>
      </c>
      <c r="H92" s="19">
        <v>11650</v>
      </c>
      <c r="I92" s="20">
        <v>590</v>
      </c>
      <c r="J92" s="19">
        <v>12240</v>
      </c>
      <c r="K92" s="20">
        <v>0</v>
      </c>
      <c r="L92" s="19">
        <v>12240</v>
      </c>
      <c r="M92" s="20">
        <v>612</v>
      </c>
      <c r="N92" s="19">
        <v>146880</v>
      </c>
      <c r="O92" s="19">
        <v>7344</v>
      </c>
      <c r="P92" s="19">
        <f t="shared" si="1"/>
        <v>1045</v>
      </c>
    </row>
    <row r="93" spans="1:16" s="11" customFormat="1" ht="19.5" customHeight="1" x14ac:dyDescent="0.3">
      <c r="A93" s="12" t="s">
        <v>250</v>
      </c>
      <c r="B93" s="12" t="s">
        <v>18</v>
      </c>
      <c r="C93" s="12" t="s">
        <v>19</v>
      </c>
      <c r="D93" s="12" t="s">
        <v>251</v>
      </c>
      <c r="E93" s="12" t="s">
        <v>21</v>
      </c>
      <c r="F93" s="13" t="s">
        <v>22</v>
      </c>
      <c r="G93" s="13" t="s">
        <v>23</v>
      </c>
      <c r="H93" s="14">
        <v>12150</v>
      </c>
      <c r="I93" s="15">
        <v>610</v>
      </c>
      <c r="J93" s="14">
        <v>12760</v>
      </c>
      <c r="K93" s="15">
        <v>0</v>
      </c>
      <c r="L93" s="14">
        <v>12760</v>
      </c>
      <c r="M93" s="15">
        <v>638</v>
      </c>
      <c r="N93" s="14">
        <v>153120</v>
      </c>
      <c r="O93" s="14">
        <v>7656</v>
      </c>
      <c r="P93" s="14">
        <f t="shared" si="1"/>
        <v>525</v>
      </c>
    </row>
    <row r="94" spans="1:16" s="16" customFormat="1" ht="19.5" customHeight="1" x14ac:dyDescent="0.3">
      <c r="A94" s="17" t="s">
        <v>252</v>
      </c>
      <c r="B94" s="17" t="s">
        <v>18</v>
      </c>
      <c r="C94" s="17" t="s">
        <v>19</v>
      </c>
      <c r="D94" s="17" t="s">
        <v>253</v>
      </c>
      <c r="E94" s="17" t="s">
        <v>21</v>
      </c>
      <c r="F94" s="18" t="s">
        <v>22</v>
      </c>
      <c r="G94" s="18" t="s">
        <v>58</v>
      </c>
      <c r="H94" s="19">
        <v>11540</v>
      </c>
      <c r="I94" s="20">
        <v>580</v>
      </c>
      <c r="J94" s="19">
        <v>12120</v>
      </c>
      <c r="K94" s="20">
        <v>0</v>
      </c>
      <c r="L94" s="19">
        <v>12120</v>
      </c>
      <c r="M94" s="20">
        <v>606</v>
      </c>
      <c r="N94" s="19">
        <v>145440</v>
      </c>
      <c r="O94" s="19">
        <v>7272</v>
      </c>
      <c r="P94" s="19">
        <f t="shared" si="1"/>
        <v>1165</v>
      </c>
    </row>
    <row r="95" spans="1:16" s="11" customFormat="1" ht="19.5" customHeight="1" x14ac:dyDescent="0.3">
      <c r="A95" s="12" t="s">
        <v>254</v>
      </c>
      <c r="B95" s="12" t="s">
        <v>18</v>
      </c>
      <c r="C95" s="12" t="s">
        <v>19</v>
      </c>
      <c r="D95" s="12" t="s">
        <v>255</v>
      </c>
      <c r="E95" s="12" t="s">
        <v>21</v>
      </c>
      <c r="F95" s="13" t="s">
        <v>22</v>
      </c>
      <c r="G95" s="13" t="s">
        <v>58</v>
      </c>
      <c r="H95" s="14">
        <v>13420</v>
      </c>
      <c r="I95" s="15">
        <v>680</v>
      </c>
      <c r="J95" s="14">
        <v>14100</v>
      </c>
      <c r="K95" s="15">
        <v>0</v>
      </c>
      <c r="L95" s="14">
        <v>14100</v>
      </c>
      <c r="M95" s="15">
        <v>705</v>
      </c>
      <c r="N95" s="14">
        <v>169200</v>
      </c>
      <c r="O95" s="14">
        <v>8460</v>
      </c>
      <c r="P95" s="14">
        <f t="shared" si="1"/>
        <v>0</v>
      </c>
    </row>
    <row r="96" spans="1:16" s="16" customFormat="1" ht="19.5" customHeight="1" x14ac:dyDescent="0.3">
      <c r="A96" s="17" t="s">
        <v>256</v>
      </c>
      <c r="B96" s="17" t="s">
        <v>18</v>
      </c>
      <c r="C96" s="17" t="s">
        <v>19</v>
      </c>
      <c r="D96" s="17" t="s">
        <v>257</v>
      </c>
      <c r="E96" s="17" t="s">
        <v>21</v>
      </c>
      <c r="F96" s="18" t="s">
        <v>22</v>
      </c>
      <c r="G96" s="18" t="s">
        <v>58</v>
      </c>
      <c r="H96" s="19">
        <v>11900</v>
      </c>
      <c r="I96" s="20">
        <v>600</v>
      </c>
      <c r="J96" s="19">
        <v>12500</v>
      </c>
      <c r="K96" s="20">
        <v>0</v>
      </c>
      <c r="L96" s="19">
        <v>12500</v>
      </c>
      <c r="M96" s="20">
        <v>625</v>
      </c>
      <c r="N96" s="19">
        <v>150000</v>
      </c>
      <c r="O96" s="19">
        <v>7500</v>
      </c>
      <c r="P96" s="19">
        <f t="shared" si="1"/>
        <v>785</v>
      </c>
    </row>
    <row r="97" spans="1:16" s="11" customFormat="1" ht="19.5" customHeight="1" x14ac:dyDescent="0.3">
      <c r="A97" s="12" t="s">
        <v>258</v>
      </c>
      <c r="B97" s="12" t="s">
        <v>18</v>
      </c>
      <c r="C97" s="12" t="s">
        <v>19</v>
      </c>
      <c r="D97" s="12" t="s">
        <v>259</v>
      </c>
      <c r="E97" s="12" t="s">
        <v>21</v>
      </c>
      <c r="F97" s="13" t="s">
        <v>22</v>
      </c>
      <c r="G97" s="13" t="s">
        <v>23</v>
      </c>
      <c r="H97" s="14">
        <v>11310</v>
      </c>
      <c r="I97" s="15">
        <v>570</v>
      </c>
      <c r="J97" s="14">
        <v>11880</v>
      </c>
      <c r="K97" s="15">
        <v>0</v>
      </c>
      <c r="L97" s="14">
        <v>11880</v>
      </c>
      <c r="M97" s="15">
        <v>594</v>
      </c>
      <c r="N97" s="14">
        <v>142560</v>
      </c>
      <c r="O97" s="14">
        <v>7128</v>
      </c>
      <c r="P97" s="14">
        <f t="shared" si="1"/>
        <v>1405</v>
      </c>
    </row>
    <row r="98" spans="1:16" s="16" customFormat="1" ht="19.5" customHeight="1" x14ac:dyDescent="0.3">
      <c r="A98" s="17" t="s">
        <v>260</v>
      </c>
      <c r="B98" s="17" t="s">
        <v>18</v>
      </c>
      <c r="C98" s="17" t="s">
        <v>19</v>
      </c>
      <c r="D98" s="17" t="s">
        <v>261</v>
      </c>
      <c r="E98" s="17" t="s">
        <v>21</v>
      </c>
      <c r="F98" s="18" t="s">
        <v>22</v>
      </c>
      <c r="G98" s="18" t="s">
        <v>58</v>
      </c>
      <c r="H98" s="19">
        <v>11670</v>
      </c>
      <c r="I98" s="20">
        <v>590</v>
      </c>
      <c r="J98" s="19">
        <v>12260</v>
      </c>
      <c r="K98" s="20">
        <v>0</v>
      </c>
      <c r="L98" s="19">
        <v>12260</v>
      </c>
      <c r="M98" s="20">
        <v>613</v>
      </c>
      <c r="N98" s="19">
        <v>147120</v>
      </c>
      <c r="O98" s="19">
        <v>7356</v>
      </c>
      <c r="P98" s="19">
        <f t="shared" si="1"/>
        <v>1025</v>
      </c>
    </row>
    <row r="99" spans="1:16" s="11" customFormat="1" ht="19.5" customHeight="1" x14ac:dyDescent="0.3">
      <c r="A99" s="12" t="s">
        <v>262</v>
      </c>
      <c r="B99" s="12" t="s">
        <v>18</v>
      </c>
      <c r="C99" s="12" t="s">
        <v>19</v>
      </c>
      <c r="D99" s="12" t="s">
        <v>263</v>
      </c>
      <c r="E99" s="12" t="s">
        <v>21</v>
      </c>
      <c r="F99" s="13" t="s">
        <v>22</v>
      </c>
      <c r="G99" s="13" t="s">
        <v>23</v>
      </c>
      <c r="H99" s="14">
        <v>11200</v>
      </c>
      <c r="I99" s="15">
        <v>560</v>
      </c>
      <c r="J99" s="14">
        <v>11760</v>
      </c>
      <c r="K99" s="15">
        <v>0</v>
      </c>
      <c r="L99" s="14">
        <v>11760</v>
      </c>
      <c r="M99" s="15">
        <v>588</v>
      </c>
      <c r="N99" s="14">
        <v>141120</v>
      </c>
      <c r="O99" s="14">
        <v>7056</v>
      </c>
      <c r="P99" s="14">
        <f t="shared" si="1"/>
        <v>1500</v>
      </c>
    </row>
    <row r="100" spans="1:16" s="16" customFormat="1" ht="19.5" customHeight="1" x14ac:dyDescent="0.3">
      <c r="A100" s="17" t="s">
        <v>264</v>
      </c>
      <c r="B100" s="17" t="s">
        <v>18</v>
      </c>
      <c r="C100" s="17" t="s">
        <v>19</v>
      </c>
      <c r="D100" s="17" t="s">
        <v>265</v>
      </c>
      <c r="E100" s="17" t="s">
        <v>21</v>
      </c>
      <c r="F100" s="18" t="s">
        <v>22</v>
      </c>
      <c r="G100" s="18" t="s">
        <v>23</v>
      </c>
      <c r="H100" s="19">
        <v>9760</v>
      </c>
      <c r="I100" s="20">
        <v>490</v>
      </c>
      <c r="J100" s="19">
        <v>10250</v>
      </c>
      <c r="K100" s="20">
        <v>0</v>
      </c>
      <c r="L100" s="19">
        <v>10250</v>
      </c>
      <c r="M100" s="20">
        <v>513</v>
      </c>
      <c r="N100" s="19">
        <v>123000</v>
      </c>
      <c r="O100" s="19">
        <v>6156</v>
      </c>
      <c r="P100" s="19">
        <f t="shared" si="1"/>
        <v>1500</v>
      </c>
    </row>
    <row r="101" spans="1:16" s="11" customFormat="1" ht="19.5" customHeight="1" x14ac:dyDescent="0.3">
      <c r="A101" s="12" t="s">
        <v>266</v>
      </c>
      <c r="B101" s="12" t="s">
        <v>18</v>
      </c>
      <c r="C101" s="12" t="s">
        <v>19</v>
      </c>
      <c r="D101" s="12" t="s">
        <v>267</v>
      </c>
      <c r="E101" s="12" t="s">
        <v>21</v>
      </c>
      <c r="F101" s="13" t="s">
        <v>22</v>
      </c>
      <c r="G101" s="13" t="s">
        <v>42</v>
      </c>
      <c r="H101" s="14">
        <v>10440</v>
      </c>
      <c r="I101" s="15">
        <v>530</v>
      </c>
      <c r="J101" s="14">
        <v>10970</v>
      </c>
      <c r="K101" s="15">
        <v>0</v>
      </c>
      <c r="L101" s="14">
        <v>10970</v>
      </c>
      <c r="M101" s="15">
        <v>549</v>
      </c>
      <c r="N101" s="14">
        <v>131640</v>
      </c>
      <c r="O101" s="14">
        <v>6588</v>
      </c>
      <c r="P101" s="14">
        <f t="shared" si="1"/>
        <v>1500</v>
      </c>
    </row>
    <row r="102" spans="1:16" s="16" customFormat="1" ht="19.5" customHeight="1" x14ac:dyDescent="0.3">
      <c r="A102" s="17" t="s">
        <v>268</v>
      </c>
      <c r="B102" s="17" t="s">
        <v>18</v>
      </c>
      <c r="C102" s="17" t="s">
        <v>19</v>
      </c>
      <c r="D102" s="17" t="s">
        <v>269</v>
      </c>
      <c r="E102" s="17" t="s">
        <v>21</v>
      </c>
      <c r="F102" s="18" t="s">
        <v>22</v>
      </c>
      <c r="G102" s="18" t="s">
        <v>23</v>
      </c>
      <c r="H102" s="19">
        <v>9780</v>
      </c>
      <c r="I102" s="20">
        <v>490</v>
      </c>
      <c r="J102" s="19">
        <v>10270</v>
      </c>
      <c r="K102" s="20">
        <v>0</v>
      </c>
      <c r="L102" s="19">
        <v>10270</v>
      </c>
      <c r="M102" s="20">
        <v>514</v>
      </c>
      <c r="N102" s="19">
        <v>123240</v>
      </c>
      <c r="O102" s="19">
        <v>6168</v>
      </c>
      <c r="P102" s="19">
        <f t="shared" si="1"/>
        <v>1500</v>
      </c>
    </row>
    <row r="103" spans="1:16" s="11" customFormat="1" ht="19.5" customHeight="1" x14ac:dyDescent="0.3">
      <c r="A103" s="12" t="s">
        <v>270</v>
      </c>
      <c r="B103" s="12" t="s">
        <v>18</v>
      </c>
      <c r="C103" s="12" t="s">
        <v>19</v>
      </c>
      <c r="D103" s="12" t="s">
        <v>271</v>
      </c>
      <c r="E103" s="12" t="s">
        <v>21</v>
      </c>
      <c r="F103" s="13" t="s">
        <v>22</v>
      </c>
      <c r="G103" s="13" t="s">
        <v>58</v>
      </c>
      <c r="H103" s="14">
        <v>11420</v>
      </c>
      <c r="I103" s="15">
        <v>580</v>
      </c>
      <c r="J103" s="14">
        <v>12000</v>
      </c>
      <c r="K103" s="15">
        <v>0</v>
      </c>
      <c r="L103" s="14">
        <v>12000</v>
      </c>
      <c r="M103" s="15">
        <v>600</v>
      </c>
      <c r="N103" s="14">
        <v>144000</v>
      </c>
      <c r="O103" s="14">
        <v>7200</v>
      </c>
      <c r="P103" s="14">
        <f t="shared" si="1"/>
        <v>1285</v>
      </c>
    </row>
    <row r="104" spans="1:16" s="16" customFormat="1" ht="19.5" customHeight="1" x14ac:dyDescent="0.3">
      <c r="A104" s="17" t="s">
        <v>272</v>
      </c>
      <c r="B104" s="17" t="s">
        <v>18</v>
      </c>
      <c r="C104" s="17" t="s">
        <v>19</v>
      </c>
      <c r="D104" s="17" t="s">
        <v>273</v>
      </c>
      <c r="E104" s="17" t="s">
        <v>21</v>
      </c>
      <c r="F104" s="18" t="s">
        <v>22</v>
      </c>
      <c r="G104" s="18" t="s">
        <v>23</v>
      </c>
      <c r="H104" s="19">
        <v>8530</v>
      </c>
      <c r="I104" s="20">
        <v>430</v>
      </c>
      <c r="J104" s="19">
        <v>8960</v>
      </c>
      <c r="K104" s="20">
        <v>0</v>
      </c>
      <c r="L104" s="19">
        <v>8960</v>
      </c>
      <c r="M104" s="20">
        <v>448</v>
      </c>
      <c r="N104" s="19">
        <v>107520</v>
      </c>
      <c r="O104" s="19">
        <v>5376</v>
      </c>
      <c r="P104" s="19">
        <f t="shared" si="1"/>
        <v>1500</v>
      </c>
    </row>
    <row r="105" spans="1:16" s="11" customFormat="1" ht="19.5" customHeight="1" x14ac:dyDescent="0.3">
      <c r="A105" s="12" t="s">
        <v>274</v>
      </c>
      <c r="B105" s="12" t="s">
        <v>18</v>
      </c>
      <c r="C105" s="12" t="s">
        <v>19</v>
      </c>
      <c r="D105" s="12" t="s">
        <v>275</v>
      </c>
      <c r="E105" s="12" t="s">
        <v>21</v>
      </c>
      <c r="F105" s="13" t="s">
        <v>22</v>
      </c>
      <c r="G105" s="13" t="s">
        <v>26</v>
      </c>
      <c r="H105" s="14">
        <v>11930</v>
      </c>
      <c r="I105" s="15">
        <v>600</v>
      </c>
      <c r="J105" s="14">
        <v>12530</v>
      </c>
      <c r="K105" s="15">
        <v>0</v>
      </c>
      <c r="L105" s="14">
        <v>12530</v>
      </c>
      <c r="M105" s="15">
        <v>627</v>
      </c>
      <c r="N105" s="14">
        <v>150360</v>
      </c>
      <c r="O105" s="14">
        <v>7524</v>
      </c>
      <c r="P105" s="14">
        <f t="shared" si="1"/>
        <v>755</v>
      </c>
    </row>
    <row r="106" spans="1:16" s="16" customFormat="1" ht="19.5" customHeight="1" x14ac:dyDescent="0.3">
      <c r="A106" s="17" t="s">
        <v>276</v>
      </c>
      <c r="B106" s="17" t="s">
        <v>18</v>
      </c>
      <c r="C106" s="17" t="s">
        <v>19</v>
      </c>
      <c r="D106" s="17" t="s">
        <v>277</v>
      </c>
      <c r="E106" s="17" t="s">
        <v>21</v>
      </c>
      <c r="F106" s="18" t="s">
        <v>22</v>
      </c>
      <c r="G106" s="18" t="s">
        <v>58</v>
      </c>
      <c r="H106" s="19">
        <v>12800</v>
      </c>
      <c r="I106" s="20">
        <v>640</v>
      </c>
      <c r="J106" s="19">
        <v>13440</v>
      </c>
      <c r="K106" s="20">
        <v>0</v>
      </c>
      <c r="L106" s="19">
        <v>13440</v>
      </c>
      <c r="M106" s="20">
        <v>672</v>
      </c>
      <c r="N106" s="19">
        <v>161280</v>
      </c>
      <c r="O106" s="19">
        <v>8064</v>
      </c>
      <c r="P106" s="19">
        <f t="shared" si="1"/>
        <v>0</v>
      </c>
    </row>
    <row r="107" spans="1:16" s="11" customFormat="1" ht="19.5" customHeight="1" x14ac:dyDescent="0.3">
      <c r="A107" s="12" t="s">
        <v>278</v>
      </c>
      <c r="B107" s="12" t="s">
        <v>18</v>
      </c>
      <c r="C107" s="12" t="s">
        <v>19</v>
      </c>
      <c r="D107" s="12" t="s">
        <v>279</v>
      </c>
      <c r="E107" s="12" t="s">
        <v>21</v>
      </c>
      <c r="F107" s="13" t="s">
        <v>22</v>
      </c>
      <c r="G107" s="13" t="s">
        <v>23</v>
      </c>
      <c r="H107" s="14">
        <v>10800</v>
      </c>
      <c r="I107" s="15">
        <v>540</v>
      </c>
      <c r="J107" s="14">
        <v>11340</v>
      </c>
      <c r="K107" s="15">
        <v>0</v>
      </c>
      <c r="L107" s="14">
        <v>11340</v>
      </c>
      <c r="M107" s="15">
        <v>567</v>
      </c>
      <c r="N107" s="14">
        <v>136080</v>
      </c>
      <c r="O107" s="14">
        <v>6804</v>
      </c>
      <c r="P107" s="14">
        <f t="shared" si="1"/>
        <v>1500</v>
      </c>
    </row>
    <row r="108" spans="1:16" s="16" customFormat="1" ht="19.5" customHeight="1" x14ac:dyDescent="0.3">
      <c r="A108" s="17" t="s">
        <v>280</v>
      </c>
      <c r="B108" s="17" t="s">
        <v>18</v>
      </c>
      <c r="C108" s="17" t="s">
        <v>19</v>
      </c>
      <c r="D108" s="17" t="s">
        <v>281</v>
      </c>
      <c r="E108" s="17" t="s">
        <v>21</v>
      </c>
      <c r="F108" s="18" t="s">
        <v>22</v>
      </c>
      <c r="G108" s="18" t="s">
        <v>58</v>
      </c>
      <c r="H108" s="19">
        <v>10230</v>
      </c>
      <c r="I108" s="20">
        <v>520</v>
      </c>
      <c r="J108" s="19">
        <v>10750</v>
      </c>
      <c r="K108" s="20">
        <v>0</v>
      </c>
      <c r="L108" s="19">
        <v>10750</v>
      </c>
      <c r="M108" s="20">
        <v>538</v>
      </c>
      <c r="N108" s="19">
        <v>129000</v>
      </c>
      <c r="O108" s="19">
        <v>6456</v>
      </c>
      <c r="P108" s="19">
        <f t="shared" si="1"/>
        <v>1500</v>
      </c>
    </row>
    <row r="109" spans="1:16" s="11" customFormat="1" ht="19.5" customHeight="1" x14ac:dyDescent="0.3">
      <c r="A109" s="12" t="s">
        <v>282</v>
      </c>
      <c r="B109" s="12" t="s">
        <v>18</v>
      </c>
      <c r="C109" s="12" t="s">
        <v>19</v>
      </c>
      <c r="D109" s="12" t="s">
        <v>283</v>
      </c>
      <c r="E109" s="12" t="s">
        <v>21</v>
      </c>
      <c r="F109" s="13" t="s">
        <v>22</v>
      </c>
      <c r="G109" s="13" t="s">
        <v>284</v>
      </c>
      <c r="H109" s="14">
        <v>9710</v>
      </c>
      <c r="I109" s="15">
        <v>490</v>
      </c>
      <c r="J109" s="14">
        <v>10200</v>
      </c>
      <c r="K109" s="15">
        <v>0</v>
      </c>
      <c r="L109" s="14">
        <v>10200</v>
      </c>
      <c r="M109" s="15">
        <v>510</v>
      </c>
      <c r="N109" s="14">
        <v>122400</v>
      </c>
      <c r="O109" s="14">
        <v>6120</v>
      </c>
      <c r="P109" s="14">
        <f t="shared" si="1"/>
        <v>1500</v>
      </c>
    </row>
    <row r="110" spans="1:16" s="16" customFormat="1" ht="19.5" customHeight="1" x14ac:dyDescent="0.3">
      <c r="A110" s="17" t="s">
        <v>285</v>
      </c>
      <c r="B110" s="17" t="s">
        <v>18</v>
      </c>
      <c r="C110" s="17" t="s">
        <v>19</v>
      </c>
      <c r="D110" s="17" t="s">
        <v>286</v>
      </c>
      <c r="E110" s="17" t="s">
        <v>21</v>
      </c>
      <c r="F110" s="18" t="s">
        <v>22</v>
      </c>
      <c r="G110" s="18" t="s">
        <v>23</v>
      </c>
      <c r="H110" s="19">
        <v>9290</v>
      </c>
      <c r="I110" s="20">
        <v>470</v>
      </c>
      <c r="J110" s="19">
        <v>9760</v>
      </c>
      <c r="K110" s="20">
        <v>0</v>
      </c>
      <c r="L110" s="19">
        <v>9760</v>
      </c>
      <c r="M110" s="20">
        <v>488</v>
      </c>
      <c r="N110" s="19">
        <v>117120</v>
      </c>
      <c r="O110" s="19">
        <v>5856</v>
      </c>
      <c r="P110" s="19">
        <f t="shared" si="1"/>
        <v>1500</v>
      </c>
    </row>
    <row r="111" spans="1:16" s="11" customFormat="1" ht="19.5" customHeight="1" x14ac:dyDescent="0.3">
      <c r="A111" s="12" t="s">
        <v>287</v>
      </c>
      <c r="B111" s="12" t="s">
        <v>18</v>
      </c>
      <c r="C111" s="12" t="s">
        <v>19</v>
      </c>
      <c r="D111" s="12" t="s">
        <v>288</v>
      </c>
      <c r="E111" s="12" t="s">
        <v>21</v>
      </c>
      <c r="F111" s="13" t="s">
        <v>22</v>
      </c>
      <c r="G111" s="13" t="s">
        <v>23</v>
      </c>
      <c r="H111" s="14">
        <v>9090</v>
      </c>
      <c r="I111" s="15">
        <v>460</v>
      </c>
      <c r="J111" s="14">
        <v>9550</v>
      </c>
      <c r="K111" s="15">
        <v>0</v>
      </c>
      <c r="L111" s="14">
        <v>9550</v>
      </c>
      <c r="M111" s="15">
        <v>478</v>
      </c>
      <c r="N111" s="14">
        <v>114600</v>
      </c>
      <c r="O111" s="14">
        <v>5736</v>
      </c>
      <c r="P111" s="14">
        <f t="shared" si="1"/>
        <v>1500</v>
      </c>
    </row>
    <row r="112" spans="1:16" s="16" customFormat="1" ht="19.5" customHeight="1" x14ac:dyDescent="0.3">
      <c r="A112" s="17" t="s">
        <v>289</v>
      </c>
      <c r="B112" s="17" t="s">
        <v>18</v>
      </c>
      <c r="C112" s="17" t="s">
        <v>19</v>
      </c>
      <c r="D112" s="17" t="s">
        <v>290</v>
      </c>
      <c r="E112" s="17" t="s">
        <v>21</v>
      </c>
      <c r="F112" s="18" t="s">
        <v>22</v>
      </c>
      <c r="G112" s="18" t="s">
        <v>23</v>
      </c>
      <c r="H112" s="19">
        <v>8990</v>
      </c>
      <c r="I112" s="20">
        <v>450</v>
      </c>
      <c r="J112" s="19">
        <v>9440</v>
      </c>
      <c r="K112" s="20">
        <v>0</v>
      </c>
      <c r="L112" s="19">
        <v>9440</v>
      </c>
      <c r="M112" s="20">
        <v>472</v>
      </c>
      <c r="N112" s="19">
        <v>113280</v>
      </c>
      <c r="O112" s="19">
        <v>5664</v>
      </c>
      <c r="P112" s="19">
        <f t="shared" ref="P112:P149" si="2">IF(G112="ปริญญาตรี",IF(J112&gt;15000,0,IF(15000-J112&gt;1500,1500,15000-J112)),IF(J112&gt;13285,0,IF(13285-J112&gt;1500,1500,13285-J112)))</f>
        <v>1500</v>
      </c>
    </row>
    <row r="113" spans="1:16" s="11" customFormat="1" ht="19.5" customHeight="1" x14ac:dyDescent="0.3">
      <c r="A113" s="12" t="s">
        <v>291</v>
      </c>
      <c r="B113" s="12" t="s">
        <v>18</v>
      </c>
      <c r="C113" s="12" t="s">
        <v>19</v>
      </c>
      <c r="D113" s="12" t="s">
        <v>292</v>
      </c>
      <c r="E113" s="12" t="s">
        <v>21</v>
      </c>
      <c r="F113" s="13" t="s">
        <v>22</v>
      </c>
      <c r="G113" s="13" t="s">
        <v>42</v>
      </c>
      <c r="H113" s="14">
        <v>8900</v>
      </c>
      <c r="I113" s="15">
        <v>450</v>
      </c>
      <c r="J113" s="14">
        <v>9350</v>
      </c>
      <c r="K113" s="15">
        <v>0</v>
      </c>
      <c r="L113" s="14">
        <v>9350</v>
      </c>
      <c r="M113" s="15">
        <v>468</v>
      </c>
      <c r="N113" s="14">
        <v>112200</v>
      </c>
      <c r="O113" s="14">
        <v>5616</v>
      </c>
      <c r="P113" s="14">
        <f t="shared" si="2"/>
        <v>1500</v>
      </c>
    </row>
    <row r="114" spans="1:16" s="16" customFormat="1" ht="19.5" customHeight="1" x14ac:dyDescent="0.3">
      <c r="A114" s="17" t="s">
        <v>293</v>
      </c>
      <c r="B114" s="17" t="s">
        <v>18</v>
      </c>
      <c r="C114" s="17" t="s">
        <v>19</v>
      </c>
      <c r="D114" s="17" t="s">
        <v>294</v>
      </c>
      <c r="E114" s="17" t="s">
        <v>21</v>
      </c>
      <c r="F114" s="18" t="s">
        <v>22</v>
      </c>
      <c r="G114" s="18" t="s">
        <v>58</v>
      </c>
      <c r="H114" s="19">
        <v>8800</v>
      </c>
      <c r="I114" s="20">
        <v>440</v>
      </c>
      <c r="J114" s="19">
        <v>9240</v>
      </c>
      <c r="K114" s="20">
        <v>0</v>
      </c>
      <c r="L114" s="19">
        <v>9240</v>
      </c>
      <c r="M114" s="20">
        <v>462</v>
      </c>
      <c r="N114" s="19">
        <v>110880</v>
      </c>
      <c r="O114" s="19">
        <v>5544</v>
      </c>
      <c r="P114" s="19">
        <f t="shared" si="2"/>
        <v>1500</v>
      </c>
    </row>
    <row r="115" spans="1:16" s="11" customFormat="1" ht="19.5" customHeight="1" x14ac:dyDescent="0.3">
      <c r="A115" s="12" t="s">
        <v>295</v>
      </c>
      <c r="B115" s="12" t="s">
        <v>18</v>
      </c>
      <c r="C115" s="12" t="s">
        <v>19</v>
      </c>
      <c r="D115" s="12" t="s">
        <v>296</v>
      </c>
      <c r="E115" s="12" t="s">
        <v>21</v>
      </c>
      <c r="F115" s="13" t="s">
        <v>22</v>
      </c>
      <c r="G115" s="13" t="s">
        <v>26</v>
      </c>
      <c r="H115" s="14">
        <v>9020</v>
      </c>
      <c r="I115" s="15">
        <v>460</v>
      </c>
      <c r="J115" s="14">
        <v>9480</v>
      </c>
      <c r="K115" s="15">
        <v>0</v>
      </c>
      <c r="L115" s="14">
        <v>9480</v>
      </c>
      <c r="M115" s="15">
        <v>474</v>
      </c>
      <c r="N115" s="14">
        <v>113760</v>
      </c>
      <c r="O115" s="14">
        <v>5688</v>
      </c>
      <c r="P115" s="14">
        <f t="shared" si="2"/>
        <v>1500</v>
      </c>
    </row>
    <row r="116" spans="1:16" s="16" customFormat="1" ht="19.5" customHeight="1" x14ac:dyDescent="0.3">
      <c r="A116" s="17" t="s">
        <v>297</v>
      </c>
      <c r="B116" s="17" t="s">
        <v>18</v>
      </c>
      <c r="C116" s="17" t="s">
        <v>19</v>
      </c>
      <c r="D116" s="17" t="s">
        <v>298</v>
      </c>
      <c r="E116" s="17" t="s">
        <v>21</v>
      </c>
      <c r="F116" s="18" t="s">
        <v>22</v>
      </c>
      <c r="G116" s="18" t="s">
        <v>58</v>
      </c>
      <c r="H116" s="19">
        <v>9060</v>
      </c>
      <c r="I116" s="20">
        <v>460</v>
      </c>
      <c r="J116" s="19">
        <v>9520</v>
      </c>
      <c r="K116" s="20">
        <v>0</v>
      </c>
      <c r="L116" s="19">
        <v>9520</v>
      </c>
      <c r="M116" s="20">
        <v>476</v>
      </c>
      <c r="N116" s="19">
        <v>114240</v>
      </c>
      <c r="O116" s="19">
        <v>5712</v>
      </c>
      <c r="P116" s="19">
        <f t="shared" si="2"/>
        <v>1500</v>
      </c>
    </row>
    <row r="117" spans="1:16" s="11" customFormat="1" ht="19.5" customHeight="1" x14ac:dyDescent="0.3">
      <c r="A117" s="12" t="s">
        <v>299</v>
      </c>
      <c r="B117" s="12" t="s">
        <v>18</v>
      </c>
      <c r="C117" s="12" t="s">
        <v>19</v>
      </c>
      <c r="D117" s="12" t="s">
        <v>300</v>
      </c>
      <c r="E117" s="12" t="s">
        <v>21</v>
      </c>
      <c r="F117" s="13" t="s">
        <v>22</v>
      </c>
      <c r="G117" s="13" t="s">
        <v>23</v>
      </c>
      <c r="H117" s="14">
        <v>8610</v>
      </c>
      <c r="I117" s="15">
        <v>440</v>
      </c>
      <c r="J117" s="14">
        <v>9050</v>
      </c>
      <c r="K117" s="15">
        <v>0</v>
      </c>
      <c r="L117" s="14">
        <v>9050</v>
      </c>
      <c r="M117" s="15">
        <v>453</v>
      </c>
      <c r="N117" s="14">
        <v>108600</v>
      </c>
      <c r="O117" s="14">
        <v>5436</v>
      </c>
      <c r="P117" s="14">
        <f t="shared" si="2"/>
        <v>1500</v>
      </c>
    </row>
    <row r="118" spans="1:16" s="16" customFormat="1" ht="19.5" customHeight="1" x14ac:dyDescent="0.3">
      <c r="A118" s="17" t="s">
        <v>301</v>
      </c>
      <c r="B118" s="17" t="s">
        <v>18</v>
      </c>
      <c r="C118" s="17" t="s">
        <v>19</v>
      </c>
      <c r="D118" s="17" t="s">
        <v>302</v>
      </c>
      <c r="E118" s="17" t="s">
        <v>21</v>
      </c>
      <c r="F118" s="18" t="s">
        <v>22</v>
      </c>
      <c r="G118" s="18" t="s">
        <v>23</v>
      </c>
      <c r="H118" s="19">
        <v>8760</v>
      </c>
      <c r="I118" s="20">
        <v>440</v>
      </c>
      <c r="J118" s="19">
        <v>9200</v>
      </c>
      <c r="K118" s="20">
        <v>0</v>
      </c>
      <c r="L118" s="19">
        <v>9200</v>
      </c>
      <c r="M118" s="20">
        <v>460</v>
      </c>
      <c r="N118" s="19">
        <v>110400</v>
      </c>
      <c r="O118" s="19">
        <v>5520</v>
      </c>
      <c r="P118" s="19">
        <f t="shared" si="2"/>
        <v>1500</v>
      </c>
    </row>
    <row r="119" spans="1:16" s="11" customFormat="1" ht="19.5" customHeight="1" x14ac:dyDescent="0.3">
      <c r="A119" s="12" t="s">
        <v>303</v>
      </c>
      <c r="B119" s="12" t="s">
        <v>18</v>
      </c>
      <c r="C119" s="12" t="s">
        <v>19</v>
      </c>
      <c r="D119" s="12" t="s">
        <v>304</v>
      </c>
      <c r="E119" s="12" t="s">
        <v>21</v>
      </c>
      <c r="F119" s="13" t="s">
        <v>22</v>
      </c>
      <c r="G119" s="13" t="s">
        <v>23</v>
      </c>
      <c r="H119" s="14">
        <v>8570</v>
      </c>
      <c r="I119" s="15">
        <v>430</v>
      </c>
      <c r="J119" s="14">
        <v>9000</v>
      </c>
      <c r="K119" s="15">
        <v>0</v>
      </c>
      <c r="L119" s="14">
        <v>9000</v>
      </c>
      <c r="M119" s="15">
        <v>450</v>
      </c>
      <c r="N119" s="14">
        <v>108000</v>
      </c>
      <c r="O119" s="14">
        <v>5400</v>
      </c>
      <c r="P119" s="14">
        <f t="shared" si="2"/>
        <v>1500</v>
      </c>
    </row>
    <row r="120" spans="1:16" s="16" customFormat="1" ht="19.5" customHeight="1" x14ac:dyDescent="0.3">
      <c r="A120" s="17" t="s">
        <v>305</v>
      </c>
      <c r="B120" s="17" t="s">
        <v>18</v>
      </c>
      <c r="C120" s="17"/>
      <c r="D120" s="17" t="s">
        <v>306</v>
      </c>
      <c r="E120" s="17" t="s">
        <v>21</v>
      </c>
      <c r="F120" s="18" t="s">
        <v>22</v>
      </c>
      <c r="G120" s="18" t="s">
        <v>58</v>
      </c>
      <c r="H120" s="19">
        <v>8670</v>
      </c>
      <c r="I120" s="20">
        <v>440</v>
      </c>
      <c r="J120" s="19">
        <v>9110</v>
      </c>
      <c r="K120" s="20">
        <v>0</v>
      </c>
      <c r="L120" s="19">
        <v>9110</v>
      </c>
      <c r="M120" s="20">
        <v>456</v>
      </c>
      <c r="N120" s="19">
        <v>109320</v>
      </c>
      <c r="O120" s="19">
        <v>5472</v>
      </c>
      <c r="P120" s="19">
        <f t="shared" si="2"/>
        <v>1500</v>
      </c>
    </row>
    <row r="121" spans="1:16" s="11" customFormat="1" ht="19.5" customHeight="1" x14ac:dyDescent="0.3">
      <c r="A121" s="12" t="s">
        <v>307</v>
      </c>
      <c r="B121" s="12" t="s">
        <v>18</v>
      </c>
      <c r="C121" s="12" t="s">
        <v>19</v>
      </c>
      <c r="D121" s="12" t="s">
        <v>308</v>
      </c>
      <c r="E121" s="12" t="s">
        <v>21</v>
      </c>
      <c r="F121" s="13" t="s">
        <v>22</v>
      </c>
      <c r="G121" s="13" t="s">
        <v>23</v>
      </c>
      <c r="H121" s="14">
        <v>8640</v>
      </c>
      <c r="I121" s="15">
        <v>440</v>
      </c>
      <c r="J121" s="14">
        <v>9080</v>
      </c>
      <c r="K121" s="15">
        <v>0</v>
      </c>
      <c r="L121" s="14">
        <v>9080</v>
      </c>
      <c r="M121" s="15">
        <v>454</v>
      </c>
      <c r="N121" s="14">
        <v>108960</v>
      </c>
      <c r="O121" s="14">
        <v>5448</v>
      </c>
      <c r="P121" s="14">
        <f t="shared" si="2"/>
        <v>1500</v>
      </c>
    </row>
    <row r="122" spans="1:16" s="16" customFormat="1" ht="19.5" customHeight="1" x14ac:dyDescent="0.3">
      <c r="A122" s="17" t="s">
        <v>309</v>
      </c>
      <c r="B122" s="17" t="s">
        <v>18</v>
      </c>
      <c r="C122" s="17" t="s">
        <v>19</v>
      </c>
      <c r="D122" s="17" t="s">
        <v>310</v>
      </c>
      <c r="E122" s="17" t="s">
        <v>21</v>
      </c>
      <c r="F122" s="18" t="s">
        <v>22</v>
      </c>
      <c r="G122" s="18" t="s">
        <v>26</v>
      </c>
      <c r="H122" s="19">
        <v>8660</v>
      </c>
      <c r="I122" s="20">
        <v>440</v>
      </c>
      <c r="J122" s="19">
        <v>9100</v>
      </c>
      <c r="K122" s="20">
        <v>0</v>
      </c>
      <c r="L122" s="19">
        <v>9100</v>
      </c>
      <c r="M122" s="20">
        <v>455</v>
      </c>
      <c r="N122" s="19">
        <v>109200</v>
      </c>
      <c r="O122" s="19">
        <v>5460</v>
      </c>
      <c r="P122" s="19">
        <f t="shared" si="2"/>
        <v>1500</v>
      </c>
    </row>
    <row r="123" spans="1:16" s="11" customFormat="1" ht="19.5" customHeight="1" x14ac:dyDescent="0.3">
      <c r="A123" s="12" t="s">
        <v>311</v>
      </c>
      <c r="B123" s="12" t="s">
        <v>18</v>
      </c>
      <c r="C123" s="12" t="s">
        <v>19</v>
      </c>
      <c r="D123" s="12" t="s">
        <v>312</v>
      </c>
      <c r="E123" s="12" t="s">
        <v>21</v>
      </c>
      <c r="F123" s="13" t="s">
        <v>22</v>
      </c>
      <c r="G123" s="13" t="s">
        <v>23</v>
      </c>
      <c r="H123" s="14">
        <v>8610</v>
      </c>
      <c r="I123" s="15">
        <v>440</v>
      </c>
      <c r="J123" s="14">
        <v>9050</v>
      </c>
      <c r="K123" s="15">
        <v>0</v>
      </c>
      <c r="L123" s="14">
        <v>9050</v>
      </c>
      <c r="M123" s="15">
        <v>453</v>
      </c>
      <c r="N123" s="14">
        <v>108600</v>
      </c>
      <c r="O123" s="14">
        <v>5436</v>
      </c>
      <c r="P123" s="14">
        <f t="shared" si="2"/>
        <v>1500</v>
      </c>
    </row>
    <row r="124" spans="1:16" s="16" customFormat="1" ht="19.5" customHeight="1" x14ac:dyDescent="0.3">
      <c r="A124" s="17" t="s">
        <v>313</v>
      </c>
      <c r="B124" s="17" t="s">
        <v>18</v>
      </c>
      <c r="C124" s="17" t="s">
        <v>19</v>
      </c>
      <c r="D124" s="17" t="s">
        <v>314</v>
      </c>
      <c r="E124" s="17" t="s">
        <v>21</v>
      </c>
      <c r="F124" s="18" t="s">
        <v>22</v>
      </c>
      <c r="G124" s="18" t="s">
        <v>23</v>
      </c>
      <c r="H124" s="19">
        <v>8430</v>
      </c>
      <c r="I124" s="20">
        <v>430</v>
      </c>
      <c r="J124" s="19">
        <v>8860</v>
      </c>
      <c r="K124" s="20">
        <v>0</v>
      </c>
      <c r="L124" s="19">
        <v>8860</v>
      </c>
      <c r="M124" s="20">
        <v>443</v>
      </c>
      <c r="N124" s="19">
        <v>106320</v>
      </c>
      <c r="O124" s="19">
        <v>5316</v>
      </c>
      <c r="P124" s="19">
        <f t="shared" si="2"/>
        <v>1500</v>
      </c>
    </row>
    <row r="125" spans="1:16" s="11" customFormat="1" ht="19.5" customHeight="1" x14ac:dyDescent="0.3">
      <c r="A125" s="12" t="s">
        <v>315</v>
      </c>
      <c r="B125" s="12" t="s">
        <v>18</v>
      </c>
      <c r="C125" s="12" t="s">
        <v>19</v>
      </c>
      <c r="D125" s="12" t="s">
        <v>316</v>
      </c>
      <c r="E125" s="12" t="s">
        <v>21</v>
      </c>
      <c r="F125" s="13" t="s">
        <v>22</v>
      </c>
      <c r="G125" s="13" t="s">
        <v>23</v>
      </c>
      <c r="H125" s="14">
        <v>8530</v>
      </c>
      <c r="I125" s="15">
        <v>430</v>
      </c>
      <c r="J125" s="14">
        <v>8960</v>
      </c>
      <c r="K125" s="15">
        <v>0</v>
      </c>
      <c r="L125" s="14">
        <v>8960</v>
      </c>
      <c r="M125" s="15">
        <v>448</v>
      </c>
      <c r="N125" s="14">
        <v>107520</v>
      </c>
      <c r="O125" s="14">
        <v>5376</v>
      </c>
      <c r="P125" s="14">
        <f t="shared" si="2"/>
        <v>1500</v>
      </c>
    </row>
    <row r="126" spans="1:16" s="16" customFormat="1" ht="19.5" customHeight="1" x14ac:dyDescent="0.3">
      <c r="A126" s="17" t="s">
        <v>317</v>
      </c>
      <c r="B126" s="17" t="s">
        <v>18</v>
      </c>
      <c r="C126" s="17" t="s">
        <v>19</v>
      </c>
      <c r="D126" s="17" t="s">
        <v>318</v>
      </c>
      <c r="E126" s="17" t="s">
        <v>21</v>
      </c>
      <c r="F126" s="18" t="s">
        <v>22</v>
      </c>
      <c r="G126" s="18" t="s">
        <v>26</v>
      </c>
      <c r="H126" s="19">
        <v>7990</v>
      </c>
      <c r="I126" s="20">
        <v>400</v>
      </c>
      <c r="J126" s="19">
        <v>8390</v>
      </c>
      <c r="K126" s="20">
        <v>0</v>
      </c>
      <c r="L126" s="19">
        <v>8390</v>
      </c>
      <c r="M126" s="20">
        <v>420</v>
      </c>
      <c r="N126" s="19">
        <v>100680</v>
      </c>
      <c r="O126" s="19">
        <v>5040</v>
      </c>
      <c r="P126" s="19">
        <f t="shared" si="2"/>
        <v>1500</v>
      </c>
    </row>
    <row r="127" spans="1:16" s="11" customFormat="1" ht="19.5" customHeight="1" x14ac:dyDescent="0.3">
      <c r="A127" s="12" t="s">
        <v>319</v>
      </c>
      <c r="B127" s="12" t="s">
        <v>30</v>
      </c>
      <c r="C127" s="12" t="s">
        <v>19</v>
      </c>
      <c r="D127" s="12" t="s">
        <v>320</v>
      </c>
      <c r="E127" s="12" t="s">
        <v>21</v>
      </c>
      <c r="F127" s="13" t="s">
        <v>22</v>
      </c>
      <c r="G127" s="13" t="s">
        <v>32</v>
      </c>
      <c r="H127" s="14">
        <v>13840</v>
      </c>
      <c r="I127" s="15">
        <v>700</v>
      </c>
      <c r="J127" s="14">
        <v>14540</v>
      </c>
      <c r="K127" s="15">
        <v>0</v>
      </c>
      <c r="L127" s="14">
        <v>14540</v>
      </c>
      <c r="M127" s="15">
        <v>727</v>
      </c>
      <c r="N127" s="14">
        <v>174480</v>
      </c>
      <c r="O127" s="14">
        <v>8724</v>
      </c>
      <c r="P127" s="14">
        <f t="shared" si="2"/>
        <v>460</v>
      </c>
    </row>
    <row r="128" spans="1:16" s="16" customFormat="1" ht="19.5" customHeight="1" x14ac:dyDescent="0.3">
      <c r="A128" s="17" t="s">
        <v>321</v>
      </c>
      <c r="B128" s="17" t="s">
        <v>18</v>
      </c>
      <c r="C128" s="17" t="s">
        <v>19</v>
      </c>
      <c r="D128" s="17" t="s">
        <v>322</v>
      </c>
      <c r="E128" s="17" t="s">
        <v>21</v>
      </c>
      <c r="F128" s="18" t="s">
        <v>22</v>
      </c>
      <c r="G128" s="18" t="s">
        <v>23</v>
      </c>
      <c r="H128" s="19">
        <v>7830</v>
      </c>
      <c r="I128" s="20">
        <v>400</v>
      </c>
      <c r="J128" s="19">
        <v>8230</v>
      </c>
      <c r="K128" s="20">
        <v>0</v>
      </c>
      <c r="L128" s="19">
        <v>8230</v>
      </c>
      <c r="M128" s="20">
        <v>412</v>
      </c>
      <c r="N128" s="19">
        <v>98760</v>
      </c>
      <c r="O128" s="19">
        <v>4944</v>
      </c>
      <c r="P128" s="19">
        <f t="shared" si="2"/>
        <v>1500</v>
      </c>
    </row>
    <row r="129" spans="1:16" s="11" customFormat="1" ht="19.5" customHeight="1" x14ac:dyDescent="0.3">
      <c r="A129" s="12" t="s">
        <v>323</v>
      </c>
      <c r="B129" s="12" t="s">
        <v>18</v>
      </c>
      <c r="C129" s="12" t="s">
        <v>19</v>
      </c>
      <c r="D129" s="12" t="s">
        <v>324</v>
      </c>
      <c r="E129" s="12" t="s">
        <v>21</v>
      </c>
      <c r="F129" s="13" t="s">
        <v>22</v>
      </c>
      <c r="G129" s="13" t="s">
        <v>58</v>
      </c>
      <c r="H129" s="14">
        <v>7830</v>
      </c>
      <c r="I129" s="15">
        <v>400</v>
      </c>
      <c r="J129" s="14">
        <v>8230</v>
      </c>
      <c r="K129" s="15">
        <v>0</v>
      </c>
      <c r="L129" s="14">
        <v>8230</v>
      </c>
      <c r="M129" s="15">
        <v>412</v>
      </c>
      <c r="N129" s="14">
        <v>98760</v>
      </c>
      <c r="O129" s="14">
        <v>4944</v>
      </c>
      <c r="P129" s="14">
        <f t="shared" si="2"/>
        <v>1500</v>
      </c>
    </row>
    <row r="130" spans="1:16" ht="19.5" customHeight="1" x14ac:dyDescent="0.3">
      <c r="A130" s="39" t="s">
        <v>325</v>
      </c>
      <c r="B130" s="40"/>
      <c r="C130" s="7"/>
      <c r="D130" s="7"/>
      <c r="E130" s="7"/>
      <c r="F130" s="8"/>
      <c r="G130" s="8"/>
      <c r="H130" s="9">
        <v>135380</v>
      </c>
      <c r="I130" s="9">
        <v>6840</v>
      </c>
      <c r="J130" s="9">
        <v>142220</v>
      </c>
      <c r="K130" s="10">
        <v>0</v>
      </c>
      <c r="L130" s="9">
        <v>142220</v>
      </c>
      <c r="M130" s="9">
        <v>7114</v>
      </c>
      <c r="N130" s="9">
        <v>1706640</v>
      </c>
      <c r="O130" s="9">
        <v>85368</v>
      </c>
      <c r="P130" s="9">
        <f>SUM(P131:P143)</f>
        <v>14565</v>
      </c>
    </row>
    <row r="131" spans="1:16" s="16" customFormat="1" ht="19.5" customHeight="1" x14ac:dyDescent="0.3">
      <c r="A131" s="17" t="s">
        <v>326</v>
      </c>
      <c r="B131" s="17" t="s">
        <v>327</v>
      </c>
      <c r="C131" s="17" t="s">
        <v>19</v>
      </c>
      <c r="D131" s="17" t="s">
        <v>328</v>
      </c>
      <c r="E131" s="17" t="s">
        <v>21</v>
      </c>
      <c r="F131" s="18" t="s">
        <v>22</v>
      </c>
      <c r="G131" s="18" t="s">
        <v>227</v>
      </c>
      <c r="H131" s="19">
        <v>12300</v>
      </c>
      <c r="I131" s="20">
        <v>620</v>
      </c>
      <c r="J131" s="19">
        <v>12920</v>
      </c>
      <c r="K131" s="20">
        <v>0</v>
      </c>
      <c r="L131" s="19">
        <v>12920</v>
      </c>
      <c r="M131" s="20">
        <v>646</v>
      </c>
      <c r="N131" s="19">
        <v>155040</v>
      </c>
      <c r="O131" s="19">
        <v>7752</v>
      </c>
      <c r="P131" s="19">
        <f t="shared" si="2"/>
        <v>365</v>
      </c>
    </row>
    <row r="132" spans="1:16" s="11" customFormat="1" ht="19.5" customHeight="1" x14ac:dyDescent="0.3">
      <c r="A132" s="12" t="s">
        <v>329</v>
      </c>
      <c r="B132" s="12" t="s">
        <v>327</v>
      </c>
      <c r="C132" s="12" t="s">
        <v>19</v>
      </c>
      <c r="D132" s="12" t="s">
        <v>330</v>
      </c>
      <c r="E132" s="12" t="s">
        <v>21</v>
      </c>
      <c r="F132" s="13" t="s">
        <v>22</v>
      </c>
      <c r="G132" s="13" t="s">
        <v>61</v>
      </c>
      <c r="H132" s="14">
        <v>12600</v>
      </c>
      <c r="I132" s="15">
        <v>630</v>
      </c>
      <c r="J132" s="14">
        <v>13230</v>
      </c>
      <c r="K132" s="15">
        <v>0</v>
      </c>
      <c r="L132" s="14">
        <v>13230</v>
      </c>
      <c r="M132" s="15">
        <v>662</v>
      </c>
      <c r="N132" s="14">
        <v>158760</v>
      </c>
      <c r="O132" s="14">
        <v>7944</v>
      </c>
      <c r="P132" s="14">
        <f t="shared" si="2"/>
        <v>55</v>
      </c>
    </row>
    <row r="133" spans="1:16" s="16" customFormat="1" ht="19.5" customHeight="1" x14ac:dyDescent="0.3">
      <c r="A133" s="17" t="s">
        <v>331</v>
      </c>
      <c r="B133" s="17" t="s">
        <v>327</v>
      </c>
      <c r="C133" s="17" t="s">
        <v>19</v>
      </c>
      <c r="D133" s="17" t="s">
        <v>332</v>
      </c>
      <c r="E133" s="17" t="s">
        <v>21</v>
      </c>
      <c r="F133" s="18" t="s">
        <v>22</v>
      </c>
      <c r="G133" s="18" t="s">
        <v>61</v>
      </c>
      <c r="H133" s="19">
        <v>12820</v>
      </c>
      <c r="I133" s="20">
        <v>650</v>
      </c>
      <c r="J133" s="19">
        <v>13470</v>
      </c>
      <c r="K133" s="20">
        <v>0</v>
      </c>
      <c r="L133" s="19">
        <v>13470</v>
      </c>
      <c r="M133" s="20">
        <v>674</v>
      </c>
      <c r="N133" s="19">
        <v>161640</v>
      </c>
      <c r="O133" s="19">
        <v>8088</v>
      </c>
      <c r="P133" s="19">
        <f t="shared" si="2"/>
        <v>0</v>
      </c>
    </row>
    <row r="134" spans="1:16" s="11" customFormat="1" ht="19.5" customHeight="1" x14ac:dyDescent="0.3">
      <c r="A134" s="12" t="s">
        <v>333</v>
      </c>
      <c r="B134" s="12" t="s">
        <v>327</v>
      </c>
      <c r="C134" s="12" t="s">
        <v>19</v>
      </c>
      <c r="D134" s="12" t="s">
        <v>334</v>
      </c>
      <c r="E134" s="12" t="s">
        <v>21</v>
      </c>
      <c r="F134" s="13" t="s">
        <v>22</v>
      </c>
      <c r="G134" s="13" t="s">
        <v>61</v>
      </c>
      <c r="H134" s="14">
        <v>12030</v>
      </c>
      <c r="I134" s="15">
        <v>610</v>
      </c>
      <c r="J134" s="14">
        <v>12640</v>
      </c>
      <c r="K134" s="15">
        <v>0</v>
      </c>
      <c r="L134" s="14">
        <v>12640</v>
      </c>
      <c r="M134" s="15">
        <v>632</v>
      </c>
      <c r="N134" s="14">
        <v>151680</v>
      </c>
      <c r="O134" s="14">
        <v>7584</v>
      </c>
      <c r="P134" s="14">
        <f t="shared" si="2"/>
        <v>645</v>
      </c>
    </row>
    <row r="135" spans="1:16" s="16" customFormat="1" ht="19.5" customHeight="1" x14ac:dyDescent="0.3">
      <c r="A135" s="17" t="s">
        <v>335</v>
      </c>
      <c r="B135" s="17" t="s">
        <v>327</v>
      </c>
      <c r="C135" s="17" t="s">
        <v>19</v>
      </c>
      <c r="D135" s="17" t="s">
        <v>336</v>
      </c>
      <c r="E135" s="17" t="s">
        <v>21</v>
      </c>
      <c r="F135" s="18" t="s">
        <v>22</v>
      </c>
      <c r="G135" s="18" t="s">
        <v>61</v>
      </c>
      <c r="H135" s="19">
        <v>10470</v>
      </c>
      <c r="I135" s="20">
        <v>530</v>
      </c>
      <c r="J135" s="19">
        <v>11000</v>
      </c>
      <c r="K135" s="20">
        <v>0</v>
      </c>
      <c r="L135" s="19">
        <v>11000</v>
      </c>
      <c r="M135" s="20">
        <v>550</v>
      </c>
      <c r="N135" s="19">
        <v>132000</v>
      </c>
      <c r="O135" s="19">
        <v>6600</v>
      </c>
      <c r="P135" s="19">
        <f t="shared" si="2"/>
        <v>1500</v>
      </c>
    </row>
    <row r="136" spans="1:16" s="11" customFormat="1" ht="19.5" customHeight="1" x14ac:dyDescent="0.3">
      <c r="A136" s="12" t="s">
        <v>337</v>
      </c>
      <c r="B136" s="12" t="s">
        <v>327</v>
      </c>
      <c r="C136" s="12" t="s">
        <v>19</v>
      </c>
      <c r="D136" s="12" t="s">
        <v>338</v>
      </c>
      <c r="E136" s="12" t="s">
        <v>21</v>
      </c>
      <c r="F136" s="13" t="s">
        <v>22</v>
      </c>
      <c r="G136" s="13" t="s">
        <v>58</v>
      </c>
      <c r="H136" s="14">
        <v>10240</v>
      </c>
      <c r="I136" s="15">
        <v>520</v>
      </c>
      <c r="J136" s="14">
        <v>10760</v>
      </c>
      <c r="K136" s="15">
        <v>0</v>
      </c>
      <c r="L136" s="14">
        <v>10760</v>
      </c>
      <c r="M136" s="15">
        <v>538</v>
      </c>
      <c r="N136" s="14">
        <v>129120</v>
      </c>
      <c r="O136" s="14">
        <v>6456</v>
      </c>
      <c r="P136" s="14">
        <f t="shared" si="2"/>
        <v>1500</v>
      </c>
    </row>
    <row r="137" spans="1:16" s="16" customFormat="1" ht="19.5" customHeight="1" x14ac:dyDescent="0.3">
      <c r="A137" s="17" t="s">
        <v>339</v>
      </c>
      <c r="B137" s="17" t="s">
        <v>327</v>
      </c>
      <c r="C137" s="17" t="s">
        <v>19</v>
      </c>
      <c r="D137" s="17" t="s">
        <v>340</v>
      </c>
      <c r="E137" s="17" t="s">
        <v>21</v>
      </c>
      <c r="F137" s="18" t="s">
        <v>22</v>
      </c>
      <c r="G137" s="18" t="s">
        <v>26</v>
      </c>
      <c r="H137" s="19">
        <v>10230</v>
      </c>
      <c r="I137" s="20">
        <v>520</v>
      </c>
      <c r="J137" s="19">
        <v>10750</v>
      </c>
      <c r="K137" s="20">
        <v>0</v>
      </c>
      <c r="L137" s="19">
        <v>10750</v>
      </c>
      <c r="M137" s="20">
        <v>538</v>
      </c>
      <c r="N137" s="19">
        <v>129000</v>
      </c>
      <c r="O137" s="19">
        <v>6456</v>
      </c>
      <c r="P137" s="19">
        <f t="shared" si="2"/>
        <v>1500</v>
      </c>
    </row>
    <row r="138" spans="1:16" s="11" customFormat="1" ht="19.5" customHeight="1" x14ac:dyDescent="0.3">
      <c r="A138" s="12" t="s">
        <v>341</v>
      </c>
      <c r="B138" s="12" t="s">
        <v>327</v>
      </c>
      <c r="C138" s="12" t="s">
        <v>19</v>
      </c>
      <c r="D138" s="12" t="s">
        <v>342</v>
      </c>
      <c r="E138" s="12" t="s">
        <v>21</v>
      </c>
      <c r="F138" s="13" t="s">
        <v>22</v>
      </c>
      <c r="G138" s="13" t="s">
        <v>58</v>
      </c>
      <c r="H138" s="14">
        <v>9840</v>
      </c>
      <c r="I138" s="15">
        <v>500</v>
      </c>
      <c r="J138" s="14">
        <v>10340</v>
      </c>
      <c r="K138" s="15">
        <v>0</v>
      </c>
      <c r="L138" s="14">
        <v>10340</v>
      </c>
      <c r="M138" s="15">
        <v>517</v>
      </c>
      <c r="N138" s="14">
        <v>124080</v>
      </c>
      <c r="O138" s="14">
        <v>6204</v>
      </c>
      <c r="P138" s="14">
        <f t="shared" si="2"/>
        <v>1500</v>
      </c>
    </row>
    <row r="139" spans="1:16" s="16" customFormat="1" ht="19.5" customHeight="1" x14ac:dyDescent="0.3">
      <c r="A139" s="17" t="s">
        <v>343</v>
      </c>
      <c r="B139" s="17" t="s">
        <v>327</v>
      </c>
      <c r="C139" s="17" t="s">
        <v>19</v>
      </c>
      <c r="D139" s="17" t="s">
        <v>344</v>
      </c>
      <c r="E139" s="17" t="s">
        <v>21</v>
      </c>
      <c r="F139" s="18" t="s">
        <v>22</v>
      </c>
      <c r="G139" s="18" t="s">
        <v>26</v>
      </c>
      <c r="H139" s="19">
        <v>9870</v>
      </c>
      <c r="I139" s="20">
        <v>500</v>
      </c>
      <c r="J139" s="19">
        <v>10370</v>
      </c>
      <c r="K139" s="20">
        <v>0</v>
      </c>
      <c r="L139" s="19">
        <v>10370</v>
      </c>
      <c r="M139" s="20">
        <v>519</v>
      </c>
      <c r="N139" s="19">
        <v>124440</v>
      </c>
      <c r="O139" s="19">
        <v>6228</v>
      </c>
      <c r="P139" s="19">
        <f t="shared" si="2"/>
        <v>1500</v>
      </c>
    </row>
    <row r="140" spans="1:16" s="11" customFormat="1" ht="19.5" customHeight="1" x14ac:dyDescent="0.3">
      <c r="A140" s="12" t="s">
        <v>345</v>
      </c>
      <c r="B140" s="12" t="s">
        <v>327</v>
      </c>
      <c r="C140" s="12" t="s">
        <v>19</v>
      </c>
      <c r="D140" s="12" t="s">
        <v>346</v>
      </c>
      <c r="E140" s="12" t="s">
        <v>21</v>
      </c>
      <c r="F140" s="13" t="s">
        <v>22</v>
      </c>
      <c r="G140" s="13" t="s">
        <v>58</v>
      </c>
      <c r="H140" s="14">
        <v>8690</v>
      </c>
      <c r="I140" s="15">
        <v>440</v>
      </c>
      <c r="J140" s="14">
        <v>9130</v>
      </c>
      <c r="K140" s="15">
        <v>0</v>
      </c>
      <c r="L140" s="14">
        <v>9130</v>
      </c>
      <c r="M140" s="15">
        <v>457</v>
      </c>
      <c r="N140" s="14">
        <v>109560</v>
      </c>
      <c r="O140" s="14">
        <v>5484</v>
      </c>
      <c r="P140" s="14">
        <f t="shared" si="2"/>
        <v>1500</v>
      </c>
    </row>
    <row r="141" spans="1:16" s="16" customFormat="1" ht="19.5" customHeight="1" x14ac:dyDescent="0.3">
      <c r="A141" s="17" t="s">
        <v>347</v>
      </c>
      <c r="B141" s="17" t="s">
        <v>327</v>
      </c>
      <c r="C141" s="17" t="s">
        <v>19</v>
      </c>
      <c r="D141" s="17" t="s">
        <v>348</v>
      </c>
      <c r="E141" s="17" t="s">
        <v>21</v>
      </c>
      <c r="F141" s="18" t="s">
        <v>22</v>
      </c>
      <c r="G141" s="18" t="s">
        <v>42</v>
      </c>
      <c r="H141" s="19">
        <v>8800</v>
      </c>
      <c r="I141" s="20">
        <v>440</v>
      </c>
      <c r="J141" s="19">
        <v>9240</v>
      </c>
      <c r="K141" s="20">
        <v>0</v>
      </c>
      <c r="L141" s="19">
        <v>9240</v>
      </c>
      <c r="M141" s="20">
        <v>462</v>
      </c>
      <c r="N141" s="19">
        <v>110880</v>
      </c>
      <c r="O141" s="19">
        <v>5544</v>
      </c>
      <c r="P141" s="19">
        <f t="shared" si="2"/>
        <v>1500</v>
      </c>
    </row>
    <row r="142" spans="1:16" s="11" customFormat="1" ht="19.5" customHeight="1" x14ac:dyDescent="0.3">
      <c r="A142" s="12" t="s">
        <v>349</v>
      </c>
      <c r="B142" s="12" t="s">
        <v>327</v>
      </c>
      <c r="C142" s="12" t="s">
        <v>19</v>
      </c>
      <c r="D142" s="12" t="s">
        <v>350</v>
      </c>
      <c r="E142" s="12" t="s">
        <v>21</v>
      </c>
      <c r="F142" s="13" t="s">
        <v>22</v>
      </c>
      <c r="G142" s="13" t="s">
        <v>42</v>
      </c>
      <c r="H142" s="14">
        <v>8800</v>
      </c>
      <c r="I142" s="15">
        <v>440</v>
      </c>
      <c r="J142" s="14">
        <v>9240</v>
      </c>
      <c r="K142" s="15">
        <v>0</v>
      </c>
      <c r="L142" s="14">
        <v>9240</v>
      </c>
      <c r="M142" s="15">
        <v>462</v>
      </c>
      <c r="N142" s="14">
        <v>110880</v>
      </c>
      <c r="O142" s="14">
        <v>5544</v>
      </c>
      <c r="P142" s="14">
        <f t="shared" si="2"/>
        <v>1500</v>
      </c>
    </row>
    <row r="143" spans="1:16" s="16" customFormat="1" ht="19.5" customHeight="1" x14ac:dyDescent="0.3">
      <c r="A143" s="17" t="s">
        <v>351</v>
      </c>
      <c r="B143" s="17" t="s">
        <v>327</v>
      </c>
      <c r="C143" s="17" t="s">
        <v>19</v>
      </c>
      <c r="D143" s="17" t="s">
        <v>352</v>
      </c>
      <c r="E143" s="17" t="s">
        <v>21</v>
      </c>
      <c r="F143" s="18" t="s">
        <v>22</v>
      </c>
      <c r="G143" s="18" t="s">
        <v>26</v>
      </c>
      <c r="H143" s="19">
        <v>8690</v>
      </c>
      <c r="I143" s="20">
        <v>440</v>
      </c>
      <c r="J143" s="19">
        <v>9130</v>
      </c>
      <c r="K143" s="20">
        <v>0</v>
      </c>
      <c r="L143" s="19">
        <v>9130</v>
      </c>
      <c r="M143" s="20">
        <v>457</v>
      </c>
      <c r="N143" s="19">
        <v>109560</v>
      </c>
      <c r="O143" s="19">
        <v>5484</v>
      </c>
      <c r="P143" s="19">
        <f t="shared" si="2"/>
        <v>1500</v>
      </c>
    </row>
    <row r="144" spans="1:16" ht="19.5" customHeight="1" x14ac:dyDescent="0.3">
      <c r="A144" s="39" t="s">
        <v>353</v>
      </c>
      <c r="B144" s="40"/>
      <c r="C144" s="7"/>
      <c r="D144" s="7"/>
      <c r="E144" s="7"/>
      <c r="F144" s="8"/>
      <c r="G144" s="8"/>
      <c r="H144" s="9">
        <v>68890</v>
      </c>
      <c r="I144" s="9">
        <v>3490</v>
      </c>
      <c r="J144" s="9">
        <v>72380</v>
      </c>
      <c r="K144" s="10">
        <v>0</v>
      </c>
      <c r="L144" s="9">
        <v>72380</v>
      </c>
      <c r="M144" s="9">
        <v>3621</v>
      </c>
      <c r="N144" s="9">
        <v>868560</v>
      </c>
      <c r="O144" s="9">
        <v>43452</v>
      </c>
      <c r="P144" s="9">
        <f>SUM(P145:P149)</f>
        <v>2620</v>
      </c>
    </row>
    <row r="145" spans="1:16" s="11" customFormat="1" ht="19.5" customHeight="1" x14ac:dyDescent="0.3">
      <c r="A145" s="12" t="s">
        <v>354</v>
      </c>
      <c r="B145" s="12" t="s">
        <v>355</v>
      </c>
      <c r="C145" s="12" t="s">
        <v>19</v>
      </c>
      <c r="D145" s="12" t="s">
        <v>356</v>
      </c>
      <c r="E145" s="12" t="s">
        <v>21</v>
      </c>
      <c r="F145" s="13" t="s">
        <v>22</v>
      </c>
      <c r="G145" s="13" t="s">
        <v>32</v>
      </c>
      <c r="H145" s="14">
        <v>13810</v>
      </c>
      <c r="I145" s="15">
        <v>700</v>
      </c>
      <c r="J145" s="14">
        <v>14510</v>
      </c>
      <c r="K145" s="15">
        <v>0</v>
      </c>
      <c r="L145" s="14">
        <v>14510</v>
      </c>
      <c r="M145" s="15">
        <v>726</v>
      </c>
      <c r="N145" s="14">
        <v>174120</v>
      </c>
      <c r="O145" s="14">
        <v>8712</v>
      </c>
      <c r="P145" s="14">
        <f t="shared" si="2"/>
        <v>490</v>
      </c>
    </row>
    <row r="146" spans="1:16" s="16" customFormat="1" ht="19.5" customHeight="1" x14ac:dyDescent="0.3">
      <c r="A146" s="17" t="s">
        <v>357</v>
      </c>
      <c r="B146" s="17" t="s">
        <v>30</v>
      </c>
      <c r="C146" s="17" t="s">
        <v>19</v>
      </c>
      <c r="D146" s="17" t="s">
        <v>358</v>
      </c>
      <c r="E146" s="17" t="s">
        <v>21</v>
      </c>
      <c r="F146" s="18" t="s">
        <v>22</v>
      </c>
      <c r="G146" s="18" t="s">
        <v>32</v>
      </c>
      <c r="H146" s="19">
        <v>13810</v>
      </c>
      <c r="I146" s="20">
        <v>700</v>
      </c>
      <c r="J146" s="19">
        <v>14510</v>
      </c>
      <c r="K146" s="20">
        <v>0</v>
      </c>
      <c r="L146" s="19">
        <v>14510</v>
      </c>
      <c r="M146" s="20">
        <v>726</v>
      </c>
      <c r="N146" s="19">
        <v>174120</v>
      </c>
      <c r="O146" s="19">
        <v>8712</v>
      </c>
      <c r="P146" s="19">
        <f t="shared" si="2"/>
        <v>490</v>
      </c>
    </row>
    <row r="147" spans="1:16" s="11" customFormat="1" ht="19.5" customHeight="1" x14ac:dyDescent="0.3">
      <c r="A147" s="12" t="s">
        <v>359</v>
      </c>
      <c r="B147" s="12" t="s">
        <v>30</v>
      </c>
      <c r="C147" s="12" t="s">
        <v>19</v>
      </c>
      <c r="D147" s="12" t="s">
        <v>360</v>
      </c>
      <c r="E147" s="12" t="s">
        <v>21</v>
      </c>
      <c r="F147" s="13" t="s">
        <v>22</v>
      </c>
      <c r="G147" s="13" t="s">
        <v>32</v>
      </c>
      <c r="H147" s="14">
        <v>13810</v>
      </c>
      <c r="I147" s="15">
        <v>700</v>
      </c>
      <c r="J147" s="14">
        <v>14510</v>
      </c>
      <c r="K147" s="15">
        <v>0</v>
      </c>
      <c r="L147" s="14">
        <v>14510</v>
      </c>
      <c r="M147" s="15">
        <v>726</v>
      </c>
      <c r="N147" s="14">
        <v>174120</v>
      </c>
      <c r="O147" s="14">
        <v>8712</v>
      </c>
      <c r="P147" s="14">
        <f t="shared" si="2"/>
        <v>490</v>
      </c>
    </row>
    <row r="148" spans="1:16" s="16" customFormat="1" ht="19.5" customHeight="1" x14ac:dyDescent="0.3">
      <c r="A148" s="17" t="s">
        <v>361</v>
      </c>
      <c r="B148" s="17" t="s">
        <v>355</v>
      </c>
      <c r="C148" s="17" t="s">
        <v>19</v>
      </c>
      <c r="D148" s="17" t="s">
        <v>362</v>
      </c>
      <c r="E148" s="17" t="s">
        <v>21</v>
      </c>
      <c r="F148" s="18" t="s">
        <v>22</v>
      </c>
      <c r="G148" s="18" t="s">
        <v>32</v>
      </c>
      <c r="H148" s="19">
        <v>13840</v>
      </c>
      <c r="I148" s="20">
        <v>700</v>
      </c>
      <c r="J148" s="19">
        <v>14540</v>
      </c>
      <c r="K148" s="20">
        <v>0</v>
      </c>
      <c r="L148" s="19">
        <v>14540</v>
      </c>
      <c r="M148" s="20">
        <v>727</v>
      </c>
      <c r="N148" s="19">
        <v>174480</v>
      </c>
      <c r="O148" s="19">
        <v>8724</v>
      </c>
      <c r="P148" s="19">
        <f t="shared" si="2"/>
        <v>460</v>
      </c>
    </row>
    <row r="149" spans="1:16" s="11" customFormat="1" ht="19.5" customHeight="1" x14ac:dyDescent="0.3">
      <c r="A149" s="12" t="s">
        <v>363</v>
      </c>
      <c r="B149" s="12" t="s">
        <v>355</v>
      </c>
      <c r="C149" s="12" t="s">
        <v>19</v>
      </c>
      <c r="D149" s="12" t="s">
        <v>364</v>
      </c>
      <c r="E149" s="12" t="s">
        <v>21</v>
      </c>
      <c r="F149" s="13" t="s">
        <v>22</v>
      </c>
      <c r="G149" s="13" t="s">
        <v>32</v>
      </c>
      <c r="H149" s="14">
        <v>13620</v>
      </c>
      <c r="I149" s="15">
        <v>690</v>
      </c>
      <c r="J149" s="14">
        <v>14310</v>
      </c>
      <c r="K149" s="15">
        <v>0</v>
      </c>
      <c r="L149" s="14">
        <v>14310</v>
      </c>
      <c r="M149" s="15">
        <v>716</v>
      </c>
      <c r="N149" s="14">
        <v>171720</v>
      </c>
      <c r="O149" s="14">
        <v>8592</v>
      </c>
      <c r="P149" s="14">
        <f t="shared" si="2"/>
        <v>690</v>
      </c>
    </row>
    <row r="150" spans="1:16" ht="19.5" hidden="1" customHeight="1" x14ac:dyDescent="0.3">
      <c r="A150" s="22" t="s">
        <v>365</v>
      </c>
      <c r="B150" s="21"/>
      <c r="C150" s="21"/>
      <c r="D150" s="21"/>
      <c r="E150" s="21"/>
      <c r="F150" s="23"/>
      <c r="G150" s="23"/>
      <c r="H150" s="24">
        <v>1561292</v>
      </c>
      <c r="I150" s="24">
        <v>78880</v>
      </c>
      <c r="J150" s="24">
        <v>1640172</v>
      </c>
      <c r="K150" s="25">
        <v>0</v>
      </c>
      <c r="L150" s="24">
        <v>1640172</v>
      </c>
      <c r="M150" s="24">
        <v>82052</v>
      </c>
      <c r="N150" s="24">
        <v>19682064</v>
      </c>
      <c r="O150" s="24">
        <v>984624</v>
      </c>
      <c r="P150" s="24">
        <f>P3</f>
        <v>130295</v>
      </c>
    </row>
  </sheetData>
  <mergeCells count="14">
    <mergeCell ref="A1:P1"/>
    <mergeCell ref="A86:B86"/>
    <mergeCell ref="A130:B130"/>
    <mergeCell ref="A144:B144"/>
    <mergeCell ref="A44:B44"/>
    <mergeCell ref="A46:B46"/>
    <mergeCell ref="A58:B58"/>
    <mergeCell ref="A63:B63"/>
    <mergeCell ref="A84:B84"/>
    <mergeCell ref="A17:B17"/>
    <mergeCell ref="A3:D3"/>
    <mergeCell ref="A4:B4"/>
    <mergeCell ref="A10:B10"/>
    <mergeCell ref="A13:B13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landscape" r:id="rId1"/>
  <headerFooter>
    <oddFooter>หน้าที่ &amp;P จาก &amp;N</oddFooter>
  </headerFooter>
  <rowBreaks count="1" manualBreakCount="1"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view="pageBreakPreview" zoomScale="110" zoomScaleNormal="100" zoomScaleSheetLayoutView="110" workbookViewId="0">
      <pane ySplit="2" topLeftCell="A3" activePane="bottomLeft" state="frozen"/>
      <selection pane="bottomLeft" activeCell="A23" sqref="A23"/>
    </sheetView>
  </sheetViews>
  <sheetFormatPr defaultColWidth="9" defaultRowHeight="19.5" customHeight="1" x14ac:dyDescent="0.3"/>
  <cols>
    <col min="1" max="1" width="22.375" style="1" customWidth="1"/>
    <col min="2" max="2" width="16.875" style="1" customWidth="1"/>
    <col min="3" max="3" width="9.25" style="1" bestFit="1" customWidth="1"/>
    <col min="4" max="4" width="8.375" style="1" bestFit="1" customWidth="1"/>
    <col min="5" max="5" width="6" style="1" bestFit="1" customWidth="1"/>
    <col min="6" max="6" width="10.75" style="1" customWidth="1"/>
    <col min="7" max="7" width="14.875" style="1" customWidth="1"/>
    <col min="8" max="8" width="11.25" style="1" bestFit="1" customWidth="1"/>
    <col min="9" max="9" width="9.25" style="1" bestFit="1" customWidth="1"/>
    <col min="10" max="10" width="11.25" style="1" bestFit="1" customWidth="1"/>
    <col min="11" max="11" width="5.625" style="1" hidden="1" customWidth="1"/>
    <col min="12" max="12" width="11.25" style="1" bestFit="1" customWidth="1"/>
    <col min="13" max="13" width="8.875" style="1" bestFit="1" customWidth="1"/>
    <col min="14" max="14" width="12.375" style="1" bestFit="1" customWidth="1"/>
    <col min="15" max="15" width="10.625" style="1" bestFit="1" customWidth="1"/>
    <col min="16" max="16" width="9" style="1" customWidth="1"/>
    <col min="17" max="16384" width="9" style="1"/>
  </cols>
  <sheetData>
    <row r="1" spans="1:16" ht="19.5" customHeight="1" x14ac:dyDescent="0.3">
      <c r="A1" s="37" t="s">
        <v>366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9.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367</v>
      </c>
    </row>
    <row r="3" spans="1:16" ht="19.5" customHeight="1" x14ac:dyDescent="0.3">
      <c r="A3" s="39" t="s">
        <v>110</v>
      </c>
      <c r="B3" s="40"/>
      <c r="C3" s="7"/>
      <c r="D3" s="7"/>
      <c r="E3" s="7"/>
      <c r="F3" s="8"/>
      <c r="G3" s="8"/>
      <c r="H3" s="9">
        <v>163140</v>
      </c>
      <c r="I3" s="9">
        <v>8270</v>
      </c>
      <c r="J3" s="9">
        <v>171410</v>
      </c>
      <c r="K3" s="10">
        <v>0</v>
      </c>
      <c r="L3" s="9">
        <v>171410</v>
      </c>
      <c r="M3" s="9">
        <v>8578</v>
      </c>
      <c r="N3" s="9">
        <v>2056920</v>
      </c>
      <c r="O3" s="9">
        <v>102936</v>
      </c>
      <c r="P3" s="9">
        <f>SUM(P4:P24)</f>
        <v>31500</v>
      </c>
    </row>
    <row r="4" spans="1:16" s="16" customFormat="1" ht="19.5" customHeight="1" x14ac:dyDescent="0.3">
      <c r="A4" s="17" t="s">
        <v>111</v>
      </c>
      <c r="B4" s="17" t="s">
        <v>112</v>
      </c>
      <c r="C4" s="17" t="s">
        <v>19</v>
      </c>
      <c r="D4" s="17"/>
      <c r="E4" s="17"/>
      <c r="F4" s="18" t="s">
        <v>113</v>
      </c>
      <c r="G4" s="18" t="s">
        <v>23</v>
      </c>
      <c r="H4" s="19">
        <v>7490</v>
      </c>
      <c r="I4" s="20">
        <v>380</v>
      </c>
      <c r="J4" s="19">
        <v>7870</v>
      </c>
      <c r="K4" s="20">
        <v>0</v>
      </c>
      <c r="L4" s="19">
        <v>7870</v>
      </c>
      <c r="M4" s="20">
        <v>394</v>
      </c>
      <c r="N4" s="19">
        <v>94440</v>
      </c>
      <c r="O4" s="19">
        <v>4728</v>
      </c>
      <c r="P4" s="19">
        <f t="shared" ref="P4:P24" si="0">IF(G4="ปริญญาตรี",IF(J4&gt;15000,0,IF(15000-J4&gt;1500,1500,15000-J4)),IF(J4&gt;13285,0,IF(13285-J4&gt;1500,1500,13285-J4)))</f>
        <v>1500</v>
      </c>
    </row>
    <row r="5" spans="1:16" s="11" customFormat="1" ht="19.5" customHeight="1" x14ac:dyDescent="0.3">
      <c r="A5" s="12" t="s">
        <v>114</v>
      </c>
      <c r="B5" s="12" t="s">
        <v>115</v>
      </c>
      <c r="C5" s="12" t="s">
        <v>19</v>
      </c>
      <c r="D5" s="12"/>
      <c r="E5" s="12"/>
      <c r="F5" s="13" t="s">
        <v>113</v>
      </c>
      <c r="G5" s="13" t="s">
        <v>26</v>
      </c>
      <c r="H5" s="14">
        <v>7790</v>
      </c>
      <c r="I5" s="15">
        <v>390</v>
      </c>
      <c r="J5" s="14">
        <v>8180</v>
      </c>
      <c r="K5" s="15">
        <v>0</v>
      </c>
      <c r="L5" s="14">
        <v>8180</v>
      </c>
      <c r="M5" s="15">
        <v>409</v>
      </c>
      <c r="N5" s="14">
        <v>98160</v>
      </c>
      <c r="O5" s="14">
        <v>4908</v>
      </c>
      <c r="P5" s="14">
        <f t="shared" si="0"/>
        <v>1500</v>
      </c>
    </row>
    <row r="6" spans="1:16" s="16" customFormat="1" ht="19.5" customHeight="1" x14ac:dyDescent="0.3">
      <c r="A6" s="17" t="s">
        <v>116</v>
      </c>
      <c r="B6" s="17" t="s">
        <v>117</v>
      </c>
      <c r="C6" s="17" t="s">
        <v>19</v>
      </c>
      <c r="D6" s="17"/>
      <c r="E6" s="17"/>
      <c r="F6" s="18" t="s">
        <v>113</v>
      </c>
      <c r="G6" s="18" t="s">
        <v>26</v>
      </c>
      <c r="H6" s="19">
        <v>8480</v>
      </c>
      <c r="I6" s="20">
        <v>430</v>
      </c>
      <c r="J6" s="19">
        <v>8910</v>
      </c>
      <c r="K6" s="20">
        <v>0</v>
      </c>
      <c r="L6" s="19">
        <v>8910</v>
      </c>
      <c r="M6" s="20">
        <v>446</v>
      </c>
      <c r="N6" s="19">
        <v>106920</v>
      </c>
      <c r="O6" s="19">
        <v>5352</v>
      </c>
      <c r="P6" s="19">
        <f t="shared" si="0"/>
        <v>1500</v>
      </c>
    </row>
    <row r="7" spans="1:16" s="11" customFormat="1" ht="19.5" customHeight="1" x14ac:dyDescent="0.3">
      <c r="A7" s="12" t="s">
        <v>118</v>
      </c>
      <c r="B7" s="12" t="s">
        <v>112</v>
      </c>
      <c r="C7" s="12" t="s">
        <v>19</v>
      </c>
      <c r="D7" s="12"/>
      <c r="E7" s="12"/>
      <c r="F7" s="13" t="s">
        <v>113</v>
      </c>
      <c r="G7" s="13" t="s">
        <v>26</v>
      </c>
      <c r="H7" s="14">
        <v>9630</v>
      </c>
      <c r="I7" s="15">
        <v>490</v>
      </c>
      <c r="J7" s="14">
        <v>10120</v>
      </c>
      <c r="K7" s="15">
        <v>0</v>
      </c>
      <c r="L7" s="14">
        <v>10120</v>
      </c>
      <c r="M7" s="15">
        <v>506</v>
      </c>
      <c r="N7" s="14">
        <v>121440</v>
      </c>
      <c r="O7" s="14">
        <v>6072</v>
      </c>
      <c r="P7" s="14">
        <f t="shared" si="0"/>
        <v>1500</v>
      </c>
    </row>
    <row r="8" spans="1:16" s="16" customFormat="1" ht="19.5" customHeight="1" x14ac:dyDescent="0.3">
      <c r="A8" s="17" t="s">
        <v>119</v>
      </c>
      <c r="B8" s="17" t="s">
        <v>112</v>
      </c>
      <c r="C8" s="17" t="s">
        <v>19</v>
      </c>
      <c r="D8" s="17"/>
      <c r="E8" s="17"/>
      <c r="F8" s="18" t="s">
        <v>113</v>
      </c>
      <c r="G8" s="18" t="s">
        <v>23</v>
      </c>
      <c r="H8" s="19">
        <v>7460</v>
      </c>
      <c r="I8" s="20">
        <v>380</v>
      </c>
      <c r="J8" s="19">
        <v>7840</v>
      </c>
      <c r="K8" s="20">
        <v>0</v>
      </c>
      <c r="L8" s="19">
        <v>7840</v>
      </c>
      <c r="M8" s="20">
        <v>392</v>
      </c>
      <c r="N8" s="19">
        <v>94080</v>
      </c>
      <c r="O8" s="19">
        <v>4704</v>
      </c>
      <c r="P8" s="19">
        <f t="shared" si="0"/>
        <v>1500</v>
      </c>
    </row>
    <row r="9" spans="1:16" s="11" customFormat="1" ht="19.5" customHeight="1" x14ac:dyDescent="0.3">
      <c r="A9" s="12" t="s">
        <v>120</v>
      </c>
      <c r="B9" s="12" t="s">
        <v>121</v>
      </c>
      <c r="C9" s="12" t="s">
        <v>19</v>
      </c>
      <c r="D9" s="12"/>
      <c r="E9" s="12"/>
      <c r="F9" s="13" t="s">
        <v>113</v>
      </c>
      <c r="G9" s="13" t="s">
        <v>26</v>
      </c>
      <c r="H9" s="14">
        <v>8690</v>
      </c>
      <c r="I9" s="15">
        <v>440</v>
      </c>
      <c r="J9" s="14">
        <v>9130</v>
      </c>
      <c r="K9" s="15">
        <v>0</v>
      </c>
      <c r="L9" s="14">
        <v>9130</v>
      </c>
      <c r="M9" s="15">
        <v>457</v>
      </c>
      <c r="N9" s="14">
        <v>109560</v>
      </c>
      <c r="O9" s="14">
        <v>5484</v>
      </c>
      <c r="P9" s="14">
        <f t="shared" si="0"/>
        <v>1500</v>
      </c>
    </row>
    <row r="10" spans="1:16" s="16" customFormat="1" ht="19.5" customHeight="1" x14ac:dyDescent="0.3">
      <c r="A10" s="17" t="s">
        <v>122</v>
      </c>
      <c r="B10" s="17" t="s">
        <v>123</v>
      </c>
      <c r="C10" s="17" t="s">
        <v>19</v>
      </c>
      <c r="D10" s="17"/>
      <c r="E10" s="17"/>
      <c r="F10" s="18" t="s">
        <v>113</v>
      </c>
      <c r="G10" s="18" t="s">
        <v>26</v>
      </c>
      <c r="H10" s="19">
        <v>8230</v>
      </c>
      <c r="I10" s="20">
        <v>420</v>
      </c>
      <c r="J10" s="19">
        <v>8650</v>
      </c>
      <c r="K10" s="20">
        <v>0</v>
      </c>
      <c r="L10" s="19">
        <v>8650</v>
      </c>
      <c r="M10" s="20">
        <v>433</v>
      </c>
      <c r="N10" s="19">
        <v>103800</v>
      </c>
      <c r="O10" s="19">
        <v>5196</v>
      </c>
      <c r="P10" s="19">
        <f t="shared" si="0"/>
        <v>1500</v>
      </c>
    </row>
    <row r="11" spans="1:16" s="11" customFormat="1" ht="19.5" customHeight="1" x14ac:dyDescent="0.3">
      <c r="A11" s="12" t="s">
        <v>124</v>
      </c>
      <c r="B11" s="12" t="s">
        <v>123</v>
      </c>
      <c r="C11" s="12" t="s">
        <v>19</v>
      </c>
      <c r="D11" s="12"/>
      <c r="E11" s="12"/>
      <c r="F11" s="13" t="s">
        <v>113</v>
      </c>
      <c r="G11" s="13" t="s">
        <v>23</v>
      </c>
      <c r="H11" s="14">
        <v>7380</v>
      </c>
      <c r="I11" s="15">
        <v>370</v>
      </c>
      <c r="J11" s="14">
        <v>7750</v>
      </c>
      <c r="K11" s="15">
        <v>0</v>
      </c>
      <c r="L11" s="14">
        <v>7750</v>
      </c>
      <c r="M11" s="15">
        <v>388</v>
      </c>
      <c r="N11" s="14">
        <v>93000</v>
      </c>
      <c r="O11" s="14">
        <v>4656</v>
      </c>
      <c r="P11" s="14">
        <f t="shared" si="0"/>
        <v>1500</v>
      </c>
    </row>
    <row r="12" spans="1:16" s="16" customFormat="1" ht="19.5" customHeight="1" x14ac:dyDescent="0.3">
      <c r="A12" s="17" t="s">
        <v>125</v>
      </c>
      <c r="B12" s="17" t="s">
        <v>126</v>
      </c>
      <c r="C12" s="17" t="s">
        <v>19</v>
      </c>
      <c r="D12" s="17"/>
      <c r="E12" s="17"/>
      <c r="F12" s="18" t="s">
        <v>113</v>
      </c>
      <c r="G12" s="18" t="s">
        <v>23</v>
      </c>
      <c r="H12" s="19">
        <v>7710</v>
      </c>
      <c r="I12" s="20">
        <v>390</v>
      </c>
      <c r="J12" s="19">
        <v>8100</v>
      </c>
      <c r="K12" s="20">
        <v>0</v>
      </c>
      <c r="L12" s="19">
        <v>8100</v>
      </c>
      <c r="M12" s="20">
        <v>405</v>
      </c>
      <c r="N12" s="19">
        <v>97200</v>
      </c>
      <c r="O12" s="19">
        <v>4860</v>
      </c>
      <c r="P12" s="19">
        <f t="shared" si="0"/>
        <v>1500</v>
      </c>
    </row>
    <row r="13" spans="1:16" s="11" customFormat="1" ht="19.5" customHeight="1" x14ac:dyDescent="0.3">
      <c r="A13" s="12" t="s">
        <v>127</v>
      </c>
      <c r="B13" s="12" t="s">
        <v>128</v>
      </c>
      <c r="C13" s="12" t="s">
        <v>19</v>
      </c>
      <c r="D13" s="12"/>
      <c r="E13" s="12"/>
      <c r="F13" s="13" t="s">
        <v>113</v>
      </c>
      <c r="G13" s="13" t="s">
        <v>23</v>
      </c>
      <c r="H13" s="14">
        <v>6750</v>
      </c>
      <c r="I13" s="15">
        <v>340</v>
      </c>
      <c r="J13" s="14">
        <v>7090</v>
      </c>
      <c r="K13" s="15">
        <v>0</v>
      </c>
      <c r="L13" s="14">
        <v>7090</v>
      </c>
      <c r="M13" s="15">
        <v>355</v>
      </c>
      <c r="N13" s="14">
        <v>85080</v>
      </c>
      <c r="O13" s="14">
        <v>4260</v>
      </c>
      <c r="P13" s="14">
        <f t="shared" si="0"/>
        <v>1500</v>
      </c>
    </row>
    <row r="14" spans="1:16" s="16" customFormat="1" ht="19.5" customHeight="1" x14ac:dyDescent="0.3">
      <c r="A14" s="17" t="s">
        <v>129</v>
      </c>
      <c r="B14" s="17" t="s">
        <v>130</v>
      </c>
      <c r="C14" s="17" t="s">
        <v>19</v>
      </c>
      <c r="D14" s="17"/>
      <c r="E14" s="17"/>
      <c r="F14" s="18" t="s">
        <v>113</v>
      </c>
      <c r="G14" s="18" t="s">
        <v>26</v>
      </c>
      <c r="H14" s="19">
        <v>8020</v>
      </c>
      <c r="I14" s="20">
        <v>410</v>
      </c>
      <c r="J14" s="19">
        <v>8430</v>
      </c>
      <c r="K14" s="20">
        <v>0</v>
      </c>
      <c r="L14" s="19">
        <v>8430</v>
      </c>
      <c r="M14" s="20">
        <v>422</v>
      </c>
      <c r="N14" s="19">
        <v>101160</v>
      </c>
      <c r="O14" s="19">
        <v>5064</v>
      </c>
      <c r="P14" s="19">
        <f t="shared" si="0"/>
        <v>1500</v>
      </c>
    </row>
    <row r="15" spans="1:16" s="11" customFormat="1" ht="19.5" customHeight="1" x14ac:dyDescent="0.3">
      <c r="A15" s="12" t="s">
        <v>131</v>
      </c>
      <c r="B15" s="12" t="s">
        <v>132</v>
      </c>
      <c r="C15" s="12" t="s">
        <v>19</v>
      </c>
      <c r="D15" s="12"/>
      <c r="E15" s="12"/>
      <c r="F15" s="13" t="s">
        <v>113</v>
      </c>
      <c r="G15" s="13" t="s">
        <v>26</v>
      </c>
      <c r="H15" s="14">
        <v>8370</v>
      </c>
      <c r="I15" s="15">
        <v>420</v>
      </c>
      <c r="J15" s="14">
        <v>8790</v>
      </c>
      <c r="K15" s="15">
        <v>0</v>
      </c>
      <c r="L15" s="14">
        <v>8790</v>
      </c>
      <c r="M15" s="15">
        <v>440</v>
      </c>
      <c r="N15" s="14">
        <v>105480</v>
      </c>
      <c r="O15" s="14">
        <v>5280</v>
      </c>
      <c r="P15" s="14">
        <f t="shared" si="0"/>
        <v>1500</v>
      </c>
    </row>
    <row r="16" spans="1:16" s="16" customFormat="1" ht="19.5" customHeight="1" x14ac:dyDescent="0.3">
      <c r="A16" s="17" t="s">
        <v>133</v>
      </c>
      <c r="B16" s="17" t="s">
        <v>130</v>
      </c>
      <c r="C16" s="17" t="s">
        <v>19</v>
      </c>
      <c r="D16" s="17"/>
      <c r="E16" s="17"/>
      <c r="F16" s="18" t="s">
        <v>113</v>
      </c>
      <c r="G16" s="18" t="s">
        <v>26</v>
      </c>
      <c r="H16" s="19">
        <v>8630</v>
      </c>
      <c r="I16" s="20">
        <v>440</v>
      </c>
      <c r="J16" s="19">
        <v>9070</v>
      </c>
      <c r="K16" s="20">
        <v>0</v>
      </c>
      <c r="L16" s="19">
        <v>9070</v>
      </c>
      <c r="M16" s="20">
        <v>454</v>
      </c>
      <c r="N16" s="19">
        <v>108840</v>
      </c>
      <c r="O16" s="19">
        <v>5448</v>
      </c>
      <c r="P16" s="19">
        <f t="shared" si="0"/>
        <v>1500</v>
      </c>
    </row>
    <row r="17" spans="1:16" s="11" customFormat="1" ht="19.5" customHeight="1" x14ac:dyDescent="0.3">
      <c r="A17" s="12" t="s">
        <v>134</v>
      </c>
      <c r="B17" s="12" t="s">
        <v>130</v>
      </c>
      <c r="C17" s="12" t="s">
        <v>19</v>
      </c>
      <c r="D17" s="12"/>
      <c r="E17" s="12"/>
      <c r="F17" s="13" t="s">
        <v>113</v>
      </c>
      <c r="G17" s="13" t="s">
        <v>23</v>
      </c>
      <c r="H17" s="14">
        <v>7440</v>
      </c>
      <c r="I17" s="15">
        <v>380</v>
      </c>
      <c r="J17" s="14">
        <v>7820</v>
      </c>
      <c r="K17" s="15">
        <v>0</v>
      </c>
      <c r="L17" s="14">
        <v>7820</v>
      </c>
      <c r="M17" s="15">
        <v>391</v>
      </c>
      <c r="N17" s="14">
        <v>93840</v>
      </c>
      <c r="O17" s="14">
        <v>4692</v>
      </c>
      <c r="P17" s="14">
        <f t="shared" si="0"/>
        <v>1500</v>
      </c>
    </row>
    <row r="18" spans="1:16" s="16" customFormat="1" ht="19.5" customHeight="1" x14ac:dyDescent="0.3">
      <c r="A18" s="17" t="s">
        <v>135</v>
      </c>
      <c r="B18" s="17" t="s">
        <v>136</v>
      </c>
      <c r="C18" s="17" t="s">
        <v>19</v>
      </c>
      <c r="D18" s="17" t="s">
        <v>137</v>
      </c>
      <c r="E18" s="17" t="s">
        <v>21</v>
      </c>
      <c r="F18" s="18" t="s">
        <v>113</v>
      </c>
      <c r="G18" s="18" t="s">
        <v>23</v>
      </c>
      <c r="H18" s="19">
        <v>6820</v>
      </c>
      <c r="I18" s="20">
        <v>350</v>
      </c>
      <c r="J18" s="19">
        <v>7170</v>
      </c>
      <c r="K18" s="20">
        <v>0</v>
      </c>
      <c r="L18" s="19">
        <v>7170</v>
      </c>
      <c r="M18" s="20">
        <v>359</v>
      </c>
      <c r="N18" s="19">
        <v>86040</v>
      </c>
      <c r="O18" s="19">
        <v>4308</v>
      </c>
      <c r="P18" s="19">
        <f t="shared" si="0"/>
        <v>1500</v>
      </c>
    </row>
    <row r="19" spans="1:16" s="11" customFormat="1" ht="19.5" customHeight="1" x14ac:dyDescent="0.3">
      <c r="A19" s="12" t="s">
        <v>138</v>
      </c>
      <c r="B19" s="12" t="s">
        <v>139</v>
      </c>
      <c r="C19" s="12" t="s">
        <v>19</v>
      </c>
      <c r="D19" s="12" t="s">
        <v>140</v>
      </c>
      <c r="E19" s="12"/>
      <c r="F19" s="13" t="s">
        <v>113</v>
      </c>
      <c r="G19" s="13" t="s">
        <v>26</v>
      </c>
      <c r="H19" s="14">
        <v>7630</v>
      </c>
      <c r="I19" s="15">
        <v>390</v>
      </c>
      <c r="J19" s="14">
        <v>8020</v>
      </c>
      <c r="K19" s="15">
        <v>0</v>
      </c>
      <c r="L19" s="14">
        <v>8020</v>
      </c>
      <c r="M19" s="15">
        <v>401</v>
      </c>
      <c r="N19" s="14">
        <v>96240</v>
      </c>
      <c r="O19" s="14">
        <v>4812</v>
      </c>
      <c r="P19" s="14">
        <f t="shared" si="0"/>
        <v>1500</v>
      </c>
    </row>
    <row r="20" spans="1:16" s="16" customFormat="1" ht="19.5" customHeight="1" x14ac:dyDescent="0.3">
      <c r="A20" s="17" t="s">
        <v>141</v>
      </c>
      <c r="B20" s="17" t="s">
        <v>139</v>
      </c>
      <c r="C20" s="17" t="s">
        <v>19</v>
      </c>
      <c r="D20" s="17" t="s">
        <v>142</v>
      </c>
      <c r="E20" s="17"/>
      <c r="F20" s="18" t="s">
        <v>113</v>
      </c>
      <c r="G20" s="18" t="s">
        <v>23</v>
      </c>
      <c r="H20" s="19">
        <v>7110</v>
      </c>
      <c r="I20" s="20">
        <v>360</v>
      </c>
      <c r="J20" s="19">
        <v>7470</v>
      </c>
      <c r="K20" s="20">
        <v>0</v>
      </c>
      <c r="L20" s="19">
        <v>7470</v>
      </c>
      <c r="M20" s="20">
        <v>374</v>
      </c>
      <c r="N20" s="19">
        <v>89640</v>
      </c>
      <c r="O20" s="19">
        <v>4488</v>
      </c>
      <c r="P20" s="19">
        <f t="shared" si="0"/>
        <v>1500</v>
      </c>
    </row>
    <row r="21" spans="1:16" s="11" customFormat="1" ht="19.5" customHeight="1" x14ac:dyDescent="0.3">
      <c r="A21" s="12" t="s">
        <v>143</v>
      </c>
      <c r="B21" s="12" t="s">
        <v>144</v>
      </c>
      <c r="C21" s="12" t="s">
        <v>19</v>
      </c>
      <c r="D21" s="12" t="s">
        <v>145</v>
      </c>
      <c r="E21" s="12"/>
      <c r="F21" s="13" t="s">
        <v>113</v>
      </c>
      <c r="G21" s="13" t="s">
        <v>23</v>
      </c>
      <c r="H21" s="14">
        <v>7000</v>
      </c>
      <c r="I21" s="15">
        <v>350</v>
      </c>
      <c r="J21" s="14">
        <v>7350</v>
      </c>
      <c r="K21" s="15">
        <v>0</v>
      </c>
      <c r="L21" s="14">
        <v>7350</v>
      </c>
      <c r="M21" s="15">
        <v>368</v>
      </c>
      <c r="N21" s="14">
        <v>88200</v>
      </c>
      <c r="O21" s="14">
        <v>4416</v>
      </c>
      <c r="P21" s="14">
        <f t="shared" si="0"/>
        <v>1500</v>
      </c>
    </row>
    <row r="22" spans="1:16" s="16" customFormat="1" ht="19.5" customHeight="1" x14ac:dyDescent="0.3">
      <c r="A22" s="17" t="s">
        <v>146</v>
      </c>
      <c r="B22" s="17" t="s">
        <v>139</v>
      </c>
      <c r="C22" s="17" t="s">
        <v>19</v>
      </c>
      <c r="D22" s="17" t="s">
        <v>147</v>
      </c>
      <c r="E22" s="17"/>
      <c r="F22" s="18" t="s">
        <v>113</v>
      </c>
      <c r="G22" s="18" t="s">
        <v>23</v>
      </c>
      <c r="H22" s="19">
        <v>7510</v>
      </c>
      <c r="I22" s="20">
        <v>380</v>
      </c>
      <c r="J22" s="19">
        <v>7890</v>
      </c>
      <c r="K22" s="20">
        <v>0</v>
      </c>
      <c r="L22" s="19">
        <v>7890</v>
      </c>
      <c r="M22" s="20">
        <v>395</v>
      </c>
      <c r="N22" s="19">
        <v>94680</v>
      </c>
      <c r="O22" s="19">
        <v>4740</v>
      </c>
      <c r="P22" s="19">
        <f t="shared" si="0"/>
        <v>1500</v>
      </c>
    </row>
    <row r="23" spans="1:16" s="11" customFormat="1" ht="19.5" customHeight="1" x14ac:dyDescent="0.3">
      <c r="A23" s="12" t="s">
        <v>148</v>
      </c>
      <c r="B23" s="12" t="s">
        <v>139</v>
      </c>
      <c r="C23" s="12" t="s">
        <v>19</v>
      </c>
      <c r="D23" s="12" t="s">
        <v>149</v>
      </c>
      <c r="E23" s="12"/>
      <c r="F23" s="13" t="s">
        <v>113</v>
      </c>
      <c r="G23" s="13" t="s">
        <v>23</v>
      </c>
      <c r="H23" s="14">
        <v>7550</v>
      </c>
      <c r="I23" s="15">
        <v>380</v>
      </c>
      <c r="J23" s="14">
        <v>7930</v>
      </c>
      <c r="K23" s="15">
        <v>0</v>
      </c>
      <c r="L23" s="14">
        <v>7930</v>
      </c>
      <c r="M23" s="15">
        <v>397</v>
      </c>
      <c r="N23" s="14">
        <v>95160</v>
      </c>
      <c r="O23" s="14">
        <v>4764</v>
      </c>
      <c r="P23" s="14">
        <f t="shared" si="0"/>
        <v>1500</v>
      </c>
    </row>
    <row r="24" spans="1:16" s="16" customFormat="1" ht="19.5" customHeight="1" x14ac:dyDescent="0.3">
      <c r="A24" s="17" t="s">
        <v>150</v>
      </c>
      <c r="B24" s="17" t="s">
        <v>139</v>
      </c>
      <c r="C24" s="17" t="s">
        <v>19</v>
      </c>
      <c r="D24" s="17" t="s">
        <v>151</v>
      </c>
      <c r="E24" s="17"/>
      <c r="F24" s="18" t="s">
        <v>113</v>
      </c>
      <c r="G24" s="18" t="s">
        <v>23</v>
      </c>
      <c r="H24" s="19">
        <v>7450</v>
      </c>
      <c r="I24" s="20">
        <v>380</v>
      </c>
      <c r="J24" s="19">
        <v>7830</v>
      </c>
      <c r="K24" s="20">
        <v>0</v>
      </c>
      <c r="L24" s="19">
        <v>7830</v>
      </c>
      <c r="M24" s="20">
        <v>392</v>
      </c>
      <c r="N24" s="19">
        <v>93960</v>
      </c>
      <c r="O24" s="19">
        <v>4704</v>
      </c>
      <c r="P24" s="19">
        <f t="shared" si="0"/>
        <v>1500</v>
      </c>
    </row>
  </sheetData>
  <mergeCells count="2">
    <mergeCell ref="A3:B3"/>
    <mergeCell ref="A1:P1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view="pageBreakPreview" zoomScale="90" zoomScaleNormal="100" zoomScaleSheetLayoutView="90" workbookViewId="0">
      <pane ySplit="2" topLeftCell="A3" activePane="bottomLeft" state="frozen"/>
      <selection pane="bottomLeft" activeCell="B24" sqref="B24"/>
    </sheetView>
  </sheetViews>
  <sheetFormatPr defaultColWidth="9" defaultRowHeight="19.5" customHeight="1" x14ac:dyDescent="0.3"/>
  <cols>
    <col min="1" max="1" width="22.375" style="1" customWidth="1"/>
    <col min="2" max="2" width="16.875" style="1" customWidth="1"/>
    <col min="3" max="3" width="9.25" style="1" bestFit="1" customWidth="1"/>
    <col min="4" max="4" width="8.375" style="1" bestFit="1" customWidth="1"/>
    <col min="5" max="5" width="6" style="1" bestFit="1" customWidth="1"/>
    <col min="6" max="6" width="10.75" style="1" customWidth="1"/>
    <col min="7" max="7" width="14.875" style="1" customWidth="1"/>
    <col min="8" max="8" width="11.25" style="1" bestFit="1" customWidth="1"/>
    <col min="9" max="9" width="9.25" style="1" bestFit="1" customWidth="1"/>
    <col min="10" max="10" width="11.25" style="1" bestFit="1" customWidth="1"/>
    <col min="11" max="11" width="5.625" style="1" hidden="1" customWidth="1"/>
    <col min="12" max="12" width="11.25" style="1" bestFit="1" customWidth="1"/>
    <col min="13" max="13" width="8.875" style="1" bestFit="1" customWidth="1"/>
    <col min="14" max="14" width="12.375" style="1" bestFit="1" customWidth="1"/>
    <col min="15" max="15" width="10.625" style="1" bestFit="1" customWidth="1"/>
    <col min="16" max="16" width="9" style="1" customWidth="1"/>
    <col min="17" max="16384" width="9" style="1"/>
  </cols>
  <sheetData>
    <row r="1" spans="1:16" ht="19.5" customHeight="1" x14ac:dyDescent="0.3">
      <c r="A1" s="37" t="s">
        <v>366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9.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367</v>
      </c>
    </row>
    <row r="3" spans="1:16" ht="19.5" customHeight="1" x14ac:dyDescent="0.3">
      <c r="A3" s="39" t="s">
        <v>152</v>
      </c>
      <c r="B3" s="40"/>
      <c r="C3" s="7"/>
      <c r="D3" s="7"/>
      <c r="E3" s="7"/>
      <c r="F3" s="8"/>
      <c r="G3" s="8"/>
      <c r="H3" s="9">
        <v>87122</v>
      </c>
      <c r="I3" s="9">
        <v>4410</v>
      </c>
      <c r="J3" s="9">
        <v>91532</v>
      </c>
      <c r="K3" s="10">
        <v>0</v>
      </c>
      <c r="L3" s="9">
        <v>91532</v>
      </c>
      <c r="M3" s="9">
        <v>4581</v>
      </c>
      <c r="N3" s="9">
        <v>1098384</v>
      </c>
      <c r="O3" s="9">
        <v>54972</v>
      </c>
      <c r="P3" s="9">
        <f>SUM(P4:P14)</f>
        <v>16500</v>
      </c>
    </row>
    <row r="4" spans="1:16" s="11" customFormat="1" ht="19.5" customHeight="1" x14ac:dyDescent="0.3">
      <c r="A4" s="12" t="s">
        <v>153</v>
      </c>
      <c r="B4" s="12" t="s">
        <v>18</v>
      </c>
      <c r="C4" s="12" t="s">
        <v>19</v>
      </c>
      <c r="D4" s="12" t="s">
        <v>137</v>
      </c>
      <c r="E4" s="12" t="s">
        <v>21</v>
      </c>
      <c r="F4" s="13" t="s">
        <v>22</v>
      </c>
      <c r="G4" s="13" t="s">
        <v>58</v>
      </c>
      <c r="H4" s="14">
        <v>8470</v>
      </c>
      <c r="I4" s="15">
        <v>430</v>
      </c>
      <c r="J4" s="14">
        <v>8900</v>
      </c>
      <c r="K4" s="15">
        <v>0</v>
      </c>
      <c r="L4" s="14">
        <v>8900</v>
      </c>
      <c r="M4" s="15">
        <v>445</v>
      </c>
      <c r="N4" s="14">
        <v>106800</v>
      </c>
      <c r="O4" s="14">
        <v>5340</v>
      </c>
      <c r="P4" s="14">
        <f t="shared" ref="P4:P14" si="0">IF(G4="ปริญญาตรี",IF(J4&gt;15000,0,IF(15000-J4&gt;1500,1500,15000-J4)),IF(J4&gt;13285,0,IF(13285-J4&gt;1500,1500,13285-J4)))</f>
        <v>1500</v>
      </c>
    </row>
    <row r="5" spans="1:16" s="16" customFormat="1" ht="19.5" customHeight="1" x14ac:dyDescent="0.3">
      <c r="A5" s="17" t="s">
        <v>154</v>
      </c>
      <c r="B5" s="17" t="s">
        <v>30</v>
      </c>
      <c r="C5" s="17" t="s">
        <v>19</v>
      </c>
      <c r="D5" s="17" t="s">
        <v>155</v>
      </c>
      <c r="E5" s="17" t="s">
        <v>21</v>
      </c>
      <c r="F5" s="18" t="s">
        <v>22</v>
      </c>
      <c r="G5" s="18" t="s">
        <v>23</v>
      </c>
      <c r="H5" s="19">
        <v>7711</v>
      </c>
      <c r="I5" s="20">
        <v>390</v>
      </c>
      <c r="J5" s="19">
        <v>8101</v>
      </c>
      <c r="K5" s="20">
        <v>0</v>
      </c>
      <c r="L5" s="19">
        <v>8101</v>
      </c>
      <c r="M5" s="20">
        <v>406</v>
      </c>
      <c r="N5" s="19">
        <v>97212</v>
      </c>
      <c r="O5" s="19">
        <v>4872</v>
      </c>
      <c r="P5" s="19">
        <f t="shared" si="0"/>
        <v>1500</v>
      </c>
    </row>
    <row r="6" spans="1:16" s="11" customFormat="1" ht="19.5" customHeight="1" x14ac:dyDescent="0.3">
      <c r="A6" s="12" t="s">
        <v>156</v>
      </c>
      <c r="B6" s="12" t="s">
        <v>18</v>
      </c>
      <c r="C6" s="12" t="s">
        <v>19</v>
      </c>
      <c r="D6" s="12" t="s">
        <v>157</v>
      </c>
      <c r="E6" s="12" t="s">
        <v>21</v>
      </c>
      <c r="F6" s="13" t="s">
        <v>22</v>
      </c>
      <c r="G6" s="13" t="s">
        <v>23</v>
      </c>
      <c r="H6" s="14">
        <v>7830</v>
      </c>
      <c r="I6" s="15">
        <v>400</v>
      </c>
      <c r="J6" s="14">
        <v>8230</v>
      </c>
      <c r="K6" s="15">
        <v>0</v>
      </c>
      <c r="L6" s="14">
        <v>8230</v>
      </c>
      <c r="M6" s="15">
        <v>412</v>
      </c>
      <c r="N6" s="14">
        <v>98760</v>
      </c>
      <c r="O6" s="14">
        <v>4944</v>
      </c>
      <c r="P6" s="14">
        <f t="shared" si="0"/>
        <v>1500</v>
      </c>
    </row>
    <row r="7" spans="1:16" s="16" customFormat="1" ht="19.5" customHeight="1" x14ac:dyDescent="0.3">
      <c r="A7" s="17" t="s">
        <v>158</v>
      </c>
      <c r="B7" s="17" t="s">
        <v>18</v>
      </c>
      <c r="C7" s="17" t="s">
        <v>19</v>
      </c>
      <c r="D7" s="17" t="s">
        <v>159</v>
      </c>
      <c r="E7" s="17" t="s">
        <v>21</v>
      </c>
      <c r="F7" s="18" t="s">
        <v>22</v>
      </c>
      <c r="G7" s="18" t="s">
        <v>26</v>
      </c>
      <c r="H7" s="19">
        <v>7830</v>
      </c>
      <c r="I7" s="20">
        <v>400</v>
      </c>
      <c r="J7" s="19">
        <v>8230</v>
      </c>
      <c r="K7" s="20">
        <v>0</v>
      </c>
      <c r="L7" s="19">
        <v>8230</v>
      </c>
      <c r="M7" s="20">
        <v>412</v>
      </c>
      <c r="N7" s="19">
        <v>98760</v>
      </c>
      <c r="O7" s="19">
        <v>4944</v>
      </c>
      <c r="P7" s="19">
        <f t="shared" si="0"/>
        <v>1500</v>
      </c>
    </row>
    <row r="8" spans="1:16" s="11" customFormat="1" ht="19.5" customHeight="1" x14ac:dyDescent="0.3">
      <c r="A8" s="12" t="s">
        <v>160</v>
      </c>
      <c r="B8" s="12" t="s">
        <v>161</v>
      </c>
      <c r="C8" s="12" t="s">
        <v>19</v>
      </c>
      <c r="D8" s="12" t="s">
        <v>162</v>
      </c>
      <c r="E8" s="12" t="s">
        <v>163</v>
      </c>
      <c r="F8" s="13" t="s">
        <v>164</v>
      </c>
      <c r="G8" s="13" t="s">
        <v>32</v>
      </c>
      <c r="H8" s="14">
        <v>8233</v>
      </c>
      <c r="I8" s="15">
        <v>420</v>
      </c>
      <c r="J8" s="14">
        <v>8653</v>
      </c>
      <c r="K8" s="15">
        <v>0</v>
      </c>
      <c r="L8" s="14">
        <v>8653</v>
      </c>
      <c r="M8" s="15">
        <v>433</v>
      </c>
      <c r="N8" s="14">
        <v>103836</v>
      </c>
      <c r="O8" s="14">
        <v>5196</v>
      </c>
      <c r="P8" s="14">
        <f t="shared" si="0"/>
        <v>1500</v>
      </c>
    </row>
    <row r="9" spans="1:16" s="16" customFormat="1" ht="19.5" customHeight="1" x14ac:dyDescent="0.3">
      <c r="A9" s="17" t="s">
        <v>165</v>
      </c>
      <c r="B9" s="17" t="s">
        <v>161</v>
      </c>
      <c r="C9" s="17" t="s">
        <v>19</v>
      </c>
      <c r="D9" s="17" t="s">
        <v>166</v>
      </c>
      <c r="E9" s="17" t="s">
        <v>163</v>
      </c>
      <c r="F9" s="18" t="s">
        <v>164</v>
      </c>
      <c r="G9" s="18" t="s">
        <v>32</v>
      </c>
      <c r="H9" s="19">
        <v>8233</v>
      </c>
      <c r="I9" s="20">
        <v>420</v>
      </c>
      <c r="J9" s="19">
        <v>8653</v>
      </c>
      <c r="K9" s="20">
        <v>0</v>
      </c>
      <c r="L9" s="19">
        <v>8653</v>
      </c>
      <c r="M9" s="20">
        <v>433</v>
      </c>
      <c r="N9" s="19">
        <v>103836</v>
      </c>
      <c r="O9" s="19">
        <v>5196</v>
      </c>
      <c r="P9" s="19">
        <f t="shared" si="0"/>
        <v>1500</v>
      </c>
    </row>
    <row r="10" spans="1:16" s="11" customFormat="1" ht="19.5" customHeight="1" x14ac:dyDescent="0.3">
      <c r="A10" s="12" t="s">
        <v>167</v>
      </c>
      <c r="B10" s="12" t="s">
        <v>161</v>
      </c>
      <c r="C10" s="12" t="s">
        <v>19</v>
      </c>
      <c r="D10" s="12" t="s">
        <v>168</v>
      </c>
      <c r="E10" s="12" t="s">
        <v>163</v>
      </c>
      <c r="F10" s="13" t="s">
        <v>164</v>
      </c>
      <c r="G10" s="13" t="s">
        <v>32</v>
      </c>
      <c r="H10" s="14">
        <v>7763</v>
      </c>
      <c r="I10" s="15">
        <v>390</v>
      </c>
      <c r="J10" s="14">
        <v>8153</v>
      </c>
      <c r="K10" s="15">
        <v>0</v>
      </c>
      <c r="L10" s="14">
        <v>8153</v>
      </c>
      <c r="M10" s="15">
        <v>408</v>
      </c>
      <c r="N10" s="14">
        <v>97836</v>
      </c>
      <c r="O10" s="14">
        <v>4896</v>
      </c>
      <c r="P10" s="14">
        <f t="shared" si="0"/>
        <v>1500</v>
      </c>
    </row>
    <row r="11" spans="1:16" s="16" customFormat="1" ht="19.5" customHeight="1" x14ac:dyDescent="0.3">
      <c r="A11" s="17" t="s">
        <v>169</v>
      </c>
      <c r="B11" s="17" t="s">
        <v>161</v>
      </c>
      <c r="C11" s="17" t="s">
        <v>19</v>
      </c>
      <c r="D11" s="17" t="s">
        <v>170</v>
      </c>
      <c r="E11" s="17" t="s">
        <v>163</v>
      </c>
      <c r="F11" s="18" t="s">
        <v>164</v>
      </c>
      <c r="G11" s="18" t="s">
        <v>171</v>
      </c>
      <c r="H11" s="19">
        <v>7763</v>
      </c>
      <c r="I11" s="20">
        <v>390</v>
      </c>
      <c r="J11" s="19">
        <v>8153</v>
      </c>
      <c r="K11" s="20">
        <v>0</v>
      </c>
      <c r="L11" s="19">
        <v>8153</v>
      </c>
      <c r="M11" s="20">
        <v>408</v>
      </c>
      <c r="N11" s="19">
        <v>97836</v>
      </c>
      <c r="O11" s="19">
        <v>4896</v>
      </c>
      <c r="P11" s="19">
        <f t="shared" si="0"/>
        <v>1500</v>
      </c>
    </row>
    <row r="12" spans="1:16" s="11" customFormat="1" ht="19.5" customHeight="1" x14ac:dyDescent="0.3">
      <c r="A12" s="12" t="s">
        <v>172</v>
      </c>
      <c r="B12" s="12" t="s">
        <v>161</v>
      </c>
      <c r="C12" s="12" t="s">
        <v>19</v>
      </c>
      <c r="D12" s="12" t="s">
        <v>173</v>
      </c>
      <c r="E12" s="12" t="s">
        <v>163</v>
      </c>
      <c r="F12" s="13" t="s">
        <v>164</v>
      </c>
      <c r="G12" s="13" t="s">
        <v>171</v>
      </c>
      <c r="H12" s="14">
        <v>7763</v>
      </c>
      <c r="I12" s="15">
        <v>390</v>
      </c>
      <c r="J12" s="14">
        <v>8153</v>
      </c>
      <c r="K12" s="15">
        <v>0</v>
      </c>
      <c r="L12" s="14">
        <v>8153</v>
      </c>
      <c r="M12" s="15">
        <v>408</v>
      </c>
      <c r="N12" s="14">
        <v>97836</v>
      </c>
      <c r="O12" s="14">
        <v>4896</v>
      </c>
      <c r="P12" s="14">
        <f t="shared" si="0"/>
        <v>1500</v>
      </c>
    </row>
    <row r="13" spans="1:16" s="16" customFormat="1" ht="19.5" customHeight="1" x14ac:dyDescent="0.3">
      <c r="A13" s="17" t="s">
        <v>174</v>
      </c>
      <c r="B13" s="17" t="s">
        <v>175</v>
      </c>
      <c r="C13" s="17" t="s">
        <v>19</v>
      </c>
      <c r="D13" s="17" t="s">
        <v>176</v>
      </c>
      <c r="E13" s="17" t="s">
        <v>163</v>
      </c>
      <c r="F13" s="18" t="s">
        <v>164</v>
      </c>
      <c r="G13" s="18" t="s">
        <v>171</v>
      </c>
      <c r="H13" s="19">
        <v>7763</v>
      </c>
      <c r="I13" s="20">
        <v>390</v>
      </c>
      <c r="J13" s="19">
        <v>8153</v>
      </c>
      <c r="K13" s="20">
        <v>0</v>
      </c>
      <c r="L13" s="19">
        <v>8153</v>
      </c>
      <c r="M13" s="20">
        <v>408</v>
      </c>
      <c r="N13" s="19">
        <v>97836</v>
      </c>
      <c r="O13" s="19">
        <v>4896</v>
      </c>
      <c r="P13" s="19">
        <f t="shared" si="0"/>
        <v>1500</v>
      </c>
    </row>
    <row r="14" spans="1:16" s="11" customFormat="1" ht="19.5" customHeight="1" x14ac:dyDescent="0.3">
      <c r="A14" s="12" t="s">
        <v>177</v>
      </c>
      <c r="B14" s="12" t="s">
        <v>161</v>
      </c>
      <c r="C14" s="12" t="s">
        <v>19</v>
      </c>
      <c r="D14" s="12" t="s">
        <v>178</v>
      </c>
      <c r="E14" s="12" t="s">
        <v>163</v>
      </c>
      <c r="F14" s="13" t="s">
        <v>164</v>
      </c>
      <c r="G14" s="13" t="s">
        <v>171</v>
      </c>
      <c r="H14" s="14">
        <v>7763</v>
      </c>
      <c r="I14" s="15">
        <v>390</v>
      </c>
      <c r="J14" s="14">
        <v>8153</v>
      </c>
      <c r="K14" s="15">
        <v>0</v>
      </c>
      <c r="L14" s="14">
        <v>8153</v>
      </c>
      <c r="M14" s="15">
        <v>408</v>
      </c>
      <c r="N14" s="14">
        <v>97836</v>
      </c>
      <c r="O14" s="14">
        <v>4896</v>
      </c>
      <c r="P14" s="14">
        <f t="shared" si="0"/>
        <v>1500</v>
      </c>
    </row>
  </sheetData>
  <mergeCells count="2">
    <mergeCell ref="A1:P1"/>
    <mergeCell ref="A3:B3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กองกลาง</vt:lpstr>
      <vt:lpstr>ภูพานเพล</vt:lpstr>
      <vt:lpstr>วิถีธรรมฯ</vt:lpstr>
      <vt:lpstr>กองกลาง!Print_Titles</vt:lpstr>
      <vt:lpstr>ภูพานเพล!Print_Titles</vt:lpstr>
      <vt:lpstr>วิถีธรรมฯ!Print_Titles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2017-08-08T04:30:12Z</cp:lastPrinted>
  <dcterms:created xsi:type="dcterms:W3CDTF">2017-08-07T08:55:46Z</dcterms:created>
  <dcterms:modified xsi:type="dcterms:W3CDTF">2017-08-08T05:04:42Z</dcterms:modified>
</cp:coreProperties>
</file>