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sdu งานจัดซื้อจัดจ้างประจำฝ่ายพัสดุ\สอบราคาซื้อ ปี 60\LCR  ครั้งที่  2\"/>
    </mc:Choice>
  </mc:AlternateContent>
  <bookViews>
    <workbookView xWindow="480" yWindow="285" windowWidth="20640" windowHeight="9795"/>
  </bookViews>
  <sheets>
    <sheet name="ตารางคำนวณราคากลาง" sheetId="2" r:id="rId1"/>
    <sheet name="Sheet2" sheetId="4" r:id="rId2"/>
    <sheet name="Sheet1" sheetId="3" r:id="rId3"/>
  </sheets>
  <definedNames>
    <definedName name="_xlnm.Print_Titles" localSheetId="0">ตารางคำนวณราคากลาง!$1:$10</definedName>
  </definedNames>
  <calcPr calcId="152511"/>
</workbook>
</file>

<file path=xl/calcChain.xml><?xml version="1.0" encoding="utf-8"?>
<calcChain xmlns="http://schemas.openxmlformats.org/spreadsheetml/2006/main">
  <c r="E15" i="2" l="1"/>
  <c r="B14" i="2" l="1"/>
  <c r="F4" i="3" l="1"/>
  <c r="F5" i="3"/>
  <c r="F6" i="3"/>
  <c r="F3" i="3"/>
  <c r="F7" i="3" s="1"/>
  <c r="D4" i="3"/>
  <c r="D5" i="3"/>
  <c r="D6" i="3"/>
  <c r="D3" i="3"/>
  <c r="D7" i="3" s="1"/>
  <c r="K11" i="2" l="1"/>
  <c r="K15" i="2" l="1"/>
  <c r="K17" i="2" l="1"/>
  <c r="A16" i="2"/>
  <c r="F16" i="2"/>
</calcChain>
</file>

<file path=xl/sharedStrings.xml><?xml version="1.0" encoding="utf-8"?>
<sst xmlns="http://schemas.openxmlformats.org/spreadsheetml/2006/main" count="37" uniqueCount="36">
  <si>
    <t>ที่</t>
  </si>
  <si>
    <t xml:space="preserve">รวมเป็นเงินทั้งสิ้น </t>
  </si>
  <si>
    <t>แหล่งที่มาของราคากลาง (ราคาอ้างอิง)</t>
  </si>
  <si>
    <t>รายการ/รายละเอียดพัสดุ</t>
  </si>
  <si>
    <t>จำนวนหน่วย</t>
  </si>
  <si>
    <t>สืบราคาจากท้องตลาด</t>
  </si>
  <si>
    <t>วงเงินงบประมาณที่ขออนุมัติหรือได้รับจัดสรร</t>
  </si>
  <si>
    <t>ราคารวม</t>
  </si>
  <si>
    <t>ต่อรายการ</t>
  </si>
  <si>
    <t>ตามบัญชีราคามาตรฐานครุภัณฑ์ที่สำนักงบประมาณกำหนด/ตามราคามาตรฐานที่กระทรวงเทคโนโลยีสารสนเทศและการสื่อสารกำหนด/ราคาที่เคยซื้อหรือจ้างครั้งหลังสุดภายในระยะเวลา 2 ปีงบประมาณ</t>
  </si>
  <si>
    <t>ชุด</t>
  </si>
  <si>
    <t xml:space="preserve">ข้อมูลประกอบการจัดทำราคากลางและแหล่งที่มาของราคากลาง (ราคาอ้างอิง) </t>
  </si>
  <si>
    <t>งบประมาณที่ขอ</t>
  </si>
  <si>
    <t>ราคาต่อหน่วยที่ขอ</t>
  </si>
  <si>
    <t>ราคาต่อหน่วยที่พิจารณา</t>
  </si>
  <si>
    <t>กำหนดราคากลาง</t>
  </si>
  <si>
    <t>ลำดับ</t>
  </si>
  <si>
    <t>งบประมาณที่ได้รับจัดสรรในการดำเนินการจัดหา 451,000 บาท</t>
  </si>
  <si>
    <t>รวม</t>
  </si>
  <si>
    <t>ชุดครุภัณฑ์ห้องเรียนคุณภาพคณะวิทยาศาสตร์และเทคโนโลยี จำนวน 1 ชุด</t>
  </si>
  <si>
    <t>ราคากลางที่คณะกรรมการพิจารณา</t>
  </si>
  <si>
    <t>ประกวดราคาซื้อครุภัณฑ์ประเภทไฟฟ้าและวิทยุ จำนวน 1 รายการ  โดยวิธีประกวดราคาอิเล็กทรอนิกส์ (e-bidding)</t>
  </si>
  <si>
    <t>คือ  ชุดครุภัณฑ์เครื่องวัด  LCR  แบบดิจิตอล  ตำบลธาตุเชิงชุม  อำเภอเมือง  จังหวัดสกลนคร  จำนวน  1  ชุด</t>
  </si>
  <si>
    <r>
      <rPr>
        <b/>
        <u val="doub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 คณะกรรมการกำหนดคุณลักษณะเฉพาะครุภัณฑ์และราคากลาง (ราคาอ้างอิง) พิจารณาตามความเหมาะและเป็นประโยชน์ต่อทางราชการ ตามราคาสืบจากท้องตลาด จำนวน  1  ราย  โดยพิจารณาจากราคาต่ำสุด    </t>
    </r>
  </si>
  <si>
    <t>งบประมาณงบประมาณรายจ่าย ประจำปีงบประมาณ พ.ศ. 2559  งบกลาง  รายการเงินสำรองจ่ายเพื่อกรณีฉุกเฉินหรือจำเป็น  ตามมาตรการกระตุ้นการลงทุนขนาดเล็กของรัฐบาลทั่วประเทศ ประจำปีงบประมาณ พ.ศ.2559</t>
  </si>
  <si>
    <t>ครุภัณฑ์นอกมาตรฐานกำหนด</t>
  </si>
  <si>
    <t>ชุดครุภัณฑ์เครื่องวัด  LCR  แบบดิจิตอล                   ตำบลธาตุเชิงชุม  อำเภอเมือง  จังหวัดสกลนคร</t>
  </si>
  <si>
    <t>บริษัท พีทีเอส คอมบิเนชั่น จำกัด เสนอราคา 8 เครื่อง เป็นเงิน 689,400 บาท</t>
  </si>
  <si>
    <t xml:space="preserve">บริษัท พีทีเอส คอมบิเนชั่น จำกัด </t>
  </si>
  <si>
    <t>บริษัท ไทยเมชูริ่ง อินสตรูเมนท์ จำกัด</t>
  </si>
  <si>
    <t xml:space="preserve">         วงเงินงบประมาณที่ขออนุมัติหรือได้รับจัดสรร  เป็นเงิน 698,400 บาท</t>
  </si>
  <si>
    <t>บริษัท เยนเนอรัลอินทรูเมนท์ จำกัด</t>
  </si>
  <si>
    <t xml:space="preserve">         กำหนดราคากลาง (ราคาอ้างอิง)    เป็นเงิน 698,710  บาท (หกแสนเก้าหมื่นแปดพันเจ็ดร้อยสิบบาทถ้วน)</t>
  </si>
  <si>
    <t xml:space="preserve">  เป็นเงิน 698,710 บาท </t>
  </si>
  <si>
    <t xml:space="preserve"> เป็นเงิน 873,000.05 บาท</t>
  </si>
  <si>
    <t>เป็นเงิน 963,000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</si>
</sst>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theme="0"/>
      <name val="TH SarabunPSK"/>
      <family val="2"/>
    </font>
    <font>
      <sz val="11"/>
      <color theme="0"/>
      <name val="TH SarabunPSK"/>
      <family val="2"/>
    </font>
    <font>
      <sz val="16"/>
      <color theme="0"/>
      <name val="TH SarabunPSK"/>
      <family val="2"/>
    </font>
    <font>
      <sz val="11"/>
      <name val="Calibri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u val="double"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187" fontId="4" fillId="0" borderId="0" xfId="1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4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vertical="center"/>
    </xf>
    <xf numFmtId="187" fontId="5" fillId="0" borderId="0" xfId="0" applyNumberFormat="1" applyFont="1"/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/>
    <xf numFmtId="187" fontId="12" fillId="0" borderId="0" xfId="1" applyNumberFormat="1" applyFont="1"/>
    <xf numFmtId="187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187" fontId="13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187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11" fillId="0" borderId="2" xfId="0" applyFont="1" applyBorder="1" applyAlignment="1">
      <alignment vertical="top" wrapText="1" shrinkToFit="1"/>
    </xf>
    <xf numFmtId="0" fontId="11" fillId="0" borderId="7" xfId="0" applyFont="1" applyBorder="1" applyAlignment="1">
      <alignment vertical="top" shrinkToFit="1"/>
    </xf>
    <xf numFmtId="187" fontId="8" fillId="0" borderId="3" xfId="1" applyNumberFormat="1" applyFont="1" applyBorder="1" applyAlignment="1">
      <alignment vertical="top" shrinkToFit="1"/>
    </xf>
    <xf numFmtId="3" fontId="11" fillId="0" borderId="3" xfId="0" applyNumberFormat="1" applyFont="1" applyFill="1" applyBorder="1" applyAlignment="1">
      <alignment horizontal="left" vertical="center" shrinkToFit="1"/>
    </xf>
    <xf numFmtId="187" fontId="11" fillId="0" borderId="5" xfId="1" applyNumberFormat="1" applyFont="1" applyBorder="1" applyAlignment="1">
      <alignment horizontal="center" vertical="center" wrapText="1"/>
    </xf>
    <xf numFmtId="187" fontId="11" fillId="0" borderId="4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7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top" wrapText="1" shrinkToFit="1"/>
    </xf>
    <xf numFmtId="0" fontId="11" fillId="0" borderId="7" xfId="0" applyFont="1" applyFill="1" applyBorder="1" applyAlignment="1">
      <alignment horizontal="left" vertical="top" wrapText="1" shrinkToFit="1"/>
    </xf>
    <xf numFmtId="0" fontId="11" fillId="0" borderId="3" xfId="0" applyFont="1" applyFill="1" applyBorder="1" applyAlignment="1">
      <alignment horizontal="left" vertical="top" shrinkToFit="1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187" fontId="14" fillId="0" borderId="6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7" fontId="11" fillId="0" borderId="2" xfId="1" applyNumberFormat="1" applyFont="1" applyFill="1" applyBorder="1" applyAlignment="1">
      <alignment horizontal="center" vertical="top"/>
    </xf>
    <xf numFmtId="187" fontId="11" fillId="0" borderId="7" xfId="1" applyNumberFormat="1" applyFont="1" applyFill="1" applyBorder="1" applyAlignment="1">
      <alignment horizontal="center" vertical="top"/>
    </xf>
    <xf numFmtId="187" fontId="11" fillId="0" borderId="3" xfId="1" applyNumberFormat="1" applyFont="1" applyFill="1" applyBorder="1" applyAlignment="1">
      <alignment horizontal="center" vertical="top"/>
    </xf>
    <xf numFmtId="187" fontId="11" fillId="0" borderId="2" xfId="1" applyNumberFormat="1" applyFont="1" applyBorder="1" applyAlignment="1">
      <alignment horizontal="center" vertical="top" wrapText="1"/>
    </xf>
    <xf numFmtId="187" fontId="11" fillId="0" borderId="7" xfId="1" applyNumberFormat="1" applyFont="1" applyBorder="1" applyAlignment="1">
      <alignment horizontal="center" vertical="top" wrapText="1"/>
    </xf>
    <xf numFmtId="187" fontId="11" fillId="0" borderId="3" xfId="1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87" fontId="11" fillId="0" borderId="2" xfId="1" applyNumberFormat="1" applyFont="1" applyBorder="1" applyAlignment="1">
      <alignment horizontal="center" vertical="top"/>
    </xf>
    <xf numFmtId="187" fontId="11" fillId="0" borderId="7" xfId="1" applyNumberFormat="1" applyFont="1" applyBorder="1" applyAlignment="1">
      <alignment horizontal="center" vertical="top"/>
    </xf>
    <xf numFmtId="187" fontId="11" fillId="0" borderId="3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87" fontId="11" fillId="0" borderId="2" xfId="1" applyNumberFormat="1" applyFont="1" applyBorder="1" applyAlignment="1">
      <alignment horizontal="center" vertical="top" shrinkToFit="1"/>
    </xf>
    <xf numFmtId="187" fontId="11" fillId="0" borderId="7" xfId="1" applyNumberFormat="1" applyFont="1" applyBorder="1" applyAlignment="1">
      <alignment horizontal="center" vertical="top" shrinkToFit="1"/>
    </xf>
    <xf numFmtId="187" fontId="11" fillId="0" borderId="3" xfId="1" applyNumberFormat="1" applyFont="1" applyBorder="1" applyAlignment="1">
      <alignment horizontal="center" vertical="top" shrinkToFit="1"/>
    </xf>
    <xf numFmtId="0" fontId="11" fillId="0" borderId="1" xfId="0" applyFont="1" applyBorder="1" applyAlignment="1">
      <alignment horizontal="center" vertical="top" wrapText="1"/>
    </xf>
    <xf numFmtId="187" fontId="14" fillId="0" borderId="2" xfId="0" applyNumberFormat="1" applyFont="1" applyBorder="1" applyAlignment="1">
      <alignment horizontal="center" vertical="center"/>
    </xf>
    <xf numFmtId="187" fontId="14" fillId="0" borderId="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187" fontId="14" fillId="0" borderId="2" xfId="1" applyNumberFormat="1" applyFont="1" applyBorder="1" applyAlignment="1">
      <alignment horizontal="left" vertical="center"/>
    </xf>
    <xf numFmtId="187" fontId="14" fillId="0" borderId="3" xfId="1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187" fontId="12" fillId="0" borderId="12" xfId="1" applyNumberFormat="1" applyFont="1" applyBorder="1" applyAlignment="1">
      <alignment horizont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9" fontId="13" fillId="0" borderId="15" xfId="1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wrapText="1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100853</xdr:colOff>
      <xdr:row>7</xdr:row>
      <xdr:rowOff>230493</xdr:rowOff>
    </xdr:from>
    <xdr:ext cx="9043146" cy="2414187"/>
    <xdr:sp macro="" textlink="">
      <xdr:nvSpPr>
        <xdr:cNvPr id="2" name="สี่เหลี่ยมผืนผ้า 1"/>
        <xdr:cNvSpPr/>
      </xdr:nvSpPr>
      <xdr:spPr>
        <a:xfrm rot="19543024">
          <a:off x="3440206" y="2426846"/>
          <a:ext cx="9043146" cy="241418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15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85" zoomScaleNormal="85" workbookViewId="0">
      <selection activeCell="H11" sqref="H11"/>
    </sheetView>
  </sheetViews>
  <sheetFormatPr defaultColWidth="9" defaultRowHeight="24.95" customHeight="1" x14ac:dyDescent="0.4"/>
  <cols>
    <col min="1" max="1" width="3.25" style="1" customWidth="1"/>
    <col min="2" max="2" width="40.625" style="1" customWidth="1"/>
    <col min="3" max="3" width="4.75" style="1" customWidth="1"/>
    <col min="4" max="4" width="5.25" style="1" customWidth="1"/>
    <col min="5" max="5" width="12.375" style="1" customWidth="1"/>
    <col min="6" max="6" width="43.25" style="1" customWidth="1"/>
    <col min="7" max="7" width="18.875" style="1" customWidth="1"/>
    <col min="8" max="8" width="20.625" style="1" customWidth="1"/>
    <col min="9" max="9" width="17.625" style="1" customWidth="1"/>
    <col min="10" max="10" width="12.875" style="1" customWidth="1"/>
    <col min="11" max="11" width="10.875" style="1" customWidth="1"/>
    <col min="12" max="16384" width="9" style="1"/>
  </cols>
  <sheetData>
    <row r="1" spans="1:12" ht="24.95" customHeight="1" x14ac:dyDescent="0.6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4.95" customHeight="1" x14ac:dyDescent="0.6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24.95" customHeight="1" x14ac:dyDescent="0.6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24.95" customHeight="1" x14ac:dyDescent="0.65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2" ht="24.95" customHeight="1" x14ac:dyDescent="0.65">
      <c r="A5" s="13"/>
      <c r="B5" s="13"/>
      <c r="C5" s="12"/>
      <c r="D5" s="12"/>
      <c r="E5" s="13"/>
      <c r="F5" s="13"/>
      <c r="G5" s="13"/>
      <c r="H5" s="13"/>
      <c r="I5" s="13"/>
      <c r="J5" s="12"/>
      <c r="K5" s="12"/>
    </row>
    <row r="6" spans="1:12" ht="24.95" customHeight="1" x14ac:dyDescent="0.65">
      <c r="A6" s="56" t="s">
        <v>0</v>
      </c>
      <c r="B6" s="55" t="s">
        <v>3</v>
      </c>
      <c r="C6" s="49" t="s">
        <v>4</v>
      </c>
      <c r="D6" s="50"/>
      <c r="E6" s="55" t="s">
        <v>6</v>
      </c>
      <c r="F6" s="57" t="s">
        <v>2</v>
      </c>
      <c r="G6" s="57"/>
      <c r="H6" s="57"/>
      <c r="I6" s="57"/>
      <c r="J6" s="58" t="s">
        <v>20</v>
      </c>
      <c r="K6" s="9"/>
    </row>
    <row r="7" spans="1:12" s="4" customFormat="1" ht="24.95" customHeight="1" x14ac:dyDescent="0.55000000000000004">
      <c r="A7" s="56"/>
      <c r="B7" s="55"/>
      <c r="C7" s="51"/>
      <c r="D7" s="52"/>
      <c r="E7" s="55"/>
      <c r="F7" s="55" t="s">
        <v>9</v>
      </c>
      <c r="G7" s="55" t="s">
        <v>5</v>
      </c>
      <c r="H7" s="55"/>
      <c r="I7" s="55"/>
      <c r="J7" s="59"/>
      <c r="K7" s="11" t="s">
        <v>7</v>
      </c>
    </row>
    <row r="8" spans="1:12" s="4" customFormat="1" ht="24.95" customHeight="1" x14ac:dyDescent="0.55000000000000004">
      <c r="A8" s="56"/>
      <c r="B8" s="55"/>
      <c r="C8" s="51"/>
      <c r="D8" s="52"/>
      <c r="E8" s="55"/>
      <c r="F8" s="55"/>
      <c r="G8" s="55"/>
      <c r="H8" s="55"/>
      <c r="I8" s="55"/>
      <c r="J8" s="59"/>
      <c r="K8" s="11" t="s">
        <v>8</v>
      </c>
    </row>
    <row r="9" spans="1:12" s="4" customFormat="1" ht="24.95" customHeight="1" x14ac:dyDescent="0.55000000000000004">
      <c r="A9" s="56"/>
      <c r="B9" s="55"/>
      <c r="C9" s="51"/>
      <c r="D9" s="52"/>
      <c r="E9" s="55"/>
      <c r="F9" s="55"/>
      <c r="G9" s="55"/>
      <c r="H9" s="55"/>
      <c r="I9" s="55"/>
      <c r="J9" s="59"/>
      <c r="K9" s="8"/>
    </row>
    <row r="10" spans="1:12" s="4" customFormat="1" ht="24.95" customHeight="1" x14ac:dyDescent="0.55000000000000004">
      <c r="A10" s="56"/>
      <c r="B10" s="55"/>
      <c r="C10" s="53"/>
      <c r="D10" s="54"/>
      <c r="E10" s="55"/>
      <c r="F10" s="55"/>
      <c r="G10" s="55"/>
      <c r="H10" s="55"/>
      <c r="I10" s="55"/>
      <c r="J10" s="60"/>
      <c r="K10" s="10"/>
    </row>
    <row r="11" spans="1:12" s="2" customFormat="1" ht="48" customHeight="1" x14ac:dyDescent="0.2">
      <c r="A11" s="76">
        <v>1</v>
      </c>
      <c r="B11" s="30" t="s">
        <v>26</v>
      </c>
      <c r="C11" s="77">
        <v>1</v>
      </c>
      <c r="D11" s="80" t="s">
        <v>10</v>
      </c>
      <c r="E11" s="64">
        <v>698400</v>
      </c>
      <c r="F11" s="46" t="s">
        <v>25</v>
      </c>
      <c r="G11" s="39" t="s">
        <v>31</v>
      </c>
      <c r="H11" s="39" t="s">
        <v>28</v>
      </c>
      <c r="I11" s="39" t="s">
        <v>29</v>
      </c>
      <c r="J11" s="61">
        <v>698710</v>
      </c>
      <c r="K11" s="73">
        <f>C11*J11</f>
        <v>698710</v>
      </c>
    </row>
    <row r="12" spans="1:12" s="2" customFormat="1" ht="45" customHeight="1" x14ac:dyDescent="0.2">
      <c r="A12" s="76"/>
      <c r="B12" s="31"/>
      <c r="C12" s="78"/>
      <c r="D12" s="80"/>
      <c r="E12" s="65"/>
      <c r="F12" s="47"/>
      <c r="G12" s="38" t="s">
        <v>33</v>
      </c>
      <c r="H12" s="95" t="s">
        <v>34</v>
      </c>
      <c r="I12" s="96" t="s">
        <v>35</v>
      </c>
      <c r="J12" s="62"/>
      <c r="K12" s="74"/>
    </row>
    <row r="13" spans="1:12" s="2" customFormat="1" ht="41.25" customHeight="1" x14ac:dyDescent="0.2">
      <c r="A13" s="76"/>
      <c r="B13" s="31"/>
      <c r="C13" s="78"/>
      <c r="D13" s="80"/>
      <c r="E13" s="65"/>
      <c r="F13" s="47"/>
      <c r="G13" s="38"/>
      <c r="H13" s="40"/>
      <c r="I13" s="40"/>
      <c r="J13" s="62"/>
      <c r="K13" s="74"/>
    </row>
    <row r="14" spans="1:12" s="2" customFormat="1" ht="41.25" customHeight="1" x14ac:dyDescent="0.2">
      <c r="A14" s="76"/>
      <c r="B14" s="32">
        <f>C11*E11</f>
        <v>698400</v>
      </c>
      <c r="C14" s="79"/>
      <c r="D14" s="80"/>
      <c r="E14" s="66"/>
      <c r="F14" s="48"/>
      <c r="G14" s="33"/>
      <c r="H14" s="41"/>
      <c r="I14" s="41"/>
      <c r="J14" s="63"/>
      <c r="K14" s="75"/>
    </row>
    <row r="15" spans="1:12" s="2" customFormat="1" ht="23.1" customHeight="1" x14ac:dyDescent="0.2">
      <c r="A15" s="88" t="s">
        <v>1</v>
      </c>
      <c r="B15" s="89"/>
      <c r="C15" s="89"/>
      <c r="D15" s="90"/>
      <c r="E15" s="86">
        <f>E11</f>
        <v>698400</v>
      </c>
      <c r="F15" s="34"/>
      <c r="G15" s="35"/>
      <c r="H15" s="36"/>
      <c r="I15" s="36"/>
      <c r="J15" s="44"/>
      <c r="K15" s="81">
        <f>SUM(K11:K14)</f>
        <v>698710</v>
      </c>
    </row>
    <row r="16" spans="1:12" s="4" customFormat="1" ht="23.1" customHeight="1" x14ac:dyDescent="0.55000000000000004">
      <c r="A16" s="83" t="str">
        <f>BAHTTEXT(E15)</f>
        <v>หกแสนเก้าหมื่นแปดพันสี่ร้อยบาทถ้วน</v>
      </c>
      <c r="B16" s="84"/>
      <c r="C16" s="84"/>
      <c r="D16" s="85"/>
      <c r="E16" s="87"/>
      <c r="F16" s="83" t="str">
        <f>BAHTTEXT(K15)</f>
        <v>หกแสนเก้าหมื่นแปดพันเจ็ดร้อยสิบบาทถ้วน</v>
      </c>
      <c r="G16" s="84"/>
      <c r="H16" s="84"/>
      <c r="I16" s="84"/>
      <c r="J16" s="85"/>
      <c r="K16" s="82"/>
      <c r="L16" s="16"/>
    </row>
    <row r="17" spans="1:14" s="4" customFormat="1" ht="23.1" customHeight="1" x14ac:dyDescent="0.55000000000000004">
      <c r="A17" s="6"/>
      <c r="B17" s="27"/>
      <c r="C17" s="6"/>
      <c r="D17" s="6"/>
      <c r="E17" s="7"/>
      <c r="F17" s="6"/>
      <c r="G17" s="14"/>
      <c r="H17" s="6"/>
      <c r="I17" s="6"/>
      <c r="J17" s="6"/>
      <c r="K17" s="15">
        <f>E15-K15</f>
        <v>-310</v>
      </c>
    </row>
    <row r="18" spans="1:14" s="4" customFormat="1" ht="24.95" customHeight="1" x14ac:dyDescent="0.55000000000000004">
      <c r="A18" s="70" t="s">
        <v>23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5"/>
      <c r="M18" s="5"/>
      <c r="N18" s="5"/>
    </row>
    <row r="19" spans="1:14" s="4" customFormat="1" ht="24.95" customHeight="1" x14ac:dyDescent="0.55000000000000004">
      <c r="A19" s="17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s="3" customFormat="1" ht="24.95" customHeight="1" x14ac:dyDescent="0.2">
      <c r="B20" s="42" t="s">
        <v>32</v>
      </c>
      <c r="C20" s="42"/>
      <c r="D20" s="42"/>
      <c r="E20" s="42"/>
      <c r="F20" s="42"/>
    </row>
    <row r="21" spans="1:14" s="3" customFormat="1" ht="24.95" customHeight="1" x14ac:dyDescent="0.2">
      <c r="B21" s="42" t="s">
        <v>30</v>
      </c>
      <c r="C21" s="42"/>
      <c r="D21" s="42"/>
      <c r="E21" s="42"/>
      <c r="F21" s="42"/>
    </row>
    <row r="22" spans="1:14" s="3" customFormat="1" ht="24.95" customHeight="1" x14ac:dyDescent="0.2">
      <c r="B22" s="42"/>
      <c r="C22" s="42"/>
      <c r="D22" s="42"/>
      <c r="E22" s="42"/>
      <c r="F22" s="42"/>
    </row>
    <row r="23" spans="1:14" s="3" customFormat="1" ht="24.95" customHeight="1" x14ac:dyDescent="0.2">
      <c r="E23" s="69"/>
      <c r="F23" s="69"/>
      <c r="G23" s="69"/>
      <c r="H23" s="69"/>
      <c r="I23" s="28"/>
    </row>
    <row r="24" spans="1:14" s="3" customFormat="1" ht="24.95" customHeight="1" x14ac:dyDescent="0.2">
      <c r="E24" s="69"/>
      <c r="F24" s="69"/>
      <c r="G24" s="69"/>
      <c r="H24" s="69"/>
      <c r="I24" s="28"/>
    </row>
    <row r="25" spans="1:14" s="3" customFormat="1" ht="24.95" customHeight="1" x14ac:dyDescent="0.2">
      <c r="F25" s="5"/>
    </row>
    <row r="26" spans="1:14" ht="24.95" customHeight="1" x14ac:dyDescent="0.4">
      <c r="C26" s="20"/>
      <c r="D26" s="21"/>
      <c r="E26" s="21"/>
      <c r="F26" s="68"/>
      <c r="G26" s="68"/>
      <c r="H26" s="68"/>
      <c r="I26" s="68"/>
    </row>
    <row r="27" spans="1:14" s="19" customFormat="1" ht="24.95" customHeight="1" x14ac:dyDescent="0.4">
      <c r="F27" s="29"/>
      <c r="G27" s="72"/>
      <c r="H27" s="72"/>
      <c r="I27" s="29"/>
    </row>
    <row r="28" spans="1:14" ht="24.95" customHeight="1" x14ac:dyDescent="0.4">
      <c r="F28" s="68"/>
      <c r="G28" s="68"/>
      <c r="H28" s="68"/>
      <c r="I28" s="68"/>
    </row>
    <row r="29" spans="1:14" s="19" customFormat="1" ht="24.95" customHeight="1" x14ac:dyDescent="0.4">
      <c r="F29" s="18"/>
      <c r="G29" s="43"/>
      <c r="H29" s="43"/>
      <c r="I29" s="26"/>
    </row>
    <row r="30" spans="1:14" ht="24.95" customHeight="1" x14ac:dyDescent="0.4">
      <c r="F30" s="67"/>
      <c r="G30" s="67"/>
      <c r="H30" s="67"/>
      <c r="I30" s="67"/>
    </row>
  </sheetData>
  <mergeCells count="32">
    <mergeCell ref="A18:K18"/>
    <mergeCell ref="B19:K19"/>
    <mergeCell ref="G27:H27"/>
    <mergeCell ref="K11:K14"/>
    <mergeCell ref="A11:A14"/>
    <mergeCell ref="C11:C14"/>
    <mergeCell ref="D11:D14"/>
    <mergeCell ref="K15:K16"/>
    <mergeCell ref="A16:D16"/>
    <mergeCell ref="E15:E16"/>
    <mergeCell ref="A15:D15"/>
    <mergeCell ref="F16:J16"/>
    <mergeCell ref="F30:I30"/>
    <mergeCell ref="F26:I26"/>
    <mergeCell ref="F28:I28"/>
    <mergeCell ref="E23:H23"/>
    <mergeCell ref="E24:H24"/>
    <mergeCell ref="A1:K1"/>
    <mergeCell ref="A2:K2"/>
    <mergeCell ref="A3:K3"/>
    <mergeCell ref="A4:K4"/>
    <mergeCell ref="F11:F14"/>
    <mergeCell ref="C6:D10"/>
    <mergeCell ref="B6:B10"/>
    <mergeCell ref="A6:A10"/>
    <mergeCell ref="G7:I10"/>
    <mergeCell ref="F6:I6"/>
    <mergeCell ref="E6:E10"/>
    <mergeCell ref="F7:F10"/>
    <mergeCell ref="J6:J10"/>
    <mergeCell ref="J11:J14"/>
    <mergeCell ref="E11:E14"/>
  </mergeCells>
  <pageMargins left="0.59055118110236227" right="0.19685039370078741" top="0.19685039370078741" bottom="0.19685039370078741" header="0" footer="0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8"/>
  <sheetViews>
    <sheetView topLeftCell="A5" workbookViewId="0">
      <selection activeCell="I18" sqref="I18"/>
    </sheetView>
  </sheetViews>
  <sheetFormatPr defaultRowHeight="14.25" x14ac:dyDescent="0.2"/>
  <sheetData>
    <row r="18" spans="9:9" ht="216" x14ac:dyDescent="0.2">
      <c r="I18" s="3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2" sqref="E12"/>
    </sheetView>
  </sheetViews>
  <sheetFormatPr defaultColWidth="9" defaultRowHeight="21.75" x14ac:dyDescent="0.5"/>
  <cols>
    <col min="1" max="1" width="4.375" style="22" bestFit="1" customWidth="1"/>
    <col min="2" max="2" width="9.875" style="22" bestFit="1" customWidth="1"/>
    <col min="3" max="3" width="13.25" style="22" bestFit="1" customWidth="1"/>
    <col min="4" max="4" width="12" style="22" bestFit="1" customWidth="1"/>
    <col min="5" max="5" width="16.875" style="22" bestFit="1" customWidth="1"/>
    <col min="6" max="6" width="12.75" style="22" bestFit="1" customWidth="1"/>
    <col min="7" max="16384" width="9" style="22"/>
  </cols>
  <sheetData>
    <row r="1" spans="1:6" x14ac:dyDescent="0.5">
      <c r="A1" s="91" t="s">
        <v>19</v>
      </c>
      <c r="B1" s="91"/>
      <c r="C1" s="91"/>
      <c r="D1" s="91"/>
      <c r="E1" s="91"/>
      <c r="F1" s="91"/>
    </row>
    <row r="2" spans="1:6" x14ac:dyDescent="0.5">
      <c r="A2" s="24" t="s">
        <v>16</v>
      </c>
      <c r="B2" s="23" t="s">
        <v>4</v>
      </c>
      <c r="C2" s="23" t="s">
        <v>13</v>
      </c>
      <c r="D2" s="23" t="s">
        <v>12</v>
      </c>
      <c r="E2" s="23" t="s">
        <v>14</v>
      </c>
      <c r="F2" s="23" t="s">
        <v>15</v>
      </c>
    </row>
    <row r="3" spans="1:6" x14ac:dyDescent="0.5">
      <c r="A3" s="24">
        <v>1</v>
      </c>
      <c r="B3" s="24">
        <v>7</v>
      </c>
      <c r="C3" s="23">
        <v>24500</v>
      </c>
      <c r="D3" s="23">
        <f>B3*C3</f>
        <v>171500</v>
      </c>
      <c r="E3" s="23">
        <v>27000</v>
      </c>
      <c r="F3" s="23">
        <f>B3*E3</f>
        <v>189000</v>
      </c>
    </row>
    <row r="4" spans="1:6" x14ac:dyDescent="0.5">
      <c r="A4" s="24">
        <v>2</v>
      </c>
      <c r="B4" s="24">
        <v>5</v>
      </c>
      <c r="C4" s="23">
        <v>23000</v>
      </c>
      <c r="D4" s="23">
        <f t="shared" ref="D4:D6" si="0">B4*C4</f>
        <v>115000</v>
      </c>
      <c r="E4" s="23">
        <v>22000</v>
      </c>
      <c r="F4" s="23">
        <f t="shared" ref="F4:F6" si="1">B4*E4</f>
        <v>110000</v>
      </c>
    </row>
    <row r="5" spans="1:6" x14ac:dyDescent="0.5">
      <c r="A5" s="24">
        <v>3</v>
      </c>
      <c r="B5" s="24">
        <v>5</v>
      </c>
      <c r="C5" s="23">
        <v>19900</v>
      </c>
      <c r="D5" s="23">
        <f t="shared" si="0"/>
        <v>99500</v>
      </c>
      <c r="E5" s="23">
        <v>19000</v>
      </c>
      <c r="F5" s="23">
        <f t="shared" si="1"/>
        <v>95000</v>
      </c>
    </row>
    <row r="6" spans="1:6" x14ac:dyDescent="0.5">
      <c r="A6" s="24">
        <v>4</v>
      </c>
      <c r="B6" s="24">
        <v>7</v>
      </c>
      <c r="C6" s="23">
        <v>10000</v>
      </c>
      <c r="D6" s="23">
        <f t="shared" si="0"/>
        <v>70000</v>
      </c>
      <c r="E6" s="23">
        <v>8900</v>
      </c>
      <c r="F6" s="23">
        <f t="shared" si="1"/>
        <v>62300</v>
      </c>
    </row>
    <row r="7" spans="1:6" x14ac:dyDescent="0.5">
      <c r="A7" s="92" t="s">
        <v>18</v>
      </c>
      <c r="B7" s="93"/>
      <c r="C7" s="94"/>
      <c r="D7" s="25">
        <f>SUM(D3:D6)</f>
        <v>456000</v>
      </c>
      <c r="E7" s="25"/>
      <c r="F7" s="25">
        <f>SUM(F3:F6)</f>
        <v>456300</v>
      </c>
    </row>
    <row r="8" spans="1:6" x14ac:dyDescent="0.5">
      <c r="A8" s="92" t="s">
        <v>17</v>
      </c>
      <c r="B8" s="93"/>
      <c r="C8" s="93"/>
      <c r="D8" s="93"/>
      <c r="E8" s="93"/>
      <c r="F8" s="94"/>
    </row>
  </sheetData>
  <mergeCells count="3">
    <mergeCell ref="A1:F1"/>
    <mergeCell ref="A8:F8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ตารางคำนวณราคากลาง</vt:lpstr>
      <vt:lpstr>Sheet2</vt:lpstr>
      <vt:lpstr>Sheet1</vt:lpstr>
      <vt:lpstr>ตารางคำนวณราคากลาง!Print_Titles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2017-02-02T08:12:28Z</cp:lastPrinted>
  <dcterms:created xsi:type="dcterms:W3CDTF">2014-11-14T05:40:41Z</dcterms:created>
  <dcterms:modified xsi:type="dcterms:W3CDTF">2017-02-02T08:17:28Z</dcterms:modified>
</cp:coreProperties>
</file>