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YAN\Documents\"/>
    </mc:Choice>
  </mc:AlternateContent>
  <bookViews>
    <workbookView xWindow="0" yWindow="0" windowWidth="23715" windowHeight="8610"/>
  </bookViews>
  <sheets>
    <sheet name="สถาบันภาษาศิลปะ" sheetId="1" r:id="rId1"/>
  </sheets>
  <definedNames>
    <definedName name="_xlnm.Print_Titles" localSheetId="0">สถาบันภาษาศิลปะ!$4:$6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3" i="1"/>
  <c r="G15" i="1"/>
  <c r="G28" i="1"/>
  <c r="G30" i="1"/>
  <c r="G32" i="1"/>
  <c r="G37" i="1"/>
  <c r="G38" i="1"/>
  <c r="G47" i="1"/>
  <c r="G46" i="1" s="1"/>
  <c r="G27" i="1" l="1"/>
  <c r="G9" i="1"/>
  <c r="G58" i="1"/>
</calcChain>
</file>

<file path=xl/sharedStrings.xml><?xml version="1.0" encoding="utf-8"?>
<sst xmlns="http://schemas.openxmlformats.org/spreadsheetml/2006/main" count="285" uniqueCount="119">
  <si>
    <t xml:space="preserve">                                                                                             6011500  รายจ่ายอื่น</t>
  </si>
  <si>
    <t>ค่าตอบแทนพนักงานราชการ</t>
  </si>
  <si>
    <t>6011240    ค่าสาธารณูปโภค                                                    6011420 เงินอุดหนุนเฉพาะกิจ</t>
  </si>
  <si>
    <t>ค่าจ้างลูกจ้างสัญญาจ้าง</t>
  </si>
  <si>
    <t>6011230    ค่าวัสดุ                                                                 6011410 เงินอุดหนุนทั่วไป</t>
  </si>
  <si>
    <t>ค่าจ้างชั่วคราว</t>
  </si>
  <si>
    <t>6011220   ค่าใช้สอย                                                               6011320 ที่ดิน สิ่งก่อสร้าง</t>
  </si>
  <si>
    <t>ค่าจ้างประจำ</t>
  </si>
  <si>
    <t>บาท</t>
  </si>
  <si>
    <t>รวมงบประมาณทั้งสิ้น</t>
  </si>
  <si>
    <t>6011210   ค่าตอบแทน                                                            6011310  ครุภัณฑ์</t>
  </si>
  <si>
    <t>เงินเดือน</t>
  </si>
  <si>
    <t>หมายเหตุ  ** แหล่งของเงินจะแบ่งตามงบประมาณรายจ่าย ดังนี้</t>
  </si>
  <si>
    <t>สถาบันภาษา ศิลปะฯ</t>
  </si>
  <si>
    <t>งบรายจ่ายอื่น</t>
  </si>
  <si>
    <t>9. โครงการเวียนเทียนไหว้พระวันอาสาฬหบูชา</t>
  </si>
  <si>
    <t>60A66114สภศ04W02</t>
  </si>
  <si>
    <t>2015531004700002</t>
  </si>
  <si>
    <t>201554700L4501</t>
  </si>
  <si>
    <t>8. โครงการนมัสการหลวงพ่อองค์แสน</t>
  </si>
  <si>
    <t>  60A66114สภศ04W01</t>
  </si>
  <si>
    <t>7. โครงการสืบสานประเพณีวันเข้าพรรษา</t>
  </si>
  <si>
    <t>  60A66114สภศ04W03</t>
  </si>
  <si>
    <t>6. โครงการสัปดาห์วันวิสาขบูชา</t>
  </si>
  <si>
    <t>  60A66114สภศ04W06 </t>
  </si>
  <si>
    <t>5. โครงการสืบสานประเพณีออกพรรษาแห่ปราสาทผึ้ง</t>
  </si>
  <si>
    <t>  60A66114สภศ04W05</t>
  </si>
  <si>
    <t>4. โครงการสืบสานประเพณีสงกรานต์และวันผู้สูงอายุ</t>
  </si>
  <si>
    <t> 60A66114สภศ04W04</t>
  </si>
  <si>
    <t>3. โครงการค่ายอนุรักษ์ศิลปะและวัฒนธรรม</t>
  </si>
  <si>
    <t>60A66114สภศ04W09</t>
  </si>
  <si>
    <t>2. โครงการมาฆบูชาเสวนา</t>
  </si>
  <si>
    <t>60A66114สภศ04W08</t>
  </si>
  <si>
    <t>1. โครงการลอยพระประทีปสิบสองเพ็งไทสกล ประจำปี 2559</t>
  </si>
  <si>
    <t>60A66114สภศ04W07</t>
  </si>
  <si>
    <t>ค่าใช้จ่ายในการสืบสานศิลปวัฒนธรรม</t>
  </si>
  <si>
    <t>ผลผลิต : ผลงานทำนุบำรุงศิลป วัฒนธรรม (2015531004)</t>
  </si>
  <si>
    <t>กิจกรรมหลัก : สืบสานและอนุรักษ์ศิลปวัฒนธรรม (201554700L4501)</t>
  </si>
  <si>
    <t>แผนงาน : พื้นฐานด้านการแก้ไขปัญหาความยากจน ลดความเหลื่อมล้ำ</t>
  </si>
  <si>
    <t>2015531004</t>
  </si>
  <si>
    <t>5. โครงการวันบูรพาจารย์ 147 ปี พระอาจารย์มั่น ภูริทัตโต</t>
  </si>
  <si>
    <t>  60A66113สภศ06W02 </t>
  </si>
  <si>
    <t>2015531004700001</t>
  </si>
  <si>
    <t>201554700L4500</t>
  </si>
  <si>
    <t>4. โครงการหอวัฒนธรรมมีชีวิต</t>
  </si>
  <si>
    <t>  60A66113สภศ03W0</t>
  </si>
  <si>
    <t>3. โครงการอบรมเชิงปฏิบัติการสาธิตและฝึกปฏิบัติการนุ่งซิ่น</t>
  </si>
  <si>
    <t>  60A66113สภศ04W01</t>
  </si>
  <si>
    <t>2. โครงการมหกรรมภูมิปัญญาพื้นบ้าน มูนมังอีสาน</t>
  </si>
  <si>
    <t>  60A66113สภศ06W01</t>
  </si>
  <si>
    <t>1. โครงการอบรมเชิงปฏิบัติการภูมิปัญญาท้องถิ่นสำหรับนักศึกษา</t>
  </si>
  <si>
    <t> 60A66113สภศ04W02 </t>
  </si>
  <si>
    <t>ค่าใช้จ่ายโครงการการอนุรักษ์วัฒนธรรมท้องถิ่นและโครงการทำนุบำรุงศิลปวัฒนธรรม</t>
  </si>
  <si>
    <t>กิจกรรมหลัก : สืบสานและอนุรักษ์ศิลปวัฒนธรรม (201554700L4500)</t>
  </si>
  <si>
    <t>สถาบันภาษา ศิลปะและวัฒนธรรม</t>
  </si>
  <si>
    <t>โครงการการประยุกต์ใช้ภูมิปัญญาพื้นบ้านในการอนุรักษ์แก่นและพัฒนากระบวนการผลิตผ้าย้อมคราม</t>
  </si>
  <si>
    <t>60A55311สภศ01W01</t>
  </si>
  <si>
    <t>2015526003700012</t>
  </si>
  <si>
    <t>201554700L4497</t>
  </si>
  <si>
    <t>ค่าใช้จ่ายโครงการอนุรักษ์พันธุกรรมพืชอันเนื่องมาจากพระราชดำริ โครงการเฉลิมพระเกียรติสมเด็จพระเทพรัตนราชสุดาฯสยามบรมราชกุมารีในโอกาสฉลองพระชนมายุ 5 รอบ 2 เมษายน  2558</t>
  </si>
  <si>
    <t xml:space="preserve">  โครงการค่าใช้จ่ายโครงการพัฒนาสมรรถนะภาษาอังกฤษสำหรับนักศึกษา</t>
  </si>
  <si>
    <t> 60A55311สภศ02W02 </t>
  </si>
  <si>
    <t>2015526003700007</t>
  </si>
  <si>
    <t>201554700L4498</t>
  </si>
  <si>
    <t>ค่าใช้จ่ายโครงการพัฒนาสมรรถนะภาษาอังกฤษสำหรับนักศึกษา</t>
  </si>
  <si>
    <t xml:space="preserve">  โครงการค่าใช้จ่ายโครงการพัฒนาสมรรถนะภาษาอังกฤษสำหรับครู คณาจารย์และบุคลากรทางการศึกษา</t>
  </si>
  <si>
    <t>60A55311สภศ02W01</t>
  </si>
  <si>
    <t>2015526003700006</t>
  </si>
  <si>
    <t>ค่าใช้จ่ายโครงการพัฒนาสมรรถนะภาษาอังกฤษสำหรับครู คณาจารย์และบุคลากรทางการศึกษา</t>
  </si>
  <si>
    <t>ผลผลิต : ผลงานการให้บริการวิชาการ  (2015526003)</t>
  </si>
  <si>
    <t>กิจกรรมหลัก : เผยแพร่ความรู้และบริการวิชาการ  (201554700L4497)</t>
  </si>
  <si>
    <t>แผนงาน : พื้นฐานด้านการพัฒนาและเสริมสร้างศักยภาพคน</t>
  </si>
  <si>
    <t>2015526003</t>
  </si>
  <si>
    <t>9. โครงการอบรมภาษาอังกฤษสำหรับบุคลากรภายในสู่อาเซียน</t>
  </si>
  <si>
    <t>  60A55210สภศ02W02</t>
  </si>
  <si>
    <t>2015526002700005</t>
  </si>
  <si>
    <t>201554700L4493</t>
  </si>
  <si>
    <t>8. โครงการอบรมและจัดสอบภาษาจีนเพื่อวัดระดับความรู้ HSK</t>
  </si>
  <si>
    <t> 60A55210สภศ02W01 </t>
  </si>
  <si>
    <t>7. โครงการประกวดแข่งขันทักษะภาษาอาเซียน (ASEAN Language Edutainment Festival)</t>
  </si>
  <si>
    <t> 60A55210สภศ05W01</t>
  </si>
  <si>
    <t>6. โครงการอบรมและจัดสอบ IELTS</t>
  </si>
  <si>
    <t>  60A55210สภศ02W04 </t>
  </si>
  <si>
    <t>5. โครงการจัดซื้อหนังสือ สื่อการเรียนการสอนภาษาต่างประเทศ</t>
  </si>
  <si>
    <t>60A55210สภศ02W03</t>
  </si>
  <si>
    <t>4. โครงการจัดซื้อวัสดุอุปกรณ์และคอมพิวเตอร์ห้องปฎิบัติการทางภาษา 1129</t>
  </si>
  <si>
    <t> 60A55209สภศ08W01</t>
  </si>
  <si>
    <t>3. โครงการพัฒนาทักษะภาษาอังกฤษเข้าสู่ตลาดแรงงาน</t>
  </si>
  <si>
    <t>60A55209สภศ09W02</t>
  </si>
  <si>
    <t>2. โครงการเรียนรู้เพื่อนบ้านผ่านภาษา</t>
  </si>
  <si>
    <t>  60A55209สภศ09W01</t>
  </si>
  <si>
    <t>1.โครงการบริหารจัดการสำนักงาน งานศึกษาและฝึกอบรมทางภาษา</t>
  </si>
  <si>
    <t>60A55209สภศ02W0</t>
  </si>
  <si>
    <t>ค่าใช้จ่ายในการพัฒนาศูนย์ภาษา</t>
  </si>
  <si>
    <t>สถาบันภาษา ศิลปะ และวัฒนธรรม</t>
  </si>
  <si>
    <t xml:space="preserve">  โครงการพัฒนางานประกันคุณภาพการศึกษา สถาบันภาษา ศิลปะและวัฒนธรรม</t>
  </si>
  <si>
    <t>60A55210สภศ01W01</t>
  </si>
  <si>
    <t>2015526002700001</t>
  </si>
  <si>
    <t>ค่าใช้จ่ายในการประกันคุณภาพการศึกษา</t>
  </si>
  <si>
    <t xml:space="preserve">  ชุดครุภัณฑ์ห้องปฏิบัติการศูนย์อาเซียนศึกษา ตำบลธาตุเชิงชุม อำเภอเมืองสกลนคร จังหวัดสกลนคร</t>
  </si>
  <si>
    <t>งบลงทุน</t>
  </si>
  <si>
    <t> โครงกาารชุดครภัณฑ์ห้องปฏิบัติการศูนย์อาเซียนศึกษา</t>
  </si>
  <si>
    <t>60A55210สภศ12W01</t>
  </si>
  <si>
    <t>2015526002110003</t>
  </si>
  <si>
    <t>ครุภัณฑ์ที่มีราคาต่อหน่วยต่ำกว่า 1 ล้านบาท</t>
  </si>
  <si>
    <t>2015526002110000</t>
  </si>
  <si>
    <t>ผลผลิต : ผู้สำเร็จการศึกษาด้านสังคมศาสตร์  (2015526002)</t>
  </si>
  <si>
    <t>กิจกรรมหลัก : จัดการเรียนการสอนด้านสังคมศาสตร์  (201554700L4493)</t>
  </si>
  <si>
    <t>2015526002</t>
  </si>
  <si>
    <t>แหล่ง งปม.</t>
  </si>
  <si>
    <t>หน่วยงาน</t>
  </si>
  <si>
    <t>จำนวนเงิน</t>
  </si>
  <si>
    <t>ประเทภ
งบรายจ่าย</t>
  </si>
  <si>
    <t>คำอธิบายรายการ / โครงการ</t>
  </si>
  <si>
    <t>รหัสโครงการ
ระบบบริหาร
งบประมาณ</t>
  </si>
  <si>
    <t>รหัสงบประมาณ
ปี 2560</t>
  </si>
  <si>
    <t>รหัสกิจกรรมหลักของ
ปีงบประมาณ 2560
14 หลัก</t>
  </si>
  <si>
    <t>[ รหัสหน่วยงาน : A155 ] [ ศูนย์ต้นทุน : 2015500000 ] [ หน่วยเบิกจ่าย : 2015500000 ] [ หน่วยจัดซื้อ : S75 ]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</si>
  <si>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2560 มหาวิทยาลัยราชภัฏสกลนคร (ข้อมูล ณ 3 ตุลาคม 2559)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</si>
</sst>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doubleAccounting"/>
      <sz val="14"/>
      <name val="TH SarabunPSK"/>
      <family val="2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b/>
      <sz val="14"/>
      <color rgb="FF000000"/>
      <name val="TH SarabunPSK"/>
      <family val="2"/>
    </font>
    <font>
      <sz val="14"/>
      <color indexed="8"/>
      <name val="TH SarabunPSK"/>
      <family val="2"/>
    </font>
    <font>
      <b/>
      <u/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165" fontId="2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164" fontId="4" fillId="0" borderId="0" xfId="0" applyNumberFormat="1" applyFont="1" applyFill="1"/>
    <xf numFmtId="164" fontId="4" fillId="0" borderId="0" xfId="1" applyNumberFormat="1" applyFont="1" applyFill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Border="1" applyAlignment="1">
      <alignment vertical="top" wrapText="1"/>
    </xf>
    <xf numFmtId="0" fontId="4" fillId="0" borderId="0" xfId="3" applyFont="1" applyBorder="1" applyAlignment="1">
      <alignment vertical="top" wrapText="1"/>
    </xf>
    <xf numFmtId="0" fontId="4" fillId="0" borderId="0" xfId="3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3" fontId="7" fillId="0" borderId="2" xfId="0" applyNumberFormat="1" applyFont="1" applyBorder="1" applyAlignment="1">
      <alignment wrapText="1"/>
    </xf>
    <xf numFmtId="0" fontId="7" fillId="0" borderId="3" xfId="3" applyFont="1" applyFill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49" fontId="9" fillId="0" borderId="6" xfId="4" applyNumberFormat="1" applyFont="1" applyFill="1" applyBorder="1" applyAlignment="1">
      <alignment horizontal="center" vertical="top" wrapText="1"/>
    </xf>
    <xf numFmtId="0" fontId="10" fillId="0" borderId="3" xfId="5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right" vertical="top" wrapText="1"/>
    </xf>
    <xf numFmtId="3" fontId="7" fillId="0" borderId="8" xfId="0" applyNumberFormat="1" applyFont="1" applyBorder="1" applyAlignment="1">
      <alignment wrapText="1"/>
    </xf>
    <xf numFmtId="0" fontId="7" fillId="0" borderId="9" xfId="3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top" wrapText="1"/>
    </xf>
    <xf numFmtId="49" fontId="9" fillId="0" borderId="11" xfId="4" applyNumberFormat="1" applyFont="1" applyFill="1" applyBorder="1" applyAlignment="1">
      <alignment horizontal="center" vertical="top" wrapText="1"/>
    </xf>
    <xf numFmtId="0" fontId="10" fillId="0" borderId="12" xfId="5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right" vertical="top" wrapText="1"/>
    </xf>
    <xf numFmtId="3" fontId="5" fillId="0" borderId="14" xfId="2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9" fillId="0" borderId="15" xfId="4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top" wrapText="1"/>
    </xf>
    <xf numFmtId="0" fontId="4" fillId="2" borderId="17" xfId="3" applyFont="1" applyFill="1" applyBorder="1" applyAlignment="1">
      <alignment vertical="top" wrapText="1"/>
    </xf>
    <xf numFmtId="0" fontId="5" fillId="2" borderId="17" xfId="3" applyFont="1" applyFill="1" applyBorder="1" applyAlignment="1">
      <alignment horizontal="right" vertical="top" wrapText="1"/>
    </xf>
    <xf numFmtId="3" fontId="5" fillId="2" borderId="18" xfId="6" applyNumberFormat="1" applyFont="1" applyFill="1" applyBorder="1" applyAlignment="1">
      <alignment horizontal="right" vertical="top"/>
    </xf>
    <xf numFmtId="0" fontId="4" fillId="2" borderId="19" xfId="3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vertical="top" wrapText="1"/>
    </xf>
    <xf numFmtId="0" fontId="7" fillId="2" borderId="18" xfId="0" applyFont="1" applyFill="1" applyBorder="1" applyAlignment="1">
      <alignment horizontal="center" vertical="top" wrapText="1"/>
    </xf>
    <xf numFmtId="49" fontId="9" fillId="2" borderId="20" xfId="4" applyNumberFormat="1" applyFont="1" applyFill="1" applyBorder="1" applyAlignment="1">
      <alignment horizontal="center" vertical="top" wrapText="1"/>
    </xf>
    <xf numFmtId="0" fontId="10" fillId="2" borderId="19" xfId="5" applyFont="1" applyFill="1" applyBorder="1" applyAlignment="1" applyProtection="1">
      <alignment horizontal="center" vertical="top" wrapText="1"/>
    </xf>
    <xf numFmtId="0" fontId="4" fillId="2" borderId="17" xfId="3" applyFont="1" applyFill="1" applyBorder="1" applyAlignment="1">
      <alignment horizontal="right" vertical="top" wrapText="1"/>
    </xf>
    <xf numFmtId="3" fontId="4" fillId="2" borderId="18" xfId="6" applyNumberFormat="1" applyFont="1" applyFill="1" applyBorder="1" applyAlignment="1">
      <alignment horizontal="right" vertical="top"/>
    </xf>
    <xf numFmtId="0" fontId="4" fillId="2" borderId="21" xfId="3" applyFont="1" applyFill="1" applyBorder="1" applyAlignment="1">
      <alignment horizontal="right" vertical="top" wrapText="1"/>
    </xf>
    <xf numFmtId="3" fontId="4" fillId="2" borderId="22" xfId="6" applyNumberFormat="1" applyFont="1" applyFill="1" applyBorder="1" applyAlignment="1">
      <alignment horizontal="right" vertical="top"/>
    </xf>
    <xf numFmtId="0" fontId="4" fillId="2" borderId="3" xfId="3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" xfId="3" applyFont="1" applyFill="1" applyBorder="1" applyAlignment="1">
      <alignment horizontal="right" vertical="top" wrapText="1"/>
    </xf>
    <xf numFmtId="4" fontId="7" fillId="0" borderId="23" xfId="0" applyNumberFormat="1" applyFont="1" applyBorder="1" applyAlignment="1">
      <alignment wrapText="1"/>
    </xf>
    <xf numFmtId="0" fontId="7" fillId="0" borderId="5" xfId="3" applyFont="1" applyFill="1" applyBorder="1" applyAlignment="1">
      <alignment horizontal="center" vertical="top" wrapText="1"/>
    </xf>
    <xf numFmtId="0" fontId="7" fillId="0" borderId="24" xfId="0" applyFont="1" applyBorder="1" applyAlignment="1">
      <alignment wrapText="1"/>
    </xf>
    <xf numFmtId="49" fontId="7" fillId="0" borderId="9" xfId="4" applyNumberFormat="1" applyFont="1" applyFill="1" applyBorder="1" applyAlignment="1">
      <alignment horizontal="center" vertical="top" wrapText="1"/>
    </xf>
    <xf numFmtId="0" fontId="7" fillId="0" borderId="9" xfId="5" applyFont="1" applyFill="1" applyBorder="1" applyAlignment="1" applyProtection="1">
      <alignment horizontal="center" vertical="top" wrapText="1"/>
    </xf>
    <xf numFmtId="0" fontId="7" fillId="0" borderId="7" xfId="3" applyFont="1" applyFill="1" applyBorder="1" applyAlignment="1">
      <alignment horizontal="right" vertical="top" wrapText="1"/>
    </xf>
    <xf numFmtId="4" fontId="7" fillId="0" borderId="8" xfId="0" applyNumberFormat="1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3" fontId="5" fillId="0" borderId="16" xfId="2" applyNumberFormat="1" applyFont="1" applyFill="1" applyBorder="1" applyAlignment="1">
      <alignment horizontal="right" vertical="top" wrapText="1"/>
    </xf>
    <xf numFmtId="0" fontId="4" fillId="0" borderId="12" xfId="3" applyFont="1" applyFill="1" applyBorder="1" applyAlignment="1">
      <alignment horizontal="center" vertical="top" wrapText="1"/>
    </xf>
    <xf numFmtId="0" fontId="9" fillId="0" borderId="12" xfId="4" applyFont="1" applyFill="1" applyBorder="1" applyAlignment="1">
      <alignment horizontal="left" wrapText="1"/>
    </xf>
    <xf numFmtId="49" fontId="11" fillId="0" borderId="12" xfId="4" applyNumberFormat="1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right" vertical="top" wrapText="1"/>
    </xf>
    <xf numFmtId="3" fontId="5" fillId="2" borderId="18" xfId="0" applyNumberFormat="1" applyFont="1" applyFill="1" applyBorder="1" applyAlignment="1">
      <alignment horizontal="righ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49" fontId="9" fillId="2" borderId="19" xfId="4" applyNumberFormat="1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12" fillId="2" borderId="21" xfId="0" applyFont="1" applyFill="1" applyBorder="1" applyAlignment="1">
      <alignment horizontal="right" vertical="top" wrapText="1"/>
    </xf>
    <xf numFmtId="3" fontId="12" fillId="2" borderId="22" xfId="2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21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right" vertical="top" wrapText="1"/>
    </xf>
    <xf numFmtId="3" fontId="4" fillId="0" borderId="22" xfId="2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3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0" borderId="21" xfId="4" applyNumberFormat="1" applyFont="1" applyFill="1" applyBorder="1" applyAlignment="1">
      <alignment horizontal="center" vertical="top" wrapText="1"/>
    </xf>
    <xf numFmtId="0" fontId="5" fillId="0" borderId="3" xfId="5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164" fontId="7" fillId="0" borderId="25" xfId="1" applyNumberFormat="1" applyFont="1" applyFill="1" applyBorder="1" applyAlignment="1">
      <alignment horizontal="right" vertical="top" wrapText="1"/>
    </xf>
    <xf numFmtId="0" fontId="7" fillId="0" borderId="26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49" fontId="5" fillId="0" borderId="9" xfId="4" applyNumberFormat="1" applyFont="1" applyFill="1" applyBorder="1" applyAlignment="1">
      <alignment horizontal="center" vertical="top" wrapText="1"/>
    </xf>
    <xf numFmtId="0" fontId="5" fillId="0" borderId="9" xfId="5" applyFont="1" applyFill="1" applyBorder="1" applyAlignment="1" applyProtection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13" fillId="0" borderId="27" xfId="3" applyFont="1" applyFill="1" applyBorder="1" applyAlignment="1">
      <alignment horizontal="right" vertical="top" wrapText="1"/>
    </xf>
    <xf numFmtId="3" fontId="13" fillId="0" borderId="28" xfId="2" applyNumberFormat="1" applyFont="1" applyFill="1" applyBorder="1" applyAlignment="1">
      <alignment horizontal="right" vertical="top" wrapText="1"/>
    </xf>
    <xf numFmtId="0" fontId="7" fillId="0" borderId="29" xfId="3" applyFont="1" applyFill="1" applyBorder="1" applyAlignment="1">
      <alignment horizontal="center" vertical="top" wrapText="1"/>
    </xf>
    <xf numFmtId="0" fontId="13" fillId="0" borderId="29" xfId="4" applyFont="1" applyFill="1" applyBorder="1" applyAlignment="1">
      <alignment vertical="top" wrapText="1"/>
    </xf>
    <xf numFmtId="0" fontId="7" fillId="0" borderId="28" xfId="4" applyFont="1" applyFill="1" applyBorder="1" applyAlignment="1">
      <alignment horizontal="center" wrapText="1"/>
    </xf>
    <xf numFmtId="49" fontId="5" fillId="0" borderId="29" xfId="4" applyNumberFormat="1" applyFont="1" applyFill="1" applyBorder="1" applyAlignment="1">
      <alignment horizontal="center" vertical="top" wrapText="1"/>
    </xf>
    <xf numFmtId="0" fontId="5" fillId="0" borderId="29" xfId="5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3" fontId="4" fillId="0" borderId="30" xfId="2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3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5" fillId="0" borderId="5" xfId="4" applyNumberFormat="1" applyFont="1" applyFill="1" applyBorder="1" applyAlignment="1">
      <alignment horizontal="center" vertical="top" wrapText="1"/>
    </xf>
    <xf numFmtId="0" fontId="5" fillId="0" borderId="5" xfId="5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3" fontId="5" fillId="0" borderId="25" xfId="2" applyNumberFormat="1" applyFont="1" applyFill="1" applyBorder="1" applyAlignment="1">
      <alignment horizontal="right" vertical="top" wrapText="1"/>
    </xf>
    <xf numFmtId="0" fontId="5" fillId="0" borderId="12" xfId="3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5" fillId="0" borderId="12" xfId="4" applyNumberFormat="1" applyFont="1" applyFill="1" applyBorder="1" applyAlignment="1">
      <alignment horizontal="center" vertical="top" wrapText="1"/>
    </xf>
    <xf numFmtId="0" fontId="5" fillId="0" borderId="12" xfId="5" applyFont="1" applyFill="1" applyBorder="1" applyAlignment="1" applyProtection="1">
      <alignment horizontal="center" vertical="top" wrapText="1"/>
    </xf>
    <xf numFmtId="3" fontId="4" fillId="0" borderId="25" xfId="2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right" vertical="top" wrapText="1"/>
    </xf>
    <xf numFmtId="3" fontId="12" fillId="2" borderId="18" xfId="2" applyNumberFormat="1" applyFont="1" applyFill="1" applyBorder="1" applyAlignment="1">
      <alignment horizontal="right" vertical="top" wrapText="1"/>
    </xf>
    <xf numFmtId="49" fontId="4" fillId="2" borderId="19" xfId="0" applyNumberFormat="1" applyFont="1" applyFill="1" applyBorder="1" applyAlignment="1">
      <alignment horizontal="center" vertical="top" wrapText="1"/>
    </xf>
    <xf numFmtId="49" fontId="5" fillId="2" borderId="19" xfId="0" applyNumberFormat="1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vertical="top" wrapText="1"/>
    </xf>
    <xf numFmtId="0" fontId="4" fillId="0" borderId="7" xfId="3" applyFont="1" applyFill="1" applyBorder="1" applyAlignment="1">
      <alignment vertical="top" wrapText="1"/>
    </xf>
    <xf numFmtId="0" fontId="4" fillId="0" borderId="7" xfId="3" applyFont="1" applyFill="1" applyBorder="1" applyAlignment="1">
      <alignment horizontal="right" vertical="top" wrapText="1"/>
    </xf>
    <xf numFmtId="0" fontId="4" fillId="0" borderId="9" xfId="3" applyFont="1" applyFill="1" applyBorder="1" applyAlignment="1">
      <alignment horizontal="center" vertical="top" wrapText="1"/>
    </xf>
    <xf numFmtId="0" fontId="7" fillId="0" borderId="26" xfId="0" applyFont="1" applyBorder="1" applyAlignment="1">
      <alignment wrapText="1"/>
    </xf>
    <xf numFmtId="0" fontId="14" fillId="0" borderId="25" xfId="0" applyFont="1" applyFill="1" applyBorder="1" applyAlignment="1">
      <alignment horizontal="center" vertical="top" wrapText="1"/>
    </xf>
    <xf numFmtId="49" fontId="9" fillId="0" borderId="25" xfId="4" applyNumberFormat="1" applyFont="1" applyFill="1" applyBorder="1" applyAlignment="1">
      <alignment horizontal="center" vertical="top" wrapText="1"/>
    </xf>
    <xf numFmtId="0" fontId="13" fillId="0" borderId="9" xfId="5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right" vertical="top" wrapText="1"/>
    </xf>
    <xf numFmtId="3" fontId="5" fillId="0" borderId="28" xfId="2" applyNumberFormat="1" applyFont="1" applyFill="1" applyBorder="1" applyAlignment="1">
      <alignment horizontal="right" vertical="top" wrapText="1"/>
    </xf>
    <xf numFmtId="0" fontId="5" fillId="0" borderId="29" xfId="3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7" fillId="0" borderId="25" xfId="2" applyNumberFormat="1" applyFont="1" applyFill="1" applyBorder="1" applyAlignment="1">
      <alignment horizontal="right" vertical="top" wrapText="1"/>
    </xf>
    <xf numFmtId="0" fontId="7" fillId="0" borderId="31" xfId="3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49" fontId="7" fillId="0" borderId="25" xfId="4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9" fillId="0" borderId="16" xfId="4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right" vertical="top" wrapText="1"/>
    </xf>
    <xf numFmtId="164" fontId="7" fillId="0" borderId="16" xfId="1" applyNumberFormat="1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5" applyFont="1" applyFill="1" applyBorder="1" applyAlignment="1" applyProtection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4" fillId="0" borderId="9" xfId="5" applyFont="1" applyFill="1" applyBorder="1" applyAlignment="1" applyProtection="1">
      <alignment horizontal="center" vertical="top" wrapText="1"/>
    </xf>
    <xf numFmtId="164" fontId="4" fillId="2" borderId="17" xfId="0" applyNumberFormat="1" applyFont="1" applyFill="1" applyBorder="1" applyAlignment="1">
      <alignment vertical="top" wrapText="1"/>
    </xf>
    <xf numFmtId="49" fontId="4" fillId="2" borderId="18" xfId="0" applyNumberFormat="1" applyFont="1" applyFill="1" applyBorder="1" applyAlignment="1">
      <alignment horizontal="center" vertical="top" wrapText="1"/>
    </xf>
    <xf numFmtId="164" fontId="4" fillId="2" borderId="21" xfId="0" applyNumberFormat="1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right" vertical="top" wrapText="1"/>
    </xf>
    <xf numFmtId="3" fontId="4" fillId="0" borderId="20" xfId="2" applyNumberFormat="1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4" fillId="3" borderId="32" xfId="0" applyNumberFormat="1" applyFont="1" applyFill="1" applyBorder="1" applyAlignment="1">
      <alignment horizontal="center" vertical="top" wrapText="1"/>
    </xf>
    <xf numFmtId="49" fontId="4" fillId="3" borderId="15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3" borderId="19" xfId="0" applyNumberFormat="1" applyFont="1" applyFill="1" applyBorder="1" applyAlignment="1">
      <alignment horizontal="center" vertical="top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64" fontId="6" fillId="0" borderId="0" xfId="2" applyNumberFormat="1" applyFont="1" applyBorder="1" applyAlignment="1">
      <alignment horizontal="center" vertical="top" wrapText="1"/>
    </xf>
  </cellXfs>
  <cellStyles count="7">
    <cellStyle name="Comma" xfId="1" builtinId="3"/>
    <cellStyle name="Comma 2" xfId="2"/>
    <cellStyle name="Comma_จัดสรรแยกผลผลิต-ม.แม่ฟ้าหลวง" xfId="6"/>
    <cellStyle name="Normal" xfId="0" builtinId="0"/>
    <cellStyle name="Normal 3" xfId="5"/>
    <cellStyle name="Normal_Sheet1" xfId="4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4"/>
  <sheetViews>
    <sheetView tabSelected="1" view="pageBreakPreview" topLeftCell="A49" zoomScaleNormal="100" zoomScaleSheetLayoutView="100" workbookViewId="0">
      <selection activeCell="D61" sqref="D61"/>
    </sheetView>
  </sheetViews>
  <sheetFormatPr defaultRowHeight="18" x14ac:dyDescent="0.25"/>
  <cols>
    <col min="1" max="1" width="16.140625" style="1" bestFit="1" customWidth="1"/>
    <col min="2" max="2" width="19.7109375" style="1" customWidth="1"/>
    <col min="3" max="3" width="21.42578125" style="3" customWidth="1"/>
    <col min="4" max="4" width="79" style="1" customWidth="1"/>
    <col min="5" max="5" width="13.140625" style="1" bestFit="1" customWidth="1"/>
    <col min="6" max="6" width="15.7109375" style="1" bestFit="1" customWidth="1"/>
    <col min="7" max="7" width="12.42578125" style="2" bestFit="1" customWidth="1"/>
    <col min="8" max="8" width="4.5703125" style="1" customWidth="1"/>
    <col min="9" max="9" width="26.7109375" style="1" customWidth="1"/>
  </cols>
  <sheetData>
    <row r="1" spans="1:9" ht="18.75" x14ac:dyDescent="0.3">
      <c r="A1" s="179" t="s">
        <v>118</v>
      </c>
      <c r="B1" s="180"/>
      <c r="C1" s="180"/>
      <c r="D1" s="180"/>
      <c r="E1" s="180"/>
      <c r="F1" s="180"/>
      <c r="G1" s="180"/>
      <c r="H1" s="180"/>
      <c r="I1" s="181"/>
    </row>
    <row r="2" spans="1:9" ht="18.75" x14ac:dyDescent="0.2">
      <c r="A2" s="182" t="s">
        <v>117</v>
      </c>
      <c r="B2" s="183"/>
      <c r="C2" s="183"/>
      <c r="D2" s="183"/>
      <c r="E2" s="183"/>
      <c r="F2" s="183"/>
      <c r="G2" s="183"/>
      <c r="H2" s="183"/>
      <c r="I2" s="184"/>
    </row>
    <row r="3" spans="1:9" ht="18.75" x14ac:dyDescent="0.2">
      <c r="A3" s="175"/>
      <c r="B3" s="175"/>
      <c r="C3" s="178"/>
      <c r="D3" s="178"/>
      <c r="E3" s="175"/>
      <c r="F3" s="175"/>
      <c r="G3" s="177"/>
      <c r="H3" s="176"/>
      <c r="I3" s="175"/>
    </row>
    <row r="4" spans="1:9" ht="18.75" x14ac:dyDescent="0.2">
      <c r="A4" s="185" t="s">
        <v>116</v>
      </c>
      <c r="B4" s="188" t="s">
        <v>115</v>
      </c>
      <c r="C4" s="189" t="s">
        <v>114</v>
      </c>
      <c r="D4" s="192" t="s">
        <v>113</v>
      </c>
      <c r="E4" s="192" t="s">
        <v>112</v>
      </c>
      <c r="F4" s="174"/>
      <c r="G4" s="195" t="s">
        <v>111</v>
      </c>
      <c r="H4" s="196"/>
      <c r="I4" s="192" t="s">
        <v>110</v>
      </c>
    </row>
    <row r="5" spans="1:9" ht="18.75" x14ac:dyDescent="0.2">
      <c r="A5" s="186"/>
      <c r="B5" s="188"/>
      <c r="C5" s="190"/>
      <c r="D5" s="193"/>
      <c r="E5" s="193"/>
      <c r="F5" s="173" t="s">
        <v>109</v>
      </c>
      <c r="G5" s="195"/>
      <c r="H5" s="196"/>
      <c r="I5" s="193"/>
    </row>
    <row r="6" spans="1:9" ht="18.75" x14ac:dyDescent="0.2">
      <c r="A6" s="187"/>
      <c r="B6" s="188"/>
      <c r="C6" s="191"/>
      <c r="D6" s="194"/>
      <c r="E6" s="194"/>
      <c r="F6" s="172"/>
      <c r="G6" s="195"/>
      <c r="H6" s="196"/>
      <c r="I6" s="194"/>
    </row>
    <row r="7" spans="1:9" ht="18.75" x14ac:dyDescent="0.2">
      <c r="A7" s="83" t="s">
        <v>76</v>
      </c>
      <c r="B7" s="81" t="s">
        <v>108</v>
      </c>
      <c r="C7" s="81"/>
      <c r="D7" s="53" t="s">
        <v>71</v>
      </c>
      <c r="E7" s="80"/>
      <c r="F7" s="80"/>
      <c r="G7" s="79"/>
      <c r="H7" s="78"/>
      <c r="I7" s="171"/>
    </row>
    <row r="8" spans="1:9" ht="18.75" x14ac:dyDescent="0.2">
      <c r="A8" s="75"/>
      <c r="B8" s="170"/>
      <c r="C8" s="131"/>
      <c r="D8" s="44" t="s">
        <v>107</v>
      </c>
      <c r="E8" s="72"/>
      <c r="F8" s="72"/>
      <c r="G8" s="129"/>
      <c r="H8" s="128"/>
      <c r="I8" s="169"/>
    </row>
    <row r="9" spans="1:9" ht="18.75" x14ac:dyDescent="0.2">
      <c r="A9" s="75"/>
      <c r="B9" s="170"/>
      <c r="C9" s="131"/>
      <c r="D9" s="44" t="s">
        <v>106</v>
      </c>
      <c r="E9" s="72"/>
      <c r="F9" s="72"/>
      <c r="G9" s="129">
        <f>G10+G13+G15</f>
        <v>1170000</v>
      </c>
      <c r="H9" s="128" t="s">
        <v>8</v>
      </c>
      <c r="I9" s="169"/>
    </row>
    <row r="10" spans="1:9" ht="18.75" x14ac:dyDescent="0.2">
      <c r="A10" s="168" t="s">
        <v>76</v>
      </c>
      <c r="B10" s="167" t="s">
        <v>105</v>
      </c>
      <c r="C10" s="166"/>
      <c r="D10" s="34" t="s">
        <v>104</v>
      </c>
      <c r="E10" s="37" t="s">
        <v>100</v>
      </c>
      <c r="F10" s="125">
        <v>6011310</v>
      </c>
      <c r="G10" s="65">
        <f>SUM(G11:G12)</f>
        <v>250000</v>
      </c>
      <c r="H10" s="35" t="s">
        <v>8</v>
      </c>
      <c r="I10" s="155"/>
    </row>
    <row r="11" spans="1:9" ht="18.75" x14ac:dyDescent="0.2">
      <c r="A11" s="61" t="s">
        <v>76</v>
      </c>
      <c r="B11" s="165" t="s">
        <v>103</v>
      </c>
      <c r="C11" s="137" t="s">
        <v>102</v>
      </c>
      <c r="D11" s="164" t="s">
        <v>101</v>
      </c>
      <c r="E11" s="163" t="s">
        <v>100</v>
      </c>
      <c r="F11" s="163">
        <v>6011310</v>
      </c>
      <c r="G11" s="94">
        <v>250000</v>
      </c>
      <c r="H11" s="117" t="s">
        <v>8</v>
      </c>
      <c r="I11" s="162" t="s">
        <v>13</v>
      </c>
    </row>
    <row r="12" spans="1:9" ht="18.75" x14ac:dyDescent="0.2">
      <c r="A12" s="161"/>
      <c r="B12" s="160"/>
      <c r="C12" s="159"/>
      <c r="D12" s="158" t="s">
        <v>99</v>
      </c>
      <c r="E12" s="125"/>
      <c r="F12" s="125"/>
      <c r="G12" s="157"/>
      <c r="H12" s="156"/>
      <c r="I12" s="155"/>
    </row>
    <row r="13" spans="1:9" ht="18.75" x14ac:dyDescent="0.2">
      <c r="A13" s="139" t="s">
        <v>76</v>
      </c>
      <c r="B13" s="154" t="s">
        <v>97</v>
      </c>
      <c r="C13" s="153"/>
      <c r="D13" s="152" t="s">
        <v>98</v>
      </c>
      <c r="E13" s="37" t="s">
        <v>14</v>
      </c>
      <c r="F13" s="66">
        <v>6011500</v>
      </c>
      <c r="G13" s="36">
        <f>SUM(G14:G14)</f>
        <v>35000</v>
      </c>
      <c r="H13" s="35" t="s">
        <v>8</v>
      </c>
      <c r="I13" s="151"/>
    </row>
    <row r="14" spans="1:9" ht="18.75" x14ac:dyDescent="0.2">
      <c r="A14" s="61" t="s">
        <v>76</v>
      </c>
      <c r="B14" s="150" t="s">
        <v>97</v>
      </c>
      <c r="C14" s="31" t="s">
        <v>96</v>
      </c>
      <c r="D14" s="93" t="s">
        <v>95</v>
      </c>
      <c r="E14" s="149" t="s">
        <v>14</v>
      </c>
      <c r="F14" s="148">
        <v>6011500</v>
      </c>
      <c r="G14" s="147">
        <v>35000</v>
      </c>
      <c r="H14" s="27" t="s">
        <v>8</v>
      </c>
      <c r="I14" s="26" t="s">
        <v>94</v>
      </c>
    </row>
    <row r="15" spans="1:9" ht="18.75" x14ac:dyDescent="0.2">
      <c r="A15" s="139" t="s">
        <v>76</v>
      </c>
      <c r="B15" s="138" t="s">
        <v>75</v>
      </c>
      <c r="C15" s="146"/>
      <c r="D15" s="145" t="s">
        <v>93</v>
      </c>
      <c r="E15" s="144" t="s">
        <v>14</v>
      </c>
      <c r="F15" s="143">
        <v>5911500</v>
      </c>
      <c r="G15" s="142">
        <f>SUM(G16:G24)</f>
        <v>885000</v>
      </c>
      <c r="H15" s="141" t="s">
        <v>8</v>
      </c>
      <c r="I15" s="140"/>
    </row>
    <row r="16" spans="1:9" ht="18.75" x14ac:dyDescent="0.3">
      <c r="A16" s="139" t="s">
        <v>76</v>
      </c>
      <c r="B16" s="138" t="s">
        <v>75</v>
      </c>
      <c r="C16" s="137" t="s">
        <v>92</v>
      </c>
      <c r="D16" s="136" t="s">
        <v>91</v>
      </c>
      <c r="E16" s="135" t="s">
        <v>14</v>
      </c>
      <c r="F16" s="135">
        <v>5911500</v>
      </c>
      <c r="G16" s="63">
        <v>332760</v>
      </c>
      <c r="H16" s="134" t="s">
        <v>8</v>
      </c>
      <c r="I16" s="133" t="s">
        <v>13</v>
      </c>
    </row>
    <row r="17" spans="1:9" ht="18.75" x14ac:dyDescent="0.3">
      <c r="A17" s="139" t="s">
        <v>76</v>
      </c>
      <c r="B17" s="138" t="s">
        <v>75</v>
      </c>
      <c r="C17" s="137" t="s">
        <v>90</v>
      </c>
      <c r="D17" s="136" t="s">
        <v>89</v>
      </c>
      <c r="E17" s="135" t="s">
        <v>14</v>
      </c>
      <c r="F17" s="135">
        <v>5911500</v>
      </c>
      <c r="G17" s="63">
        <v>75000</v>
      </c>
      <c r="H17" s="134" t="s">
        <v>8</v>
      </c>
      <c r="I17" s="133" t="s">
        <v>13</v>
      </c>
    </row>
    <row r="18" spans="1:9" ht="18.75" x14ac:dyDescent="0.3">
      <c r="A18" s="139" t="s">
        <v>76</v>
      </c>
      <c r="B18" s="138" t="s">
        <v>75</v>
      </c>
      <c r="C18" s="137" t="s">
        <v>88</v>
      </c>
      <c r="D18" s="136" t="s">
        <v>87</v>
      </c>
      <c r="E18" s="135" t="s">
        <v>14</v>
      </c>
      <c r="F18" s="135">
        <v>5911500</v>
      </c>
      <c r="G18" s="63">
        <v>40000</v>
      </c>
      <c r="H18" s="134" t="s">
        <v>8</v>
      </c>
      <c r="I18" s="133" t="s">
        <v>13</v>
      </c>
    </row>
    <row r="19" spans="1:9" ht="18.75" x14ac:dyDescent="0.3">
      <c r="A19" s="139" t="s">
        <v>76</v>
      </c>
      <c r="B19" s="138" t="s">
        <v>75</v>
      </c>
      <c r="C19" s="137" t="s">
        <v>86</v>
      </c>
      <c r="D19" s="136" t="s">
        <v>85</v>
      </c>
      <c r="E19" s="135" t="s">
        <v>14</v>
      </c>
      <c r="F19" s="135">
        <v>5911500</v>
      </c>
      <c r="G19" s="63">
        <v>40000</v>
      </c>
      <c r="H19" s="134" t="s">
        <v>8</v>
      </c>
      <c r="I19" s="133" t="s">
        <v>13</v>
      </c>
    </row>
    <row r="20" spans="1:9" ht="18.75" x14ac:dyDescent="0.3">
      <c r="A20" s="139" t="s">
        <v>76</v>
      </c>
      <c r="B20" s="138" t="s">
        <v>75</v>
      </c>
      <c r="C20" s="137" t="s">
        <v>84</v>
      </c>
      <c r="D20" s="136" t="s">
        <v>83</v>
      </c>
      <c r="E20" s="135" t="s">
        <v>14</v>
      </c>
      <c r="F20" s="135">
        <v>5911500</v>
      </c>
      <c r="G20" s="63">
        <v>120000</v>
      </c>
      <c r="H20" s="134" t="s">
        <v>8</v>
      </c>
      <c r="I20" s="133" t="s">
        <v>13</v>
      </c>
    </row>
    <row r="21" spans="1:9" ht="18.75" x14ac:dyDescent="0.3">
      <c r="A21" s="139" t="s">
        <v>76</v>
      </c>
      <c r="B21" s="138" t="s">
        <v>75</v>
      </c>
      <c r="C21" s="137" t="s">
        <v>82</v>
      </c>
      <c r="D21" s="136" t="s">
        <v>81</v>
      </c>
      <c r="E21" s="135" t="s">
        <v>14</v>
      </c>
      <c r="F21" s="135">
        <v>5911500</v>
      </c>
      <c r="G21" s="63">
        <v>138500</v>
      </c>
      <c r="H21" s="134" t="s">
        <v>8</v>
      </c>
      <c r="I21" s="133" t="s">
        <v>13</v>
      </c>
    </row>
    <row r="22" spans="1:9" ht="18.75" x14ac:dyDescent="0.3">
      <c r="A22" s="139" t="s">
        <v>76</v>
      </c>
      <c r="B22" s="138" t="s">
        <v>75</v>
      </c>
      <c r="C22" s="137" t="s">
        <v>80</v>
      </c>
      <c r="D22" s="136" t="s">
        <v>79</v>
      </c>
      <c r="E22" s="135" t="s">
        <v>14</v>
      </c>
      <c r="F22" s="135">
        <v>5911500</v>
      </c>
      <c r="G22" s="63">
        <v>37040</v>
      </c>
      <c r="H22" s="134" t="s">
        <v>8</v>
      </c>
      <c r="I22" s="133" t="s">
        <v>13</v>
      </c>
    </row>
    <row r="23" spans="1:9" ht="18.75" x14ac:dyDescent="0.3">
      <c r="A23" s="139" t="s">
        <v>76</v>
      </c>
      <c r="B23" s="138" t="s">
        <v>75</v>
      </c>
      <c r="C23" s="137" t="s">
        <v>78</v>
      </c>
      <c r="D23" s="136" t="s">
        <v>77</v>
      </c>
      <c r="E23" s="135" t="s">
        <v>14</v>
      </c>
      <c r="F23" s="135">
        <v>5911500</v>
      </c>
      <c r="G23" s="63">
        <v>51700</v>
      </c>
      <c r="H23" s="134" t="s">
        <v>8</v>
      </c>
      <c r="I23" s="133" t="s">
        <v>13</v>
      </c>
    </row>
    <row r="24" spans="1:9" ht="18.75" x14ac:dyDescent="0.3">
      <c r="A24" s="139" t="s">
        <v>76</v>
      </c>
      <c r="B24" s="138" t="s">
        <v>75</v>
      </c>
      <c r="C24" s="137" t="s">
        <v>74</v>
      </c>
      <c r="D24" s="136" t="s">
        <v>73</v>
      </c>
      <c r="E24" s="135" t="s">
        <v>14</v>
      </c>
      <c r="F24" s="135">
        <v>5911500</v>
      </c>
      <c r="G24" s="63">
        <v>50000</v>
      </c>
      <c r="H24" s="134" t="s">
        <v>8</v>
      </c>
      <c r="I24" s="133" t="s">
        <v>13</v>
      </c>
    </row>
    <row r="25" spans="1:9" ht="18.75" x14ac:dyDescent="0.2">
      <c r="A25" s="75" t="s">
        <v>58</v>
      </c>
      <c r="B25" s="131" t="s">
        <v>72</v>
      </c>
      <c r="C25" s="131"/>
      <c r="D25" s="44" t="s">
        <v>71</v>
      </c>
      <c r="E25" s="72"/>
      <c r="F25" s="72"/>
      <c r="G25" s="129"/>
      <c r="H25" s="128"/>
      <c r="I25" s="132"/>
    </row>
    <row r="26" spans="1:9" ht="18.75" x14ac:dyDescent="0.2">
      <c r="A26" s="131"/>
      <c r="B26" s="130"/>
      <c r="C26" s="54"/>
      <c r="D26" s="44" t="s">
        <v>70</v>
      </c>
      <c r="E26" s="72"/>
      <c r="F26" s="72"/>
      <c r="G26" s="129"/>
      <c r="H26" s="128"/>
      <c r="I26" s="127"/>
    </row>
    <row r="27" spans="1:9" ht="18.75" x14ac:dyDescent="0.2">
      <c r="A27" s="131"/>
      <c r="B27" s="130"/>
      <c r="C27" s="54"/>
      <c r="D27" s="44" t="s">
        <v>69</v>
      </c>
      <c r="E27" s="72"/>
      <c r="F27" s="72"/>
      <c r="G27" s="129">
        <f>G28+G30+G32</f>
        <v>1811000</v>
      </c>
      <c r="H27" s="128" t="s">
        <v>8</v>
      </c>
      <c r="I27" s="127"/>
    </row>
    <row r="28" spans="1:9" ht="18.75" x14ac:dyDescent="0.2">
      <c r="A28" s="123" t="s">
        <v>63</v>
      </c>
      <c r="B28" s="122" t="s">
        <v>67</v>
      </c>
      <c r="C28" s="121"/>
      <c r="D28" s="120" t="s">
        <v>68</v>
      </c>
      <c r="E28" s="119" t="s">
        <v>14</v>
      </c>
      <c r="F28" s="37">
        <v>6011500</v>
      </c>
      <c r="G28" s="118">
        <f>G29</f>
        <v>761000</v>
      </c>
      <c r="H28" s="117" t="s">
        <v>8</v>
      </c>
      <c r="I28" s="116"/>
    </row>
    <row r="29" spans="1:9" ht="18.75" x14ac:dyDescent="0.2">
      <c r="A29" s="123" t="s">
        <v>63</v>
      </c>
      <c r="B29" s="122" t="s">
        <v>67</v>
      </c>
      <c r="C29" s="121" t="s">
        <v>66</v>
      </c>
      <c r="D29" s="126" t="s">
        <v>65</v>
      </c>
      <c r="E29" s="66" t="s">
        <v>14</v>
      </c>
      <c r="F29" s="125">
        <v>6011500</v>
      </c>
      <c r="G29" s="124">
        <v>761000</v>
      </c>
      <c r="H29" s="117" t="s">
        <v>8</v>
      </c>
      <c r="I29" s="116" t="s">
        <v>13</v>
      </c>
    </row>
    <row r="30" spans="1:9" ht="18.75" x14ac:dyDescent="0.2">
      <c r="A30" s="123" t="s">
        <v>63</v>
      </c>
      <c r="B30" s="122" t="s">
        <v>62</v>
      </c>
      <c r="C30" s="121"/>
      <c r="D30" s="120" t="s">
        <v>64</v>
      </c>
      <c r="E30" s="119" t="s">
        <v>14</v>
      </c>
      <c r="F30" s="37">
        <v>6011500</v>
      </c>
      <c r="G30" s="118">
        <f>SUM(G31)</f>
        <v>1000000</v>
      </c>
      <c r="H30" s="117" t="s">
        <v>8</v>
      </c>
      <c r="I30" s="116"/>
    </row>
    <row r="31" spans="1:9" ht="18.75" x14ac:dyDescent="0.2">
      <c r="A31" s="115" t="s">
        <v>63</v>
      </c>
      <c r="B31" s="114" t="s">
        <v>62</v>
      </c>
      <c r="C31" s="113" t="s">
        <v>61</v>
      </c>
      <c r="D31" s="112" t="s">
        <v>60</v>
      </c>
      <c r="E31" s="111" t="s">
        <v>14</v>
      </c>
      <c r="F31" s="110">
        <v>6011500</v>
      </c>
      <c r="G31" s="109">
        <v>1000000</v>
      </c>
      <c r="H31" s="108" t="s">
        <v>8</v>
      </c>
      <c r="I31" s="107" t="s">
        <v>13</v>
      </c>
    </row>
    <row r="32" spans="1:9" ht="37.5" x14ac:dyDescent="0.3">
      <c r="A32" s="106" t="s">
        <v>58</v>
      </c>
      <c r="B32" s="105" t="s">
        <v>57</v>
      </c>
      <c r="C32" s="104"/>
      <c r="D32" s="103" t="s">
        <v>59</v>
      </c>
      <c r="E32" s="102" t="s">
        <v>14</v>
      </c>
      <c r="F32" s="102">
        <v>6011500</v>
      </c>
      <c r="G32" s="101">
        <f>SUM(G33)</f>
        <v>50000</v>
      </c>
      <c r="H32" s="100" t="s">
        <v>8</v>
      </c>
      <c r="I32" s="99"/>
    </row>
    <row r="33" spans="1:9" ht="18.75" x14ac:dyDescent="0.2">
      <c r="A33" s="98" t="s">
        <v>58</v>
      </c>
      <c r="B33" s="97" t="s">
        <v>57</v>
      </c>
      <c r="C33" s="96" t="s">
        <v>56</v>
      </c>
      <c r="D33" s="95" t="s">
        <v>55</v>
      </c>
      <c r="E33" s="29" t="s">
        <v>14</v>
      </c>
      <c r="F33" s="29">
        <v>6011500</v>
      </c>
      <c r="G33" s="94">
        <v>50000</v>
      </c>
      <c r="H33" s="27" t="s">
        <v>8</v>
      </c>
      <c r="I33" s="93" t="s">
        <v>54</v>
      </c>
    </row>
    <row r="34" spans="1:9" ht="18.75" x14ac:dyDescent="0.2">
      <c r="A34" s="92"/>
      <c r="B34" s="91"/>
      <c r="C34" s="90"/>
      <c r="D34" s="89"/>
      <c r="E34" s="88"/>
      <c r="F34" s="87"/>
      <c r="G34" s="86"/>
      <c r="H34" s="85"/>
      <c r="I34" s="84"/>
    </row>
    <row r="35" spans="1:9" ht="18.75" x14ac:dyDescent="0.2">
      <c r="A35" s="83" t="s">
        <v>43</v>
      </c>
      <c r="B35" s="82" t="s">
        <v>39</v>
      </c>
      <c r="C35" s="81"/>
      <c r="D35" s="53" t="s">
        <v>38</v>
      </c>
      <c r="E35" s="80"/>
      <c r="F35" s="80"/>
      <c r="G35" s="79"/>
      <c r="H35" s="78"/>
      <c r="I35" s="77"/>
    </row>
    <row r="36" spans="1:9" ht="18.75" x14ac:dyDescent="0.2">
      <c r="A36" s="75"/>
      <c r="B36" s="74"/>
      <c r="C36" s="76"/>
      <c r="D36" s="44" t="s">
        <v>53</v>
      </c>
      <c r="E36" s="72"/>
      <c r="F36" s="43"/>
      <c r="G36" s="71"/>
      <c r="H36" s="70"/>
      <c r="I36" s="69"/>
    </row>
    <row r="37" spans="1:9" ht="18.75" x14ac:dyDescent="0.2">
      <c r="A37" s="75"/>
      <c r="B37" s="74"/>
      <c r="C37" s="73"/>
      <c r="D37" s="44" t="s">
        <v>36</v>
      </c>
      <c r="E37" s="72" t="s">
        <v>14</v>
      </c>
      <c r="F37" s="43">
        <v>6011500</v>
      </c>
      <c r="G37" s="71">
        <f>SUM(G39:G43)</f>
        <v>460000</v>
      </c>
      <c r="H37" s="70" t="s">
        <v>8</v>
      </c>
      <c r="I37" s="69"/>
    </row>
    <row r="38" spans="1:9" ht="18.75" x14ac:dyDescent="0.3">
      <c r="A38" s="33" t="s">
        <v>43</v>
      </c>
      <c r="B38" s="68" t="s">
        <v>42</v>
      </c>
      <c r="C38" s="39"/>
      <c r="D38" s="67" t="s">
        <v>52</v>
      </c>
      <c r="E38" s="66" t="s">
        <v>14</v>
      </c>
      <c r="F38" s="66">
        <v>6011500</v>
      </c>
      <c r="G38" s="65">
        <f>SUM(G39:G43)</f>
        <v>460000</v>
      </c>
      <c r="H38" s="35" t="s">
        <v>8</v>
      </c>
      <c r="I38" s="34"/>
    </row>
    <row r="39" spans="1:9" ht="18.75" x14ac:dyDescent="0.3">
      <c r="A39" s="61" t="s">
        <v>43</v>
      </c>
      <c r="B39" s="60" t="s">
        <v>42</v>
      </c>
      <c r="C39" s="64" t="s">
        <v>51</v>
      </c>
      <c r="D39" s="30" t="s">
        <v>50</v>
      </c>
      <c r="E39" s="29" t="s">
        <v>14</v>
      </c>
      <c r="F39" s="29">
        <v>6011500</v>
      </c>
      <c r="G39" s="63">
        <v>30000</v>
      </c>
      <c r="H39" s="62" t="s">
        <v>8</v>
      </c>
      <c r="I39" s="55" t="s">
        <v>13</v>
      </c>
    </row>
    <row r="40" spans="1:9" ht="18.75" x14ac:dyDescent="0.3">
      <c r="A40" s="61" t="s">
        <v>43</v>
      </c>
      <c r="B40" s="60" t="s">
        <v>42</v>
      </c>
      <c r="C40" s="31" t="s">
        <v>49</v>
      </c>
      <c r="D40" s="30" t="s">
        <v>48</v>
      </c>
      <c r="E40" s="29" t="s">
        <v>14</v>
      </c>
      <c r="F40" s="29">
        <v>6011500</v>
      </c>
      <c r="G40" s="63">
        <v>100000</v>
      </c>
      <c r="H40" s="62" t="s">
        <v>8</v>
      </c>
      <c r="I40" s="55" t="s">
        <v>13</v>
      </c>
    </row>
    <row r="41" spans="1:9" ht="18.75" x14ac:dyDescent="0.3">
      <c r="A41" s="61" t="s">
        <v>43</v>
      </c>
      <c r="B41" s="60" t="s">
        <v>42</v>
      </c>
      <c r="C41" s="31" t="s">
        <v>47</v>
      </c>
      <c r="D41" s="30" t="s">
        <v>46</v>
      </c>
      <c r="E41" s="29" t="s">
        <v>14</v>
      </c>
      <c r="F41" s="29">
        <v>6011500</v>
      </c>
      <c r="G41" s="63">
        <v>20000</v>
      </c>
      <c r="H41" s="62" t="s">
        <v>8</v>
      </c>
      <c r="I41" s="55" t="s">
        <v>13</v>
      </c>
    </row>
    <row r="42" spans="1:9" ht="18.75" x14ac:dyDescent="0.3">
      <c r="A42" s="61" t="s">
        <v>43</v>
      </c>
      <c r="B42" s="60" t="s">
        <v>42</v>
      </c>
      <c r="C42" s="31" t="s">
        <v>45</v>
      </c>
      <c r="D42" s="30" t="s">
        <v>44</v>
      </c>
      <c r="E42" s="29" t="s">
        <v>14</v>
      </c>
      <c r="F42" s="29">
        <v>6011500</v>
      </c>
      <c r="G42" s="63">
        <v>250000</v>
      </c>
      <c r="H42" s="62" t="s">
        <v>8</v>
      </c>
      <c r="I42" s="55" t="s">
        <v>13</v>
      </c>
    </row>
    <row r="43" spans="1:9" ht="18.75" x14ac:dyDescent="0.3">
      <c r="A43" s="61" t="s">
        <v>43</v>
      </c>
      <c r="B43" s="60" t="s">
        <v>42</v>
      </c>
      <c r="C43" s="31" t="s">
        <v>41</v>
      </c>
      <c r="D43" s="59" t="s">
        <v>40</v>
      </c>
      <c r="E43" s="58" t="s">
        <v>14</v>
      </c>
      <c r="F43" s="58">
        <v>6011500</v>
      </c>
      <c r="G43" s="57">
        <v>60000</v>
      </c>
      <c r="H43" s="56" t="s">
        <v>8</v>
      </c>
      <c r="I43" s="55" t="s">
        <v>13</v>
      </c>
    </row>
    <row r="44" spans="1:9" ht="18.75" x14ac:dyDescent="0.2">
      <c r="A44" s="47" t="s">
        <v>18</v>
      </c>
      <c r="B44" s="54" t="s">
        <v>39</v>
      </c>
      <c r="C44" s="45"/>
      <c r="D44" s="53" t="s">
        <v>38</v>
      </c>
      <c r="E44" s="52"/>
      <c r="F44" s="52"/>
      <c r="G44" s="51"/>
      <c r="H44" s="50"/>
      <c r="I44" s="40"/>
    </row>
    <row r="45" spans="1:9" ht="18.75" x14ac:dyDescent="0.2">
      <c r="A45" s="47"/>
      <c r="B45" s="46"/>
      <c r="C45" s="45"/>
      <c r="D45" s="44" t="s">
        <v>37</v>
      </c>
      <c r="E45" s="43"/>
      <c r="F45" s="43"/>
      <c r="G45" s="49"/>
      <c r="H45" s="48"/>
      <c r="I45" s="40"/>
    </row>
    <row r="46" spans="1:9" ht="18.75" x14ac:dyDescent="0.2">
      <c r="A46" s="47"/>
      <c r="B46" s="46"/>
      <c r="C46" s="45"/>
      <c r="D46" s="44" t="s">
        <v>36</v>
      </c>
      <c r="E46" s="43"/>
      <c r="F46" s="43"/>
      <c r="G46" s="42">
        <f>G47</f>
        <v>500000</v>
      </c>
      <c r="H46" s="41" t="s">
        <v>8</v>
      </c>
      <c r="I46" s="40"/>
    </row>
    <row r="47" spans="1:9" ht="18.75" x14ac:dyDescent="0.3">
      <c r="A47" s="33" t="s">
        <v>18</v>
      </c>
      <c r="B47" s="32" t="s">
        <v>17</v>
      </c>
      <c r="C47" s="39"/>
      <c r="D47" s="38" t="s">
        <v>35</v>
      </c>
      <c r="E47" s="37" t="s">
        <v>14</v>
      </c>
      <c r="F47" s="37">
        <v>6011500</v>
      </c>
      <c r="G47" s="36">
        <f>SUM(G48:G56)</f>
        <v>500000</v>
      </c>
      <c r="H47" s="35" t="s">
        <v>8</v>
      </c>
      <c r="I47" s="34"/>
    </row>
    <row r="48" spans="1:9" ht="18.75" x14ac:dyDescent="0.3">
      <c r="A48" s="33" t="s">
        <v>18</v>
      </c>
      <c r="B48" s="32" t="s">
        <v>17</v>
      </c>
      <c r="C48" s="31" t="s">
        <v>34</v>
      </c>
      <c r="D48" s="30" t="s">
        <v>33</v>
      </c>
      <c r="E48" s="29" t="s">
        <v>14</v>
      </c>
      <c r="F48" s="29">
        <v>6011500</v>
      </c>
      <c r="G48" s="28">
        <v>25000</v>
      </c>
      <c r="H48" s="27" t="s">
        <v>8</v>
      </c>
      <c r="I48" s="26" t="s">
        <v>13</v>
      </c>
    </row>
    <row r="49" spans="1:9" ht="18.75" x14ac:dyDescent="0.3">
      <c r="A49" s="33" t="s">
        <v>18</v>
      </c>
      <c r="B49" s="32" t="s">
        <v>17</v>
      </c>
      <c r="C49" s="31" t="s">
        <v>32</v>
      </c>
      <c r="D49" s="30" t="s">
        <v>31</v>
      </c>
      <c r="E49" s="29" t="s">
        <v>14</v>
      </c>
      <c r="F49" s="29">
        <v>6011500</v>
      </c>
      <c r="G49" s="28">
        <v>15000</v>
      </c>
      <c r="H49" s="27" t="s">
        <v>8</v>
      </c>
      <c r="I49" s="26" t="s">
        <v>13</v>
      </c>
    </row>
    <row r="50" spans="1:9" ht="18.75" x14ac:dyDescent="0.3">
      <c r="A50" s="33" t="s">
        <v>18</v>
      </c>
      <c r="B50" s="32" t="s">
        <v>17</v>
      </c>
      <c r="C50" s="31" t="s">
        <v>30</v>
      </c>
      <c r="D50" s="30" t="s">
        <v>29</v>
      </c>
      <c r="E50" s="29" t="s">
        <v>14</v>
      </c>
      <c r="F50" s="29">
        <v>6011500</v>
      </c>
      <c r="G50" s="28">
        <v>130000</v>
      </c>
      <c r="H50" s="27" t="s">
        <v>8</v>
      </c>
      <c r="I50" s="26" t="s">
        <v>13</v>
      </c>
    </row>
    <row r="51" spans="1:9" ht="18.75" x14ac:dyDescent="0.3">
      <c r="A51" s="33" t="s">
        <v>18</v>
      </c>
      <c r="B51" s="32" t="s">
        <v>17</v>
      </c>
      <c r="C51" s="31" t="s">
        <v>28</v>
      </c>
      <c r="D51" s="30" t="s">
        <v>27</v>
      </c>
      <c r="E51" s="29" t="s">
        <v>14</v>
      </c>
      <c r="F51" s="29">
        <v>6011500</v>
      </c>
      <c r="G51" s="28">
        <v>100000</v>
      </c>
      <c r="H51" s="27" t="s">
        <v>8</v>
      </c>
      <c r="I51" s="26" t="s">
        <v>13</v>
      </c>
    </row>
    <row r="52" spans="1:9" ht="18.75" x14ac:dyDescent="0.3">
      <c r="A52" s="33" t="s">
        <v>18</v>
      </c>
      <c r="B52" s="32" t="s">
        <v>17</v>
      </c>
      <c r="C52" s="31" t="s">
        <v>26</v>
      </c>
      <c r="D52" s="30" t="s">
        <v>25</v>
      </c>
      <c r="E52" s="29" t="s">
        <v>14</v>
      </c>
      <c r="F52" s="29">
        <v>6011500</v>
      </c>
      <c r="G52" s="28">
        <v>100000</v>
      </c>
      <c r="H52" s="27" t="s">
        <v>8</v>
      </c>
      <c r="I52" s="26" t="s">
        <v>13</v>
      </c>
    </row>
    <row r="53" spans="1:9" ht="18.75" x14ac:dyDescent="0.3">
      <c r="A53" s="33" t="s">
        <v>18</v>
      </c>
      <c r="B53" s="32" t="s">
        <v>17</v>
      </c>
      <c r="C53" s="31" t="s">
        <v>24</v>
      </c>
      <c r="D53" s="30" t="s">
        <v>23</v>
      </c>
      <c r="E53" s="29" t="s">
        <v>14</v>
      </c>
      <c r="F53" s="29">
        <v>6011500</v>
      </c>
      <c r="G53" s="28">
        <v>50000</v>
      </c>
      <c r="H53" s="27" t="s">
        <v>8</v>
      </c>
      <c r="I53" s="26" t="s">
        <v>13</v>
      </c>
    </row>
    <row r="54" spans="1:9" ht="18.75" x14ac:dyDescent="0.3">
      <c r="A54" s="33" t="s">
        <v>18</v>
      </c>
      <c r="B54" s="32" t="s">
        <v>17</v>
      </c>
      <c r="C54" s="31" t="s">
        <v>22</v>
      </c>
      <c r="D54" s="30" t="s">
        <v>21</v>
      </c>
      <c r="E54" s="29" t="s">
        <v>14</v>
      </c>
      <c r="F54" s="29">
        <v>6011500</v>
      </c>
      <c r="G54" s="28">
        <v>50000</v>
      </c>
      <c r="H54" s="27" t="s">
        <v>8</v>
      </c>
      <c r="I54" s="26" t="s">
        <v>13</v>
      </c>
    </row>
    <row r="55" spans="1:9" ht="18.75" x14ac:dyDescent="0.3">
      <c r="A55" s="33" t="s">
        <v>18</v>
      </c>
      <c r="B55" s="32" t="s">
        <v>17</v>
      </c>
      <c r="C55" s="31" t="s">
        <v>20</v>
      </c>
      <c r="D55" s="30" t="s">
        <v>19</v>
      </c>
      <c r="E55" s="29" t="s">
        <v>14</v>
      </c>
      <c r="F55" s="29">
        <v>6011500</v>
      </c>
      <c r="G55" s="28">
        <v>15000</v>
      </c>
      <c r="H55" s="27" t="s">
        <v>8</v>
      </c>
      <c r="I55" s="26" t="s">
        <v>13</v>
      </c>
    </row>
    <row r="56" spans="1:9" ht="18.75" x14ac:dyDescent="0.3">
      <c r="A56" s="25" t="s">
        <v>18</v>
      </c>
      <c r="B56" s="24" t="s">
        <v>17</v>
      </c>
      <c r="C56" s="23" t="s">
        <v>16</v>
      </c>
      <c r="D56" s="22" t="s">
        <v>15</v>
      </c>
      <c r="E56" s="21" t="s">
        <v>14</v>
      </c>
      <c r="F56" s="21">
        <v>6011500</v>
      </c>
      <c r="G56" s="20">
        <v>15000</v>
      </c>
      <c r="H56" s="19" t="s">
        <v>8</v>
      </c>
      <c r="I56" s="18" t="s">
        <v>13</v>
      </c>
    </row>
    <row r="57" spans="1:9" ht="18.75" x14ac:dyDescent="0.2">
      <c r="A57" s="197" t="s">
        <v>12</v>
      </c>
      <c r="B57" s="197"/>
      <c r="C57" s="197"/>
      <c r="D57" s="6"/>
      <c r="E57" s="17"/>
      <c r="F57" s="17"/>
      <c r="G57" s="16"/>
      <c r="H57" s="15"/>
      <c r="I57" s="14"/>
    </row>
    <row r="58" spans="1:9" ht="21" x14ac:dyDescent="0.2">
      <c r="A58" s="11">
        <v>6011110</v>
      </c>
      <c r="B58" s="198" t="s">
        <v>11</v>
      </c>
      <c r="C58" s="198"/>
      <c r="D58" s="12" t="s">
        <v>10</v>
      </c>
      <c r="E58" s="199" t="s">
        <v>9</v>
      </c>
      <c r="F58" s="199"/>
      <c r="G58" s="200">
        <f>G9+G27+G37+G46</f>
        <v>3941000</v>
      </c>
      <c r="H58" s="200"/>
      <c r="I58" s="13" t="s">
        <v>8</v>
      </c>
    </row>
    <row r="59" spans="1:9" ht="18.75" x14ac:dyDescent="0.2">
      <c r="A59" s="11">
        <v>6011120</v>
      </c>
      <c r="B59" s="10" t="s">
        <v>7</v>
      </c>
      <c r="C59" s="12"/>
      <c r="D59" s="12" t="s">
        <v>6</v>
      </c>
      <c r="E59" s="9"/>
      <c r="F59" s="9"/>
      <c r="G59" s="8"/>
      <c r="H59" s="7"/>
      <c r="I59" s="6"/>
    </row>
    <row r="60" spans="1:9" ht="18.75" x14ac:dyDescent="0.2">
      <c r="A60" s="11">
        <v>6011130</v>
      </c>
      <c r="B60" s="10" t="s">
        <v>5</v>
      </c>
      <c r="C60" s="12"/>
      <c r="D60" s="12" t="s">
        <v>4</v>
      </c>
      <c r="E60" s="9"/>
      <c r="F60" s="9"/>
      <c r="G60" s="8"/>
      <c r="H60" s="7"/>
      <c r="I60" s="6"/>
    </row>
    <row r="61" spans="1:9" ht="19.5" customHeight="1" x14ac:dyDescent="0.2">
      <c r="A61" s="11">
        <v>6011140</v>
      </c>
      <c r="B61" s="198" t="s">
        <v>3</v>
      </c>
      <c r="C61" s="198"/>
      <c r="D61" s="12" t="s">
        <v>2</v>
      </c>
      <c r="E61" s="9"/>
      <c r="F61" s="9"/>
      <c r="G61" s="8"/>
      <c r="H61" s="7"/>
      <c r="I61" s="6"/>
    </row>
    <row r="62" spans="1:9" ht="18.75" x14ac:dyDescent="0.2">
      <c r="A62" s="11">
        <v>6011150</v>
      </c>
      <c r="B62" s="198" t="s">
        <v>1</v>
      </c>
      <c r="C62" s="198"/>
      <c r="D62" s="10" t="s">
        <v>0</v>
      </c>
      <c r="E62" s="9"/>
      <c r="F62" s="9"/>
      <c r="G62" s="8"/>
      <c r="H62" s="7"/>
      <c r="I62" s="6"/>
    </row>
    <row r="63" spans="1:9" ht="18.75" x14ac:dyDescent="0.3">
      <c r="G63" s="5"/>
    </row>
    <row r="64" spans="1:9" ht="18.75" x14ac:dyDescent="0.3">
      <c r="G64" s="4"/>
    </row>
  </sheetData>
  <mergeCells count="15">
    <mergeCell ref="B62:C62"/>
    <mergeCell ref="A57:C57"/>
    <mergeCell ref="B58:C58"/>
    <mergeCell ref="E58:F58"/>
    <mergeCell ref="G58:H58"/>
    <mergeCell ref="B61:C61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70" orientation="landscape" r:id="rId1"/>
  <headerFooter>
    <oddHeader>&amp;R&amp;"TH SarabunPSK,ตัวหนา"&amp;16เอกสารหมายเลข 2</oddHeader>
    <oddFooter>&amp;R&amp;"TH SarabunPSK,ตัวหนา"&amp;16เอกสารแนบบันทึกข้อความ กองนโยบายและแผน ที่ ศธ ๐๕๔๒.๐๑/ว ๓๗๓ ลงวันที่ ๙ ธันวาคม ๒๕๕๙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สถาบันภาษาศิลปะ</vt:lpstr>
      <vt:lpstr>สถาบันภาษาศิลปะ!Print_Titles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2016-12-09T09:21:01Z</dcterms:created>
  <dcterms:modified xsi:type="dcterms:W3CDTF">2016-12-09T09:21:47Z</dcterms:modified>
</cp:coreProperties>
</file>