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YAN\Documents\"/>
    </mc:Choice>
  </mc:AlternateContent>
  <bookViews>
    <workbookView xWindow="0" yWindow="0" windowWidth="23715" windowHeight="8610"/>
  </bookViews>
  <sheets>
    <sheet name="มนุษย์" sheetId="1" r:id="rId1"/>
  </sheets>
  <definedNames>
    <definedName name="_xlnm.Print_Area" localSheetId="0">มนุษย์!$A$1:$I$126</definedName>
    <definedName name="_xlnm.Print_Titles" localSheetId="0">มนุษย์!$4:$6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14" i="1"/>
  <c r="G13" i="1" s="1"/>
  <c r="G71" i="1"/>
  <c r="G76" i="1"/>
  <c r="J76" i="1" s="1"/>
  <c r="G78" i="1"/>
  <c r="J78" i="1" s="1"/>
  <c r="G83" i="1"/>
  <c r="J83" i="1"/>
  <c r="G96" i="1"/>
  <c r="G104" i="1"/>
  <c r="G105" i="1"/>
  <c r="G82" i="1" l="1"/>
  <c r="G120" i="1"/>
  <c r="J13" i="1"/>
  <c r="G7" i="1"/>
</calcChain>
</file>

<file path=xl/sharedStrings.xml><?xml version="1.0" encoding="utf-8"?>
<sst xmlns="http://schemas.openxmlformats.org/spreadsheetml/2006/main" count="689" uniqueCount="235">
  <si>
    <t xml:space="preserve">                                                                                       6011500  รายจ่ายอื่น</t>
  </si>
  <si>
    <t>ค่าตอบแทนพนักงานราชการ</t>
  </si>
  <si>
    <t>6011240    ค่าสาธารณปโภค                                                  6011420 เงินอุดหนุนเฉพาะกิจ</t>
  </si>
  <si>
    <t>ค่าจ้างลูกจ้างสัญญาจ้าง</t>
  </si>
  <si>
    <t>6011230    ค่าวัสดุ                                                              6011410 เงินอุดหนุนทั่วไป</t>
  </si>
  <si>
    <t>ค่าจ้างชั่วคราว</t>
  </si>
  <si>
    <t>6011220   ค่าใช้สอย                                                            6011320 ที่ดิน สิ่งก่อสร้าง</t>
  </si>
  <si>
    <t>ค่าจ้างประจำ</t>
  </si>
  <si>
    <t>บาท</t>
  </si>
  <si>
    <t>รวมงบประมาณทั้งสิ้น</t>
  </si>
  <si>
    <t>6011210   ค่าตอบแทน                                                         6011310  ครุภัณฑ์</t>
  </si>
  <si>
    <t>เงินเดือน</t>
  </si>
  <si>
    <t>หมายเหตุ  ** แหล่งของเงินจะแบ่งตามงบประมาณรายจ่าย ดังนี้</t>
  </si>
  <si>
    <t>คณะมนุษยศาสตร์ฯ</t>
  </si>
  <si>
    <t>งบรายจ่ายอื่น</t>
  </si>
  <si>
    <t>12. โครงการอัตลักษณ์ท้องถิ่นว่าด้วยวัฒนธรรมการเมืองและสิ่งแวดล้อมท้องถิ่น</t>
  </si>
  <si>
    <t>60A66113คมส19W01</t>
  </si>
  <si>
    <t>2015531004700001</t>
  </si>
  <si>
    <t>201554700L4500</t>
  </si>
  <si>
    <t>11.โครงการกฏหมายกับการอนุรักษ์ศิลปวัฒนธรรมโบราณสถานในเขตพื้นที่อำเภอเมืองสกลนคร</t>
  </si>
  <si>
    <t>  60A66113คมส08W01 </t>
  </si>
  <si>
    <t>10. โครงการสนับสนุนศักยภาพทางวัฒนธรรมของชุมชน</t>
  </si>
  <si>
    <t>  60A66113คมส20W01</t>
  </si>
  <si>
    <t xml:space="preserve">   ด้วยภาษาอังกฤษ</t>
  </si>
  <si>
    <t xml:space="preserve">9. โครงการอนุรักษ์และเผยแพร่วัฒนธรรมอาหารท้องถิ่นผ่านการนำเสนอและสาธิตวิธีการทำอาหารท้องถิ่น </t>
  </si>
  <si>
    <t> 60A66113คมส14W01 </t>
  </si>
  <si>
    <t>8. โครงการเผยแพร่วัฒนธรรมผ่านป้ายคติธรรมสองภาษา</t>
  </si>
  <si>
    <t>  60A66113คมส07W01</t>
  </si>
  <si>
    <t>7. โครงการส่งเสริมทำนุบำรุงศิลปวัฒนธรรม (สืบสานประเพณีกวนข้าวทิพย์)</t>
  </si>
  <si>
    <t>60A66113คมส17W01</t>
  </si>
  <si>
    <t>6. โครงการอนุรักษ์วัฒนธรรมสาขาวิชาการท่องเที่ยวและการโรงแรม ประเพณีฮีตสิบสองเพื่อการท่องเที่ยว</t>
  </si>
  <si>
    <t> 60A66113คมส18W01</t>
  </si>
  <si>
    <t>5. โครงการภาษาไทยบูรณาการสื่อสารสร้างสรรค์การแสดง</t>
  </si>
  <si>
    <t>60A66113คมส06W01</t>
  </si>
  <si>
    <t>4. โครงการกิจกรรมการขึ้นรูปผลิตภัณฑ์ของที่ระลึกจากเครื่องปั้นดินเผา</t>
  </si>
  <si>
    <t>60A66113คมส09W01</t>
  </si>
  <si>
    <t>3. โครงการกระบวนการรื้อฟื้นวัฒนธรรมชุมชนเพื่อจัดทำแผนพัฒนาชุมชนของหมู่บ้านริมหนองหาร</t>
  </si>
  <si>
    <t> 60A66113คมส13W01 </t>
  </si>
  <si>
    <t>2. โครงการดนตรีประกอบการแสดงพิธีกรรมเหยา ครั้งที่ 2</t>
  </si>
  <si>
    <t>60A66113คมส10W01</t>
  </si>
  <si>
    <t>1. โครงการลานวัฒนธรรมมนุษยศาสตร์ ครั้งที่ 2</t>
  </si>
  <si>
    <t>60A66113คมส01W01</t>
  </si>
  <si>
    <t>ค่าใช้จ่ายโครงการการอนุรักษ์วัฒนธรรมท้องถิ่นและโครงการทำนุบำรุงศิลปวัฒนธรรม</t>
  </si>
  <si>
    <t>ผลผลิต : ผลงานทำนุบำรุงศิลป วัฒนธรรม (2015531004)</t>
  </si>
  <si>
    <t>กิจกรรมหลัก : สืบสานและอนุรักษ์ศิลปวัฒนธรรม (201554700L4500)</t>
  </si>
  <si>
    <t>แผนงาน : พื้นฐานด้านการแก้ไขปัญหาความยากจน ลดความเหลื่อมล้ำ</t>
  </si>
  <si>
    <t>2015531004</t>
  </si>
  <si>
    <t>โครงการหนังสือทำมือสำหรับเด็กเพื่อการเรียนรู้ทรัพยากรพืชในท้องถิ่น</t>
  </si>
  <si>
    <t>60A55311คมส02W04</t>
  </si>
  <si>
    <t>2015526003700012</t>
  </si>
  <si>
    <t>201554700L4497</t>
  </si>
  <si>
    <t>โครงการครามแอนิเมชั่นกับการสร้างจิตสำนึกรักษ์ท้องถิ่น</t>
  </si>
  <si>
    <t>60A55311คมส02W03</t>
  </si>
  <si>
    <t>โครงการการสร้างมูลค่าเพิ่มของผ้าย้อมครามด้วยเรื่องเล่าจากชุมชน</t>
  </si>
  <si>
    <t>60A55311คมส02W02</t>
  </si>
  <si>
    <t>โครงการทำเนียบครูภูมิปัญญาคราม</t>
  </si>
  <si>
    <t>60A55311คมส02W01</t>
  </si>
  <si>
    <t>โครงการออกแบบและสร้างเตาเผาเถ้าถ่านบริสุทธิ์ เพื่อใช้สำหรับกระบวนการผลิตผ้าย้อมคราม</t>
  </si>
  <si>
    <t>60A55311ควท17W02</t>
  </si>
  <si>
    <t>ค่าใช้จ่ายโครงการอนุรักษ์พันธุกรรมพืชอันเนื่องมาจากพระราชดำริ โครงการเฉลิมพระเกียรติสมเด็จพระเทพรัตนราชสุดาฯสยามบรมราชกุมารีในโอกาสฉลองพระชนมายุ 5 รอบ 2 เมษายน  2558</t>
  </si>
  <si>
    <t>9. โครงการพัฒนาห้องสมุดบริการวิชาการ (ห้องสมุดนี้พี่ราชภัฏสกลนครให้น้อง ปี 3 )</t>
  </si>
  <si>
    <t>60A55311คมส17W01</t>
  </si>
  <si>
    <t>2015526003700010</t>
  </si>
  <si>
    <t>8. โครงการคลินิกกฏหมายสัญจร ปี 2</t>
  </si>
  <si>
    <t>60A55311คมส08W01 </t>
  </si>
  <si>
    <t xml:space="preserve">   แก่เยาวชนบ้านภูเพ็ก ตำบลนาหัวบ่อ อำเภอพรรณานิคม จังหวัดสกลนคร</t>
  </si>
  <si>
    <t xml:space="preserve">7. โครงการบริการวิชาการเพื่อถ่ายทอดความรู้ด้านประวัติศาสตร์โบราณคดี และการท่องเที่ยวเชิงวัฒนธรรม </t>
  </si>
  <si>
    <t>60A55311คมส20W01 </t>
  </si>
  <si>
    <t>6. โครงการอบรมเพื่อสนับสนุนการบูรณาการงานวิจัยสู่การจัดการเรียนการสอนของหลักสูตรภาษาอังกฤษธุรกิจ</t>
  </si>
  <si>
    <t>  60A55311คมส14W01</t>
  </si>
  <si>
    <t>9. โครงการกิจกรรมการเรียนรู้ภาษาอังกฤษ</t>
  </si>
  <si>
    <t>60A55311คมส07W01</t>
  </si>
  <si>
    <t xml:space="preserve">   ชุมชน 18 อำเภอ จังหวัดสกลนคร</t>
  </si>
  <si>
    <t xml:space="preserve">5. โครงการความร่วมมือทาวิชาการเพื่อการพัฒนาชุมชนระหว่างสาขาวิชาการพัฒนาชุมชนกับสำนักงานพัฒนา </t>
  </si>
  <si>
    <t>60A55311คมส13W01 </t>
  </si>
  <si>
    <t>4. โครงการเบิ่งแยงภูมิปัญญา สืบสานคุณค่าฝ้าย-ครามชุมชน</t>
  </si>
  <si>
    <t>60A55311คมส06W01</t>
  </si>
  <si>
    <t>3. โครงการอบรมเชิงปฏิบัติการผลิตภัณฑ์เครื่องปั้นดินเผา ครั้งที่ 2</t>
  </si>
  <si>
    <t> 60A55311คมส09W01</t>
  </si>
  <si>
    <t>2. โครงการห้องเรียนกำพืดชุมชนประวัติศาสตร์เสรีไทยบ้านหนองหลวง</t>
  </si>
  <si>
    <t>  60A55311คมส19W01</t>
  </si>
  <si>
    <t>1. โครงการค่ายมนุษย์ดนตรีอาสาเครือข่ายสัมพันธ์ ครั้งที่ 2</t>
  </si>
  <si>
    <t> 60A55311คมส10W01</t>
  </si>
  <si>
    <t>ค่าใช้จ่ายสำหรับโครงการบริการวิชาการ</t>
  </si>
  <si>
    <t>ผลผลิต : ผลงานการให้บริการวิชาการ  (2015526003)</t>
  </si>
  <si>
    <t>กิจกรรมหลัก : เผยแพร่ความรู้และบริการวิชาการ  (201554700L4497)</t>
  </si>
  <si>
    <t>แผนงาน : พื้นฐานด้านการพัฒนาและเสริมสร้างศักยภาพคน</t>
  </si>
  <si>
    <t>2015526003</t>
  </si>
  <si>
    <t xml:space="preserve">  โครงการจัดซื้อหนังสือเพื่อส่งเสริมการอ่านสู่อาเซียน</t>
  </si>
  <si>
    <t> 60A55209คมส01W02</t>
  </si>
  <si>
    <t>2015526002700003</t>
  </si>
  <si>
    <t>201554700L4493</t>
  </si>
  <si>
    <t>ค่าใช้จ่ายในการพัฒนาศูนย์วิทยบริการ</t>
  </si>
  <si>
    <t xml:space="preserve"> โครงการพัฒนาระบบงานประกันคุณภาพการศึกษา</t>
  </si>
  <si>
    <t> 60A55209คมส01W03</t>
  </si>
  <si>
    <t>2015526002700001</t>
  </si>
  <si>
    <t>ค่าใช้จ่ายในการประกันคุณภาพการศึกษา</t>
  </si>
  <si>
    <t>2. ชุดครุภัณฑ์ปฏิบัติการวงโยธวาทิต ตำบลธาตุเชิงชุมอำเภอเมืองสกลนคร จังหวัดสกลนคร</t>
  </si>
  <si>
    <t>งบลงทุน</t>
  </si>
  <si>
    <t xml:space="preserve">   โครงการจัดหาครุภัณฑ์ประกอบอาคารสุนทรีย์และดนตรี สาขาวิชาดนตรี</t>
  </si>
  <si>
    <t xml:space="preserve"> 60A55209คมส10W02</t>
  </si>
  <si>
    <t>2015526002120003</t>
  </si>
  <si>
    <t>1. ชุดครุภัณฑ์ประกอบอาคารสุนทรีย์และดนตรี ตำบลธาตุเชิงชุม อำเภอเมืองสกลนครจังหวัดสกลนคร</t>
  </si>
  <si>
    <t>โครงการจัดหาครุภัณฑ์ประกอบอาคารสุนทรีย์และดนตรี สาขาวิชาดนตรี</t>
  </si>
  <si>
    <t>60A55209คมส10W02</t>
  </si>
  <si>
    <t>2015526002110002</t>
  </si>
  <si>
    <t>ครุภัณฑ์ที่มีราคาต่อหน่วยต่ำกว่า 1 ล้านบาท</t>
  </si>
  <si>
    <t>2015526002110000</t>
  </si>
  <si>
    <t>6011210-6011230</t>
  </si>
  <si>
    <t>งบดำเนินงาน</t>
  </si>
  <si>
    <t>46. โครงการสัมมนาวิชาชีพสารสนเทศศาสตร์</t>
  </si>
  <si>
    <t>60A55209คมส17W03 </t>
  </si>
  <si>
    <t>2015526002000000</t>
  </si>
  <si>
    <t>45. โครงการเพิ่มประสิทธิภาพการจัดการเรียนการสอนสาขาวิชาสารสนเทศศาสตร์</t>
  </si>
  <si>
    <t>60A55209คมส17W02</t>
  </si>
  <si>
    <t>44. โครงการนิเทศนักศึกษาฝึกประสบการณ์วิชาชีพ</t>
  </si>
  <si>
    <t>  60A55209คมส17W01</t>
  </si>
  <si>
    <t>43. โครงการสิงห์ภูพาน : รัฐศาสตร์ราษฎรเสวนา ประจำปี 2559</t>
  </si>
  <si>
    <t>60A55209คมส19W05</t>
  </si>
  <si>
    <t>42. โครงการสิงห์ภูพานรัฐศาสตร์ราษฎรสัมพันธ์ ครั้งที่ 4</t>
  </si>
  <si>
    <t>60A55209คมส19W04</t>
  </si>
  <si>
    <t>41.  โครงการสัมมนาหลังฝึกประสบการณ์วิชาชีพทางรัฐศาสตร์ ปีการศึกษา 2559</t>
  </si>
  <si>
    <t> 60A55209คมส19W03</t>
  </si>
  <si>
    <t>40. โครงการเรียนรู้ประวัติศาสตร์การเมืองภูพาน (งานรำลึกขบวนการเสรีไทย ค่าย A) ครั้งที่ 3</t>
  </si>
  <si>
    <t> 60A55209คมส19W02 </t>
  </si>
  <si>
    <t>39. โครงการเรียนรู้แนวคิดทางการเมืองของ จิตร ภูมิศักดิ์ ปี 2560</t>
  </si>
  <si>
    <t>60A55209คมส19W01</t>
  </si>
  <si>
    <t>38. โครงการส่งเสริมเครือข่ายศิลปะวัฒนธรรมทางดนตรี</t>
  </si>
  <si>
    <t>60A55209คมส10W03</t>
  </si>
  <si>
    <t>37. โครงการฮักอีสาน</t>
  </si>
  <si>
    <t>60A55209คมส07W01</t>
  </si>
  <si>
    <t>36. โครงการพัฒนาศักยภาพศิษย์เก่าด้านเทคโนโลยีดนตรี</t>
  </si>
  <si>
    <t>60A55209คมส10W01</t>
  </si>
  <si>
    <t>35. โครงการอบรมเชิงปฏิบัติการงานประติมากรรม</t>
  </si>
  <si>
    <t>60A55209คมส09W01 </t>
  </si>
  <si>
    <t>34.  โครงการสนับสนุนการบริหารจัดการคณะมนุษยศาสตร์และสังคมศาสตร์</t>
  </si>
  <si>
    <t>60A55209คมส01W01</t>
  </si>
  <si>
    <t>33. โครงการพัฒนาศักยภาพการพัฒนานักศึกษาหลักสูตรวัฒนธรรมศึกษาเพื่อการพัฒนา</t>
  </si>
  <si>
    <t>60A55209คมส20W01</t>
  </si>
  <si>
    <t xml:space="preserve">     ศึกษานอกสถานที่ตามเส้นทางที่ 4 และ 12</t>
  </si>
  <si>
    <t xml:space="preserve">32. โครงการเพิ่มศักยภาพนักศึกษาเพื่อเตรียมความพร้อมเป็นมัคคุเทศก์ทั่วไป (ต่างประเทศ) : กิจกรรมออก </t>
  </si>
  <si>
    <t> 60A55209คมส18W02 </t>
  </si>
  <si>
    <t xml:space="preserve">     ศึกษานอกสถานที่ เส้นทางที่ 1 (พระบรมมหาราชวัง และวัดสำคัญ ในกรุงเทพมหานคร)</t>
  </si>
  <si>
    <t xml:space="preserve">31. โครงการเพิ่มศักยภาพนักศึกษาเพื่อเตรียมความพร้อมเป็นมัคคุเทศก์ทั่วไป (ต่างประเทศ) : กิจกรรมออก </t>
  </si>
  <si>
    <t>60A55209คมส18W01</t>
  </si>
  <si>
    <t xml:space="preserve">     จัดการเรียนการสอนของการพัฒนาชุมชน ภายใต้โครงการ CSD ครั้งที่ 16</t>
  </si>
  <si>
    <t xml:space="preserve">30. โครงการพัฒนาศักยภาพนักพัฒนาและการแลกเปลี่ยนองค์ความรู้ระหว่างสถาบันการศึกษาด้านการบริหาร </t>
  </si>
  <si>
    <t>60A55209คมส13W04</t>
  </si>
  <si>
    <t xml:space="preserve">     เรื่อง ความปลอดภัยของนักท่องเที่ยวและการปฐมพยาบาล</t>
  </si>
  <si>
    <t xml:space="preserve">29. โครงการเพิ่มศักยภาพนักศึกษาเพื่อเตรียมความพร้อมเป็นมัคคุเทศก์ทั่วไป (ต่างประเทศ) : กิจกรรมอบรม </t>
  </si>
  <si>
    <t>60A55209คมส18W11  </t>
  </si>
  <si>
    <t>28. โครงการศึกษาดูงานสื่อสารมวลชน วัดและวัง</t>
  </si>
  <si>
    <t>60A55209คมส06W02</t>
  </si>
  <si>
    <t xml:space="preserve">     เรื่องการว่ายน้ำเพื่อการช่วยเหลือตนเองและผู้อื่นอย่างถูกวิธี</t>
  </si>
  <si>
    <t xml:space="preserve">27. โครงการเพิ่มศักยภาพนักศึกษาเพื่อเตรียมความพร้อมเป็นมัคคุเทศก์ทั่วไป (ต่างประเทศ) : กิจกรรมอบรม </t>
  </si>
  <si>
    <t>60A55209คมส18W12</t>
  </si>
  <si>
    <t>26. โครงการเพิ่มประสิทธิภาพการจัดการเรียนการสอนและการบริหารจัดการสาขาวิชาภาษาไทย</t>
  </si>
  <si>
    <t>60A55209คมส06W01</t>
  </si>
  <si>
    <t xml:space="preserve">     เรื่องการใช้ภาษาต่างประเทศเพื่อการเขียนประวัติส่วนตัวและการสัมภาษณ์งาน</t>
  </si>
  <si>
    <t xml:space="preserve">25. โครงการเพิ่มศักยภาพนักศึกษาเพื่อเตรียมความพร้อมเป็นมัคคุเทศก์ทั่วไป (ต่างประเทศ) : กิจกรรมอบรม </t>
  </si>
  <si>
    <t>60A55209คมส18W08</t>
  </si>
  <si>
    <t>24. โครงการค่ายฝึกปฏิบัติการทางมานุษยวิทยา (ศตวรรษที่ 21)</t>
  </si>
  <si>
    <t>60A55209คมส13W02</t>
  </si>
  <si>
    <t xml:space="preserve">     เรื่องการใช้โปรแกรมคอมพิวเตอร์สำเร็จรูปเพื่องานในอุตสาหกรรมท่องเที่ยว</t>
  </si>
  <si>
    <t xml:space="preserve">23. โครงการเพิ่มศักยภาพนักศึกษาเพื่อเตรียมความพร้อมเป็นมัคคุเทศก์ทั่วไป (ต่างประเทศ) : กิจกรรมอบรม </t>
  </si>
  <si>
    <t>60A55209คมส18W07 </t>
  </si>
  <si>
    <t>22. โครงการออกศึกษานอกสถานที่ในสถานประกอบการประเภทอาหารและเครื่องดื่ม</t>
  </si>
  <si>
    <t>60A55209คมส18W06</t>
  </si>
  <si>
    <t>21. โครงการออกศึกษานอกสถานที่ในสถานประกอบการประเภทธุรกิจโรงแรม</t>
  </si>
  <si>
    <t>60A55209คมส18W05</t>
  </si>
  <si>
    <t>20. โครงการค่ายสร้างคน : เมล็ดพันธุ์แห่งการพัฒนาประจำปี 2560</t>
  </si>
  <si>
    <t> 60A55209คมส13W03</t>
  </si>
  <si>
    <t xml:space="preserve">     ความยินดีแก่นักศึกษาชั้นปีที่ 4 สาขาวิชาการท่องเที่ยว</t>
  </si>
  <si>
    <t xml:space="preserve">19. โครงการเพิ่มศักยภาพนักศึกษาเพื่อเตรียมความพร้อมเป็นมัคคุเทศก์ทั่วไป (ต่างประเทศ) : กิจกรรมแสดง </t>
  </si>
  <si>
    <t>60A55209คมส18W10</t>
  </si>
  <si>
    <t xml:space="preserve">     การพัฒนาบุคลิกภาพและมารยาททางสังคม</t>
  </si>
  <si>
    <t xml:space="preserve">18. โครงการเพิ่มศักยภาพนักศึกษาเพื่อให้มีคุณลักษณะบัณฑิตที่หลักสูตรพึงประสงค์ : กิจกรรมอบรมเรื่อง </t>
  </si>
  <si>
    <t>60A55209คมส18W09 </t>
  </si>
  <si>
    <t>17. โครงการการบริการวิชาการด้านงานวิจัยเพื่อการพัฒนาท้องถิ่นอย่างยั่งยืน</t>
  </si>
  <si>
    <t>60A55209คมส13W01</t>
  </si>
  <si>
    <t>16. โครงการปัจฉิมนิเทศนักศึกษาฝึกประสบการณ์วิชาชีพอุตสาหกรรมท่องเที่ยว</t>
  </si>
  <si>
    <t>60A55209คมส18W04</t>
  </si>
  <si>
    <t>15. โครงการนิเทศนักศึกษาฝึกประสบการณ์วิชาชีพอุตสาหกรรมท่องเที่ยว</t>
  </si>
  <si>
    <t>60A55209คมส18W03</t>
  </si>
  <si>
    <t>14. โครงการการนิเทศนักศึกษาฝึกประสบการณ์วิชาชีพ สาขาวิชาภาษาอังกฤษธุรกิจ</t>
  </si>
  <si>
    <t>60A55209คมส14W02</t>
  </si>
  <si>
    <t>13. โครงการบูรณาการการบริการแก่สังคม การเรียน การสอน และการวิจัย</t>
  </si>
  <si>
    <t>60A55209คมส14W01</t>
  </si>
  <si>
    <t xml:space="preserve">     ศิลปศาสตรบัณฑิต สาขาวิชาภาษาอังกฤษ</t>
  </si>
  <si>
    <t xml:space="preserve">12. โครงการนิเทศ ติดตามและประเมินผลการฝึกประสบการณ์วิชาชีพเต็มรูปแบบของนักศึกษาหลักสูตร </t>
  </si>
  <si>
    <t>60A55209คมส07W06</t>
  </si>
  <si>
    <t>11. โครงการพัฒนาศักยภาพนักศึกษาก่อนออกฝึกประสบการณ์วิชาชีพเต็มรูปแบบ</t>
  </si>
  <si>
    <t>60A55209คมส07W05</t>
  </si>
  <si>
    <t>10. โครงการเสริมสร้างคุณธรรมจริยธรรม และลักษณะที่พึงประสงค์ นักศึกษาสาขาวิชาภาษาอังกฤษธุรกิจ</t>
  </si>
  <si>
    <t>60A55209คมส14W03</t>
  </si>
  <si>
    <t>9. โครงการบูรณาการงานวิจัยกับการเรียนการสอน</t>
  </si>
  <si>
    <t>60A55209คมส07W04</t>
  </si>
  <si>
    <t>8. โครงการพัฒนาทักษะการเรียนรู้ในศตวรรษที่ 21 สำหรับนักศึกษาสาขาวิชาภาษาอังกฤษ</t>
  </si>
  <si>
    <t> 60A55209คมส07W03 </t>
  </si>
  <si>
    <t>7. โครงการปฐมนิเทศและเตรียมความพร้อมนักศึกษาชั้นปีที่ 1</t>
  </si>
  <si>
    <t>60A55209คมส07W02</t>
  </si>
  <si>
    <t>6. โครงการเสริมความรู้เพื่อเตรียมความพร้อมในการสอบบรรจุรับราชการ</t>
  </si>
  <si>
    <t>60A55209คมส08W0</t>
  </si>
  <si>
    <t>5. โครงการส่งเสริมและพัฒนาวัฒนธรรม ประชาธิปไตย สุขภาพ การแข่งขันกีฬาต้านยาเสพติด ครั้งที่ 6</t>
  </si>
  <si>
    <t>60A55209คมส08W05</t>
  </si>
  <si>
    <t>4. โครงการรับพี่คืนสู่เหย้าบอกเล่าประสบการณ์</t>
  </si>
  <si>
    <t>60A55209คมส08W04</t>
  </si>
  <si>
    <t>3. โครงการอบรมการเขียนตอบกฎหมาย</t>
  </si>
  <si>
    <t>60A55209คมส08W03</t>
  </si>
  <si>
    <t>2. โครงการบรรยายพิเศษ</t>
  </si>
  <si>
    <t>60A55209คมส08W02</t>
  </si>
  <si>
    <t>1. โครงการเตรียมความพร้อมก่อนเรียนนิติศาสตร์</t>
  </si>
  <si>
    <t>60A55209คมส08W01</t>
  </si>
  <si>
    <t>รายการงบประจำ</t>
  </si>
  <si>
    <t>ผลผลิต : ผู้สำเร็จการศึกษาด้านสังคมศาสตร์  (2015526002)</t>
  </si>
  <si>
    <t>กิจกรรมหลัก : จัดการเรียนการสอนด้านสังคมศาสตร์  (201554700L4493)</t>
  </si>
  <si>
    <t>2015526002</t>
  </si>
  <si>
    <t xml:space="preserve"> โครงการพัฒนาศักยภาพบุคลากรด้านการท่องเที่ยว</t>
  </si>
  <si>
    <t>60A11101คมส18W01</t>
  </si>
  <si>
    <t>2015518011700001</t>
  </si>
  <si>
    <t>201554700L4491</t>
  </si>
  <si>
    <t>โครงการพัฒนาศักยภาพบุคลากรด้านการท่องเที่ยว (2015518011)</t>
  </si>
  <si>
    <t>กิจกรรมหลัก : โครงการการพัฒนาศักยภาพบุคลากรด้านการท่องเที่ยว  (201554700L4491)</t>
  </si>
  <si>
    <t>แผนงาน : บูรณาการสร้างรายได้จากการท่องเที่ยวและบริการ</t>
  </si>
  <si>
    <t>2015518011</t>
  </si>
  <si>
    <t>แหล่ง งปม.</t>
  </si>
  <si>
    <t>หน่วยงาน</t>
  </si>
  <si>
    <t>จำนวนเงิน</t>
  </si>
  <si>
    <t>ประเทภ
งบรายจ่าย</t>
  </si>
  <si>
    <t>คำอธิบายรายการ / โครงการ</t>
  </si>
  <si>
    <t>รหัสโครงการ
ระบบบริหาร
งบประมาณ</t>
  </si>
  <si>
    <t>รหัสงบประมาณ
ปี 2560</t>
  </si>
  <si>
    <t>รหัสกิจกรรมหลักของ
ปีงบประมาณ 2560
14 หลัก</t>
  </si>
  <si>
    <t>[ รหัสหน่วยงาน : A155 ] [ ศูนย์ต้นทุน : 2015500000 ] [ หน่วยเบิกจ่าย : 2015500000 ] [ หน่วยจัดซื้อ : S75 ]</t>
  </si>
  <si>
    <t>สรุปการโอนจัดสรรงบประมาณแผ่นดิน การกำหนดรหัสผลผลิต รหัสกิจกรรมหลัก รหัสงบประมาณ และแหล่งของเงิน สำหรับการกรอกใบสั่งซื้อในระบบ GFMIS ประจำปีงบประมาณ พ.ศ. 2560 มหาวิทยาลัยราชภัฏสกลนคร (ข้อมูล ณ 9 ธันวาคม 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</si>
</sst>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_-* #,##0.00_-;\-* #,##0.00_-;_-* &quot;-&quot;??_-;_-@_-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Accounting"/>
      <sz val="14"/>
      <name val="TH SarabunPSK"/>
      <family val="2"/>
    </font>
    <font>
      <sz val="14"/>
      <color theme="1"/>
      <name val="TH SarabunPSK"/>
      <family val="2"/>
    </font>
    <font>
      <sz val="10"/>
      <color indexed="8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rgb="FF000000"/>
      <name val="TH SarabunPSK"/>
      <family val="2"/>
    </font>
    <font>
      <b/>
      <u/>
      <sz val="14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8" fillId="0" borderId="0"/>
    <xf numFmtId="0" fontId="1" fillId="0" borderId="0"/>
  </cellStyleXfs>
  <cellXfs count="220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164" fontId="4" fillId="0" borderId="0" xfId="0" applyNumberFormat="1" applyFont="1" applyFill="1"/>
    <xf numFmtId="164" fontId="4" fillId="0" borderId="0" xfId="1" applyNumberFormat="1" applyFont="1" applyFill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" fontId="4" fillId="0" borderId="0" xfId="2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 indent="1"/>
    </xf>
    <xf numFmtId="0" fontId="5" fillId="0" borderId="0" xfId="0" applyFont="1" applyBorder="1" applyAlignment="1">
      <alignment vertical="top" wrapText="1"/>
    </xf>
    <xf numFmtId="0" fontId="4" fillId="0" borderId="0" xfId="3" applyFont="1" applyBorder="1" applyAlignment="1">
      <alignment vertical="top" wrapText="1"/>
    </xf>
    <xf numFmtId="0" fontId="4" fillId="0" borderId="0" xfId="3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0" fontId="4" fillId="0" borderId="0" xfId="3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7" fillId="0" borderId="1" xfId="3" applyFont="1" applyFill="1" applyBorder="1" applyAlignment="1">
      <alignment horizontal="right" vertical="top" wrapText="1"/>
    </xf>
    <xf numFmtId="3" fontId="7" fillId="0" borderId="2" xfId="0" applyNumberFormat="1" applyFont="1" applyBorder="1" applyAlignment="1">
      <alignment wrapText="1"/>
    </xf>
    <xf numFmtId="0" fontId="7" fillId="0" borderId="3" xfId="3" applyFont="1" applyFill="1" applyBorder="1" applyAlignment="1">
      <alignment horizontal="center" vertical="top"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horizontal="center" vertical="top" wrapText="1"/>
    </xf>
    <xf numFmtId="49" fontId="7" fillId="0" borderId="3" xfId="4" applyNumberFormat="1" applyFont="1" applyFill="1" applyBorder="1" applyAlignment="1">
      <alignment horizontal="center" vertical="top" wrapText="1"/>
    </xf>
    <xf numFmtId="0" fontId="7" fillId="0" borderId="3" xfId="5" applyFont="1" applyFill="1" applyBorder="1" applyAlignment="1" applyProtection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7" fillId="0" borderId="5" xfId="3" applyFont="1" applyFill="1" applyBorder="1" applyAlignment="1">
      <alignment horizontal="right" vertical="top" wrapText="1"/>
    </xf>
    <xf numFmtId="3" fontId="7" fillId="0" borderId="6" xfId="0" applyNumberFormat="1" applyFont="1" applyBorder="1" applyAlignment="1">
      <alignment wrapText="1"/>
    </xf>
    <xf numFmtId="0" fontId="7" fillId="0" borderId="7" xfId="3" applyFont="1" applyFill="1" applyBorder="1" applyAlignment="1">
      <alignment horizontal="center" vertical="top" wrapText="1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horizontal="center" vertical="top" wrapText="1"/>
    </xf>
    <xf numFmtId="49" fontId="7" fillId="0" borderId="7" xfId="4" applyNumberFormat="1" applyFont="1" applyFill="1" applyBorder="1" applyAlignment="1">
      <alignment horizontal="center" vertical="top" wrapText="1"/>
    </xf>
    <xf numFmtId="0" fontId="7" fillId="0" borderId="7" xfId="5" applyFont="1" applyFill="1" applyBorder="1" applyAlignment="1" applyProtection="1">
      <alignment horizontal="center" vertical="top" wrapText="1"/>
    </xf>
    <xf numFmtId="0" fontId="7" fillId="0" borderId="8" xfId="0" applyFont="1" applyBorder="1" applyAlignment="1">
      <alignment vertical="top"/>
    </xf>
    <xf numFmtId="3" fontId="7" fillId="0" borderId="6" xfId="0" applyNumberFormat="1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7" fillId="0" borderId="9" xfId="3" applyFont="1" applyFill="1" applyBorder="1" applyAlignment="1">
      <alignment horizontal="right" vertical="top" wrapText="1"/>
    </xf>
    <xf numFmtId="3" fontId="7" fillId="0" borderId="10" xfId="0" applyNumberFormat="1" applyFont="1" applyBorder="1" applyAlignment="1">
      <alignment wrapText="1"/>
    </xf>
    <xf numFmtId="0" fontId="7" fillId="0" borderId="11" xfId="3" applyFont="1" applyFill="1" applyBorder="1" applyAlignment="1">
      <alignment horizontal="center" vertical="top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4" applyNumberFormat="1" applyFont="1" applyFill="1" applyBorder="1" applyAlignment="1">
      <alignment horizontal="center" vertical="top" wrapText="1"/>
    </xf>
    <xf numFmtId="0" fontId="7" fillId="0" borderId="11" xfId="5" applyFont="1" applyFill="1" applyBorder="1" applyAlignment="1" applyProtection="1">
      <alignment horizontal="center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right" vertical="top" wrapText="1"/>
    </xf>
    <xf numFmtId="3" fontId="5" fillId="0" borderId="15" xfId="2" applyNumberFormat="1" applyFont="1" applyFill="1" applyBorder="1" applyAlignment="1">
      <alignment horizontal="right" vertical="top" wrapText="1"/>
    </xf>
    <xf numFmtId="0" fontId="4" fillId="0" borderId="13" xfId="3" applyFont="1" applyFill="1" applyBorder="1" applyAlignment="1">
      <alignment horizontal="center" vertical="top" wrapText="1"/>
    </xf>
    <xf numFmtId="0" fontId="9" fillId="0" borderId="13" xfId="4" applyFont="1" applyFill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top" wrapText="1"/>
    </xf>
    <xf numFmtId="49" fontId="10" fillId="0" borderId="13" xfId="4" applyNumberFormat="1" applyFont="1" applyFill="1" applyBorder="1" applyAlignment="1">
      <alignment horizontal="center" vertical="top" wrapText="1"/>
    </xf>
    <xf numFmtId="0" fontId="11" fillId="0" borderId="13" xfId="5" applyFont="1" applyFill="1" applyBorder="1" applyAlignment="1" applyProtection="1">
      <alignment horizontal="center" vertical="top" wrapText="1"/>
    </xf>
    <xf numFmtId="0" fontId="5" fillId="2" borderId="16" xfId="0" applyFont="1" applyFill="1" applyBorder="1" applyAlignment="1">
      <alignment vertical="top" wrapText="1"/>
    </xf>
    <xf numFmtId="0" fontId="5" fillId="2" borderId="16" xfId="0" applyFont="1" applyFill="1" applyBorder="1" applyAlignment="1">
      <alignment horizontal="right" vertical="top" wrapText="1"/>
    </xf>
    <xf numFmtId="3" fontId="5" fillId="2" borderId="17" xfId="0" applyNumberFormat="1" applyFont="1" applyFill="1" applyBorder="1" applyAlignment="1">
      <alignment horizontal="right" vertical="top" wrapText="1"/>
    </xf>
    <xf numFmtId="0" fontId="4" fillId="2" borderId="18" xfId="3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7" xfId="0" applyFont="1" applyFill="1" applyBorder="1" applyAlignment="1">
      <alignment horizontal="center" vertical="top" wrapText="1"/>
    </xf>
    <xf numFmtId="49" fontId="9" fillId="2" borderId="18" xfId="4" applyNumberFormat="1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vertical="top" wrapText="1"/>
    </xf>
    <xf numFmtId="0" fontId="12" fillId="2" borderId="21" xfId="0" applyFont="1" applyFill="1" applyBorder="1" applyAlignment="1">
      <alignment horizontal="right" vertical="top" wrapText="1"/>
    </xf>
    <xf numFmtId="3" fontId="12" fillId="2" borderId="22" xfId="2" applyNumberFormat="1" applyFont="1" applyFill="1" applyBorder="1" applyAlignment="1">
      <alignment horizontal="right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center" vertical="top" wrapText="1"/>
    </xf>
    <xf numFmtId="49" fontId="5" fillId="2" borderId="21" xfId="0" applyNumberFormat="1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wrapText="1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horizontal="center" vertical="top" wrapText="1"/>
    </xf>
    <xf numFmtId="49" fontId="5" fillId="0" borderId="7" xfId="4" applyNumberFormat="1" applyFont="1" applyFill="1" applyBorder="1" applyAlignment="1">
      <alignment horizontal="center" vertical="top" wrapText="1"/>
    </xf>
    <xf numFmtId="0" fontId="5" fillId="0" borderId="7" xfId="5" applyFont="1" applyFill="1" applyBorder="1" applyAlignment="1" applyProtection="1">
      <alignment horizontal="center" vertical="top" wrapText="1"/>
    </xf>
    <xf numFmtId="0" fontId="4" fillId="0" borderId="25" xfId="0" applyFont="1" applyBorder="1" applyAlignment="1">
      <alignment vertical="top" wrapText="1"/>
    </xf>
    <xf numFmtId="164" fontId="7" fillId="0" borderId="6" xfId="1" applyNumberFormat="1" applyFont="1" applyBorder="1" applyAlignment="1">
      <alignment horizontal="right" vertical="top" wrapText="1"/>
    </xf>
    <xf numFmtId="0" fontId="7" fillId="0" borderId="7" xfId="0" applyFont="1" applyFill="1" applyBorder="1" applyAlignment="1">
      <alignment vertical="top" wrapText="1"/>
    </xf>
    <xf numFmtId="0" fontId="13" fillId="0" borderId="5" xfId="3" applyFont="1" applyFill="1" applyBorder="1" applyAlignment="1">
      <alignment horizontal="right" vertical="top" wrapText="1"/>
    </xf>
    <xf numFmtId="3" fontId="13" fillId="0" borderId="23" xfId="2" applyNumberFormat="1" applyFont="1" applyFill="1" applyBorder="1" applyAlignment="1">
      <alignment horizontal="right" vertical="top" wrapText="1"/>
    </xf>
    <xf numFmtId="0" fontId="13" fillId="0" borderId="7" xfId="4" applyFont="1" applyFill="1" applyBorder="1" applyAlignment="1">
      <alignment vertical="top" wrapText="1"/>
    </xf>
    <xf numFmtId="0" fontId="7" fillId="0" borderId="23" xfId="4" applyFont="1" applyFill="1" applyBorder="1" applyAlignment="1">
      <alignment horizontal="center" wrapText="1"/>
    </xf>
    <xf numFmtId="0" fontId="7" fillId="0" borderId="25" xfId="3" applyFont="1" applyFill="1" applyBorder="1" applyAlignment="1">
      <alignment horizontal="right" vertical="top" wrapText="1"/>
    </xf>
    <xf numFmtId="3" fontId="7" fillId="0" borderId="26" xfId="0" applyNumberFormat="1" applyFont="1" applyBorder="1" applyAlignment="1">
      <alignment wrapText="1"/>
    </xf>
    <xf numFmtId="0" fontId="7" fillId="0" borderId="27" xfId="3" applyFont="1" applyFill="1" applyBorder="1" applyAlignment="1">
      <alignment horizontal="center" vertical="top" wrapText="1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top" wrapText="1"/>
    </xf>
    <xf numFmtId="49" fontId="5" fillId="0" borderId="27" xfId="4" applyNumberFormat="1" applyFont="1" applyFill="1" applyBorder="1" applyAlignment="1">
      <alignment horizontal="center" vertical="top" wrapText="1"/>
    </xf>
    <xf numFmtId="0" fontId="5" fillId="0" borderId="27" xfId="5" applyFont="1" applyFill="1" applyBorder="1" applyAlignment="1" applyProtection="1">
      <alignment horizontal="center" vertical="top" wrapText="1"/>
    </xf>
    <xf numFmtId="0" fontId="7" fillId="0" borderId="7" xfId="0" applyFont="1" applyBorder="1" applyAlignment="1">
      <alignment wrapText="1"/>
    </xf>
    <xf numFmtId="0" fontId="0" fillId="0" borderId="0" xfId="0" applyAlignment="1"/>
    <xf numFmtId="0" fontId="4" fillId="0" borderId="5" xfId="0" applyFont="1" applyBorder="1" applyAlignment="1">
      <alignment vertical="top"/>
    </xf>
    <xf numFmtId="0" fontId="7" fillId="0" borderId="5" xfId="3" applyFont="1" applyFill="1" applyBorder="1" applyAlignment="1">
      <alignment horizontal="right" vertical="top"/>
    </xf>
    <xf numFmtId="3" fontId="7" fillId="0" borderId="23" xfId="0" applyNumberFormat="1" applyFont="1" applyBorder="1" applyAlignment="1">
      <alignment vertical="top"/>
    </xf>
    <xf numFmtId="0" fontId="7" fillId="0" borderId="7" xfId="3" applyFont="1" applyFill="1" applyBorder="1" applyAlignment="1">
      <alignment horizontal="center" vertical="top"/>
    </xf>
    <xf numFmtId="0" fontId="7" fillId="0" borderId="7" xfId="0" applyFont="1" applyBorder="1" applyAlignment="1">
      <alignment vertical="top"/>
    </xf>
    <xf numFmtId="0" fontId="7" fillId="0" borderId="7" xfId="0" applyFont="1" applyBorder="1" applyAlignment="1">
      <alignment horizontal="center" vertical="top"/>
    </xf>
    <xf numFmtId="49" fontId="5" fillId="0" borderId="7" xfId="4" applyNumberFormat="1" applyFont="1" applyFill="1" applyBorder="1" applyAlignment="1">
      <alignment horizontal="center" vertical="top"/>
    </xf>
    <xf numFmtId="0" fontId="5" fillId="0" borderId="7" xfId="5" applyFont="1" applyFill="1" applyBorder="1" applyAlignment="1" applyProtection="1">
      <alignment horizontal="center" vertical="top"/>
    </xf>
    <xf numFmtId="0" fontId="7" fillId="0" borderId="7" xfId="0" applyFont="1" applyFill="1" applyBorder="1" applyAlignment="1">
      <alignment horizontal="center" vertical="top" wrapText="1"/>
    </xf>
    <xf numFmtId="3" fontId="7" fillId="0" borderId="23" xfId="0" applyNumberFormat="1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3" fontId="0" fillId="0" borderId="0" xfId="0" applyNumberFormat="1"/>
    <xf numFmtId="0" fontId="5" fillId="0" borderId="14" xfId="3" applyFont="1" applyFill="1" applyBorder="1" applyAlignment="1">
      <alignment vertical="top" wrapText="1"/>
    </xf>
    <xf numFmtId="0" fontId="5" fillId="0" borderId="14" xfId="3" applyFont="1" applyFill="1" applyBorder="1" applyAlignment="1">
      <alignment horizontal="right" vertical="top" wrapText="1"/>
    </xf>
    <xf numFmtId="0" fontId="5" fillId="0" borderId="13" xfId="3" applyFont="1" applyFill="1" applyBorder="1" applyAlignment="1">
      <alignment vertical="top" wrapText="1"/>
    </xf>
    <xf numFmtId="49" fontId="5" fillId="0" borderId="13" xfId="2" applyNumberFormat="1" applyFont="1" applyFill="1" applyBorder="1" applyAlignment="1">
      <alignment horizontal="center" vertical="top" wrapText="1"/>
    </xf>
    <xf numFmtId="49" fontId="5" fillId="0" borderId="13" xfId="4" applyNumberFormat="1" applyFont="1" applyFill="1" applyBorder="1" applyAlignment="1">
      <alignment horizontal="center" vertical="top" wrapText="1"/>
    </xf>
    <xf numFmtId="0" fontId="5" fillId="0" borderId="13" xfId="5" applyFont="1" applyFill="1" applyBorder="1" applyAlignment="1" applyProtection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12" fillId="2" borderId="16" xfId="0" applyFont="1" applyFill="1" applyBorder="1" applyAlignment="1">
      <alignment horizontal="right" vertical="top" wrapText="1"/>
    </xf>
    <xf numFmtId="3" fontId="12" fillId="2" borderId="17" xfId="2" applyNumberFormat="1" applyFont="1" applyFill="1" applyBorder="1" applyAlignment="1">
      <alignment horizontal="right" vertical="top" wrapText="1"/>
    </xf>
    <xf numFmtId="49" fontId="5" fillId="2" borderId="16" xfId="0" applyNumberFormat="1" applyFont="1" applyFill="1" applyBorder="1" applyAlignment="1">
      <alignment horizontal="center" vertical="top" wrapText="1"/>
    </xf>
    <xf numFmtId="49" fontId="4" fillId="2" borderId="18" xfId="0" applyNumberFormat="1" applyFont="1" applyFill="1" applyBorder="1" applyAlignment="1">
      <alignment horizontal="center" vertical="top" wrapText="1"/>
    </xf>
    <xf numFmtId="49" fontId="5" fillId="2" borderId="18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7" fillId="0" borderId="28" xfId="2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28" xfId="0" applyFont="1" applyBorder="1" applyAlignment="1">
      <alignment horizontal="center" vertical="top" wrapText="1"/>
    </xf>
    <xf numFmtId="49" fontId="9" fillId="0" borderId="28" xfId="4" applyNumberFormat="1" applyFont="1" applyFill="1" applyBorder="1" applyAlignment="1">
      <alignment horizontal="center" vertical="top" wrapText="1"/>
    </xf>
    <xf numFmtId="0" fontId="13" fillId="0" borderId="3" xfId="5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right" vertical="top" wrapText="1"/>
    </xf>
    <xf numFmtId="3" fontId="5" fillId="0" borderId="23" xfId="2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49" fontId="9" fillId="0" borderId="23" xfId="4" applyNumberFormat="1" applyFont="1" applyFill="1" applyBorder="1" applyAlignment="1">
      <alignment horizontal="center" vertical="top" wrapText="1"/>
    </xf>
    <xf numFmtId="0" fontId="13" fillId="0" borderId="7" xfId="5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right" vertical="top" wrapText="1"/>
    </xf>
    <xf numFmtId="3" fontId="7" fillId="0" borderId="23" xfId="2" applyNumberFormat="1" applyFont="1" applyFill="1" applyBorder="1" applyAlignment="1">
      <alignment horizontal="right" vertical="top" wrapText="1"/>
    </xf>
    <xf numFmtId="0" fontId="7" fillId="0" borderId="23" xfId="0" applyFont="1" applyBorder="1" applyAlignment="1">
      <alignment horizontal="center" vertical="top" wrapText="1"/>
    </xf>
    <xf numFmtId="49" fontId="7" fillId="0" borderId="23" xfId="4" applyNumberFormat="1" applyFont="1" applyFill="1" applyBorder="1" applyAlignment="1">
      <alignment horizontal="center" vertical="top" wrapText="1"/>
    </xf>
    <xf numFmtId="0" fontId="4" fillId="0" borderId="7" xfId="3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right" vertical="top" wrapText="1"/>
    </xf>
    <xf numFmtId="164" fontId="7" fillId="0" borderId="23" xfId="1" applyNumberFormat="1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horizontal="center"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0" fontId="14" fillId="0" borderId="13" xfId="5" applyFont="1" applyFill="1" applyBorder="1" applyAlignment="1" applyProtection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29" xfId="0" applyFont="1" applyBorder="1" applyAlignment="1">
      <alignment wrapText="1"/>
    </xf>
    <xf numFmtId="0" fontId="14" fillId="0" borderId="28" xfId="0" applyFont="1" applyFill="1" applyBorder="1" applyAlignment="1">
      <alignment horizontal="center" vertical="top" wrapText="1"/>
    </xf>
    <xf numFmtId="49" fontId="10" fillId="0" borderId="28" xfId="4" applyNumberFormat="1" applyFont="1" applyFill="1" applyBorder="1" applyAlignment="1">
      <alignment horizontal="center" vertical="top" wrapText="1"/>
    </xf>
    <xf numFmtId="0" fontId="14" fillId="0" borderId="3" xfId="5" applyFont="1" applyFill="1" applyBorder="1" applyAlignment="1" applyProtection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7" fillId="0" borderId="24" xfId="0" applyFont="1" applyBorder="1" applyAlignment="1">
      <alignment wrapText="1"/>
    </xf>
    <xf numFmtId="49" fontId="10" fillId="0" borderId="23" xfId="4" applyNumberFormat="1" applyFont="1" applyFill="1" applyBorder="1" applyAlignment="1">
      <alignment horizontal="center" vertical="top" wrapText="1"/>
    </xf>
    <xf numFmtId="0" fontId="14" fillId="0" borderId="7" xfId="5" applyFont="1" applyFill="1" applyBorder="1" applyAlignment="1" applyProtection="1">
      <alignment horizontal="center" vertical="top" wrapText="1"/>
    </xf>
    <xf numFmtId="0" fontId="4" fillId="0" borderId="14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31" xfId="0" applyFont="1" applyBorder="1" applyAlignment="1">
      <alignment wrapText="1"/>
    </xf>
    <xf numFmtId="0" fontId="14" fillId="0" borderId="15" xfId="0" applyFont="1" applyFill="1" applyBorder="1" applyAlignment="1">
      <alignment horizontal="center" vertical="top" wrapText="1"/>
    </xf>
    <xf numFmtId="49" fontId="10" fillId="0" borderId="15" xfId="4" applyNumberFormat="1" applyFont="1" applyFill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5" xfId="0" applyNumberFormat="1" applyFont="1" applyFill="1" applyBorder="1" applyAlignment="1">
      <alignment horizontal="center" vertical="top" wrapText="1"/>
    </xf>
    <xf numFmtId="164" fontId="4" fillId="2" borderId="16" xfId="0" applyNumberFormat="1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horizontal="center" vertical="top" wrapText="1"/>
    </xf>
    <xf numFmtId="164" fontId="4" fillId="2" borderId="21" xfId="0" applyNumberFormat="1" applyFont="1" applyFill="1" applyBorder="1" applyAlignment="1">
      <alignment vertical="top" wrapText="1"/>
    </xf>
    <xf numFmtId="0" fontId="4" fillId="0" borderId="16" xfId="3" applyFont="1" applyFill="1" applyBorder="1" applyAlignment="1">
      <alignment vertical="top" wrapText="1"/>
    </xf>
    <xf numFmtId="0" fontId="4" fillId="0" borderId="16" xfId="3" applyFont="1" applyFill="1" applyBorder="1" applyAlignment="1">
      <alignment horizontal="right" vertical="top" wrapText="1"/>
    </xf>
    <xf numFmtId="3" fontId="4" fillId="0" borderId="17" xfId="2" applyNumberFormat="1" applyFont="1" applyFill="1" applyBorder="1" applyAlignment="1">
      <alignment horizontal="right" vertical="top" wrapText="1"/>
    </xf>
    <xf numFmtId="0" fontId="4" fillId="0" borderId="18" xfId="3" applyFont="1" applyFill="1" applyBorder="1" applyAlignment="1">
      <alignment horizontal="center" vertical="top" wrapText="1"/>
    </xf>
    <xf numFmtId="0" fontId="4" fillId="0" borderId="18" xfId="3" applyFont="1" applyFill="1" applyBorder="1" applyAlignment="1">
      <alignment vertical="top" wrapText="1"/>
    </xf>
    <xf numFmtId="49" fontId="4" fillId="0" borderId="19" xfId="3" applyNumberFormat="1" applyFont="1" applyFill="1" applyBorder="1" applyAlignment="1">
      <alignment horizontal="center" vertical="top" wrapText="1"/>
    </xf>
    <xf numFmtId="49" fontId="4" fillId="0" borderId="18" xfId="3" applyNumberFormat="1" applyFont="1" applyFill="1" applyBorder="1" applyAlignment="1">
      <alignment horizontal="center" vertical="top" wrapText="1"/>
    </xf>
    <xf numFmtId="164" fontId="4" fillId="2" borderId="32" xfId="0" applyNumberFormat="1" applyFont="1" applyFill="1" applyBorder="1" applyAlignment="1">
      <alignment vertical="top" wrapText="1"/>
    </xf>
    <xf numFmtId="0" fontId="12" fillId="2" borderId="32" xfId="0" applyFont="1" applyFill="1" applyBorder="1" applyAlignment="1">
      <alignment horizontal="right" vertical="top" wrapText="1"/>
    </xf>
    <xf numFmtId="3" fontId="12" fillId="2" borderId="33" xfId="2" applyNumberFormat="1" applyFont="1" applyFill="1" applyBorder="1" applyAlignment="1">
      <alignment horizontal="right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vertical="top" wrapText="1"/>
    </xf>
    <xf numFmtId="0" fontId="15" fillId="0" borderId="0" xfId="0" applyFont="1"/>
    <xf numFmtId="0" fontId="5" fillId="3" borderId="2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right" vertical="top" wrapText="1"/>
    </xf>
    <xf numFmtId="3" fontId="4" fillId="0" borderId="19" xfId="2" applyNumberFormat="1" applyFont="1" applyFill="1" applyBorder="1" applyAlignment="1">
      <alignment horizontal="center" vertical="top" wrapText="1"/>
    </xf>
    <xf numFmtId="0" fontId="5" fillId="4" borderId="19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top" wrapText="1"/>
    </xf>
    <xf numFmtId="49" fontId="5" fillId="3" borderId="35" xfId="0" applyNumberFormat="1" applyFont="1" applyFill="1" applyBorder="1" applyAlignment="1">
      <alignment horizontal="center" vertical="top" wrapText="1"/>
    </xf>
    <xf numFmtId="49" fontId="5" fillId="3" borderId="20" xfId="0" applyNumberFormat="1" applyFont="1" applyFill="1" applyBorder="1" applyAlignment="1">
      <alignment horizontal="center" vertical="top" wrapText="1"/>
    </xf>
    <xf numFmtId="49" fontId="5" fillId="3" borderId="18" xfId="0" applyNumberFormat="1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center" wrapText="1"/>
    </xf>
    <xf numFmtId="49" fontId="5" fillId="3" borderId="35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164" fontId="6" fillId="0" borderId="0" xfId="2" applyNumberFormat="1" applyFont="1" applyBorder="1" applyAlignment="1">
      <alignment horizontal="center" vertical="top" wrapText="1"/>
    </xf>
  </cellXfs>
  <cellStyles count="6">
    <cellStyle name="Comma" xfId="1" builtinId="3"/>
    <cellStyle name="Comma 2" xfId="2"/>
    <cellStyle name="Normal" xfId="0" builtinId="0"/>
    <cellStyle name="Normal 3" xfId="5"/>
    <cellStyle name="Normal_Sheet1" xfId="4"/>
    <cellStyle name="ปกติ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6"/>
  <sheetViews>
    <sheetView tabSelected="1" view="pageBreakPreview" topLeftCell="A106" zoomScale="90" zoomScaleNormal="100" zoomScaleSheetLayoutView="90" workbookViewId="0">
      <selection activeCell="D114" sqref="D114"/>
    </sheetView>
  </sheetViews>
  <sheetFormatPr defaultRowHeight="18" x14ac:dyDescent="0.25"/>
  <cols>
    <col min="1" max="1" width="17.42578125" style="1" bestFit="1" customWidth="1"/>
    <col min="2" max="2" width="19.7109375" style="1" customWidth="1"/>
    <col min="3" max="3" width="21.42578125" style="3" customWidth="1"/>
    <col min="4" max="4" width="79" style="1" customWidth="1"/>
    <col min="5" max="5" width="13.140625" style="1" bestFit="1" customWidth="1"/>
    <col min="6" max="6" width="15.7109375" style="1" bestFit="1" customWidth="1"/>
    <col min="7" max="7" width="11" style="2" customWidth="1"/>
    <col min="8" max="8" width="4.5703125" style="1" customWidth="1"/>
    <col min="9" max="9" width="21.42578125" style="1" customWidth="1"/>
    <col min="10" max="10" width="9.7109375" bestFit="1" customWidth="1"/>
  </cols>
  <sheetData>
    <row r="1" spans="1:10" ht="18.75" x14ac:dyDescent="0.3">
      <c r="A1" s="198" t="s">
        <v>234</v>
      </c>
      <c r="B1" s="199"/>
      <c r="C1" s="199"/>
      <c r="D1" s="199"/>
      <c r="E1" s="199"/>
      <c r="F1" s="199"/>
      <c r="G1" s="199"/>
      <c r="H1" s="199"/>
      <c r="I1" s="200"/>
    </row>
    <row r="2" spans="1:10" ht="18.75" x14ac:dyDescent="0.2">
      <c r="A2" s="201" t="s">
        <v>233</v>
      </c>
      <c r="B2" s="202"/>
      <c r="C2" s="202"/>
      <c r="D2" s="202"/>
      <c r="E2" s="202"/>
      <c r="F2" s="202"/>
      <c r="G2" s="202"/>
      <c r="H2" s="202"/>
      <c r="I2" s="203"/>
    </row>
    <row r="3" spans="1:10" ht="18.75" x14ac:dyDescent="0.2">
      <c r="A3" s="194"/>
      <c r="B3" s="194"/>
      <c r="C3" s="197"/>
      <c r="D3" s="197"/>
      <c r="E3" s="194"/>
      <c r="F3" s="194"/>
      <c r="G3" s="196"/>
      <c r="H3" s="195"/>
      <c r="I3" s="194"/>
    </row>
    <row r="4" spans="1:10" s="190" customFormat="1" ht="18.75" x14ac:dyDescent="0.2">
      <c r="A4" s="204" t="s">
        <v>232</v>
      </c>
      <c r="B4" s="207" t="s">
        <v>231</v>
      </c>
      <c r="C4" s="208" t="s">
        <v>230</v>
      </c>
      <c r="D4" s="211" t="s">
        <v>229</v>
      </c>
      <c r="E4" s="211" t="s">
        <v>228</v>
      </c>
      <c r="F4" s="193"/>
      <c r="G4" s="214" t="s">
        <v>227</v>
      </c>
      <c r="H4" s="215"/>
      <c r="I4" s="211" t="s">
        <v>226</v>
      </c>
    </row>
    <row r="5" spans="1:10" s="190" customFormat="1" ht="18.75" x14ac:dyDescent="0.2">
      <c r="A5" s="205"/>
      <c r="B5" s="207"/>
      <c r="C5" s="209"/>
      <c r="D5" s="212"/>
      <c r="E5" s="212"/>
      <c r="F5" s="192" t="s">
        <v>225</v>
      </c>
      <c r="G5" s="214"/>
      <c r="H5" s="215"/>
      <c r="I5" s="212"/>
    </row>
    <row r="6" spans="1:10" s="190" customFormat="1" ht="18.75" x14ac:dyDescent="0.2">
      <c r="A6" s="206"/>
      <c r="B6" s="207"/>
      <c r="C6" s="210"/>
      <c r="D6" s="213"/>
      <c r="E6" s="213"/>
      <c r="F6" s="191"/>
      <c r="G6" s="214"/>
      <c r="H6" s="215"/>
      <c r="I6" s="213"/>
    </row>
    <row r="7" spans="1:10" ht="18.75" x14ac:dyDescent="0.2">
      <c r="A7" s="60" t="s">
        <v>220</v>
      </c>
      <c r="B7" s="114" t="s">
        <v>224</v>
      </c>
      <c r="C7" s="114"/>
      <c r="D7" s="57" t="s">
        <v>223</v>
      </c>
      <c r="E7" s="56"/>
      <c r="F7" s="56"/>
      <c r="G7" s="111">
        <f>G9+G13+G82+G104</f>
        <v>5662180</v>
      </c>
      <c r="H7" s="110"/>
      <c r="I7" s="175"/>
    </row>
    <row r="8" spans="1:10" ht="18.75" x14ac:dyDescent="0.2">
      <c r="A8" s="57"/>
      <c r="B8" s="113"/>
      <c r="C8" s="114"/>
      <c r="D8" s="57" t="s">
        <v>222</v>
      </c>
      <c r="E8" s="56"/>
      <c r="F8" s="56"/>
      <c r="G8" s="111"/>
      <c r="H8" s="110"/>
      <c r="I8" s="175"/>
    </row>
    <row r="9" spans="1:10" ht="18.75" x14ac:dyDescent="0.2">
      <c r="A9" s="57"/>
      <c r="B9" s="113"/>
      <c r="C9" s="112"/>
      <c r="D9" s="189" t="s">
        <v>221</v>
      </c>
      <c r="E9" s="188"/>
      <c r="F9" s="188"/>
      <c r="G9" s="187">
        <f>G10</f>
        <v>800000</v>
      </c>
      <c r="H9" s="186" t="s">
        <v>8</v>
      </c>
      <c r="I9" s="185"/>
    </row>
    <row r="10" spans="1:10" ht="18.75" x14ac:dyDescent="0.2">
      <c r="A10" s="184" t="s">
        <v>220</v>
      </c>
      <c r="B10" s="184" t="s">
        <v>219</v>
      </c>
      <c r="C10" s="183" t="s">
        <v>218</v>
      </c>
      <c r="D10" s="182" t="s">
        <v>217</v>
      </c>
      <c r="E10" s="181" t="s">
        <v>14</v>
      </c>
      <c r="F10" s="181">
        <v>6011500</v>
      </c>
      <c r="G10" s="180">
        <v>800000</v>
      </c>
      <c r="H10" s="179" t="s">
        <v>8</v>
      </c>
      <c r="I10" s="178" t="s">
        <v>13</v>
      </c>
    </row>
    <row r="11" spans="1:10" ht="18.75" x14ac:dyDescent="0.2">
      <c r="A11" s="69" t="s">
        <v>91</v>
      </c>
      <c r="B11" s="67" t="s">
        <v>216</v>
      </c>
      <c r="C11" s="67"/>
      <c r="D11" s="66" t="s">
        <v>86</v>
      </c>
      <c r="E11" s="65"/>
      <c r="F11" s="65"/>
      <c r="G11" s="64"/>
      <c r="H11" s="63"/>
      <c r="I11" s="177"/>
    </row>
    <row r="12" spans="1:10" ht="18.75" x14ac:dyDescent="0.2">
      <c r="A12" s="60"/>
      <c r="B12" s="176"/>
      <c r="C12" s="114"/>
      <c r="D12" s="57" t="s">
        <v>215</v>
      </c>
      <c r="E12" s="56"/>
      <c r="F12" s="56"/>
      <c r="G12" s="111"/>
      <c r="H12" s="110"/>
      <c r="I12" s="175"/>
    </row>
    <row r="13" spans="1:10" ht="18.75" x14ac:dyDescent="0.2">
      <c r="A13" s="60"/>
      <c r="B13" s="176"/>
      <c r="C13" s="114"/>
      <c r="D13" s="57" t="s">
        <v>214</v>
      </c>
      <c r="E13" s="56"/>
      <c r="F13" s="56"/>
      <c r="G13" s="111">
        <f>+G14+G71+G76+G78</f>
        <v>3602200</v>
      </c>
      <c r="H13" s="110" t="s">
        <v>8</v>
      </c>
      <c r="I13" s="175"/>
      <c r="J13" s="102">
        <f>113852900-G13</f>
        <v>110250700</v>
      </c>
    </row>
    <row r="14" spans="1:10" ht="18.75" x14ac:dyDescent="0.2">
      <c r="A14" s="148" t="s">
        <v>91</v>
      </c>
      <c r="B14" s="170" t="s">
        <v>112</v>
      </c>
      <c r="C14" s="174"/>
      <c r="D14" s="44" t="s">
        <v>213</v>
      </c>
      <c r="E14" s="173" t="s">
        <v>109</v>
      </c>
      <c r="F14" s="145" t="s">
        <v>108</v>
      </c>
      <c r="G14" s="46">
        <f>SUM(G15:G70)</f>
        <v>1397200</v>
      </c>
      <c r="H14" s="172" t="s">
        <v>8</v>
      </c>
      <c r="I14" s="171"/>
    </row>
    <row r="15" spans="1:10" ht="18.75" x14ac:dyDescent="0.3">
      <c r="A15" s="163" t="s">
        <v>91</v>
      </c>
      <c r="B15" s="162" t="s">
        <v>112</v>
      </c>
      <c r="C15" s="141" t="s">
        <v>212</v>
      </c>
      <c r="D15" s="161" t="s">
        <v>211</v>
      </c>
      <c r="E15" s="160" t="s">
        <v>109</v>
      </c>
      <c r="F15" s="159" t="s">
        <v>108</v>
      </c>
      <c r="G15" s="28">
        <v>20000</v>
      </c>
      <c r="H15" s="158" t="s">
        <v>8</v>
      </c>
      <c r="I15" s="26" t="s">
        <v>13</v>
      </c>
    </row>
    <row r="16" spans="1:10" ht="18.75" x14ac:dyDescent="0.3">
      <c r="A16" s="163" t="s">
        <v>91</v>
      </c>
      <c r="B16" s="162" t="s">
        <v>112</v>
      </c>
      <c r="C16" s="141" t="s">
        <v>210</v>
      </c>
      <c r="D16" s="161" t="s">
        <v>209</v>
      </c>
      <c r="E16" s="160" t="s">
        <v>109</v>
      </c>
      <c r="F16" s="159" t="s">
        <v>108</v>
      </c>
      <c r="G16" s="28">
        <v>46720</v>
      </c>
      <c r="H16" s="158" t="s">
        <v>8</v>
      </c>
      <c r="I16" s="26" t="s">
        <v>13</v>
      </c>
    </row>
    <row r="17" spans="1:9" ht="18.75" x14ac:dyDescent="0.3">
      <c r="A17" s="163" t="s">
        <v>91</v>
      </c>
      <c r="B17" s="162" t="s">
        <v>112</v>
      </c>
      <c r="C17" s="141" t="s">
        <v>208</v>
      </c>
      <c r="D17" s="161" t="s">
        <v>207</v>
      </c>
      <c r="E17" s="160" t="s">
        <v>109</v>
      </c>
      <c r="F17" s="159" t="s">
        <v>108</v>
      </c>
      <c r="G17" s="28">
        <v>20000</v>
      </c>
      <c r="H17" s="158" t="s">
        <v>8</v>
      </c>
      <c r="I17" s="26" t="s">
        <v>13</v>
      </c>
    </row>
    <row r="18" spans="1:9" ht="18.75" x14ac:dyDescent="0.3">
      <c r="A18" s="163" t="s">
        <v>91</v>
      </c>
      <c r="B18" s="162" t="s">
        <v>112</v>
      </c>
      <c r="C18" s="141" t="s">
        <v>206</v>
      </c>
      <c r="D18" s="161" t="s">
        <v>205</v>
      </c>
      <c r="E18" s="160" t="s">
        <v>109</v>
      </c>
      <c r="F18" s="159" t="s">
        <v>108</v>
      </c>
      <c r="G18" s="28">
        <v>15000</v>
      </c>
      <c r="H18" s="158" t="s">
        <v>8</v>
      </c>
      <c r="I18" s="26" t="s">
        <v>13</v>
      </c>
    </row>
    <row r="19" spans="1:9" ht="18.75" x14ac:dyDescent="0.3">
      <c r="A19" s="163" t="s">
        <v>91</v>
      </c>
      <c r="B19" s="162" t="s">
        <v>112</v>
      </c>
      <c r="C19" s="141" t="s">
        <v>204</v>
      </c>
      <c r="D19" s="161" t="s">
        <v>203</v>
      </c>
      <c r="E19" s="160" t="s">
        <v>109</v>
      </c>
      <c r="F19" s="159" t="s">
        <v>108</v>
      </c>
      <c r="G19" s="28">
        <v>30000</v>
      </c>
      <c r="H19" s="158" t="s">
        <v>8</v>
      </c>
      <c r="I19" s="26" t="s">
        <v>13</v>
      </c>
    </row>
    <row r="20" spans="1:9" ht="18.75" x14ac:dyDescent="0.3">
      <c r="A20" s="163" t="s">
        <v>91</v>
      </c>
      <c r="B20" s="162" t="s">
        <v>112</v>
      </c>
      <c r="C20" s="141" t="s">
        <v>202</v>
      </c>
      <c r="D20" s="161" t="s">
        <v>201</v>
      </c>
      <c r="E20" s="160" t="s">
        <v>109</v>
      </c>
      <c r="F20" s="159" t="s">
        <v>108</v>
      </c>
      <c r="G20" s="28">
        <v>15000</v>
      </c>
      <c r="H20" s="158" t="s">
        <v>8</v>
      </c>
      <c r="I20" s="26" t="s">
        <v>13</v>
      </c>
    </row>
    <row r="21" spans="1:9" ht="18.75" x14ac:dyDescent="0.3">
      <c r="A21" s="163" t="s">
        <v>91</v>
      </c>
      <c r="B21" s="162" t="s">
        <v>112</v>
      </c>
      <c r="C21" s="141" t="s">
        <v>200</v>
      </c>
      <c r="D21" s="161" t="s">
        <v>199</v>
      </c>
      <c r="E21" s="160" t="s">
        <v>109</v>
      </c>
      <c r="F21" s="159" t="s">
        <v>108</v>
      </c>
      <c r="G21" s="28">
        <v>36000</v>
      </c>
      <c r="H21" s="158" t="s">
        <v>8</v>
      </c>
      <c r="I21" s="26" t="s">
        <v>13</v>
      </c>
    </row>
    <row r="22" spans="1:9" ht="18.75" x14ac:dyDescent="0.3">
      <c r="A22" s="163" t="s">
        <v>91</v>
      </c>
      <c r="B22" s="162" t="s">
        <v>112</v>
      </c>
      <c r="C22" s="141" t="s">
        <v>198</v>
      </c>
      <c r="D22" s="161" t="s">
        <v>197</v>
      </c>
      <c r="E22" s="160" t="s">
        <v>109</v>
      </c>
      <c r="F22" s="159" t="s">
        <v>108</v>
      </c>
      <c r="G22" s="28">
        <v>10000</v>
      </c>
      <c r="H22" s="158" t="s">
        <v>8</v>
      </c>
      <c r="I22" s="26" t="s">
        <v>13</v>
      </c>
    </row>
    <row r="23" spans="1:9" ht="18.75" x14ac:dyDescent="0.3">
      <c r="A23" s="163" t="s">
        <v>91</v>
      </c>
      <c r="B23" s="162" t="s">
        <v>112</v>
      </c>
      <c r="C23" s="141" t="s">
        <v>196</v>
      </c>
      <c r="D23" s="161" t="s">
        <v>195</v>
      </c>
      <c r="E23" s="160" t="s">
        <v>109</v>
      </c>
      <c r="F23" s="159" t="s">
        <v>108</v>
      </c>
      <c r="G23" s="28">
        <v>23000</v>
      </c>
      <c r="H23" s="158" t="s">
        <v>8</v>
      </c>
      <c r="I23" s="26" t="s">
        <v>13</v>
      </c>
    </row>
    <row r="24" spans="1:9" ht="18.75" x14ac:dyDescent="0.3">
      <c r="A24" s="163" t="s">
        <v>91</v>
      </c>
      <c r="B24" s="162" t="s">
        <v>112</v>
      </c>
      <c r="C24" s="141" t="s">
        <v>194</v>
      </c>
      <c r="D24" s="161" t="s">
        <v>193</v>
      </c>
      <c r="E24" s="160" t="s">
        <v>109</v>
      </c>
      <c r="F24" s="159" t="s">
        <v>108</v>
      </c>
      <c r="G24" s="28">
        <v>11300</v>
      </c>
      <c r="H24" s="158" t="s">
        <v>8</v>
      </c>
      <c r="I24" s="26" t="s">
        <v>13</v>
      </c>
    </row>
    <row r="25" spans="1:9" ht="18.75" x14ac:dyDescent="0.3">
      <c r="A25" s="163" t="s">
        <v>91</v>
      </c>
      <c r="B25" s="162" t="s">
        <v>112</v>
      </c>
      <c r="C25" s="141" t="s">
        <v>192</v>
      </c>
      <c r="D25" s="161" t="s">
        <v>191</v>
      </c>
      <c r="E25" s="160" t="s">
        <v>109</v>
      </c>
      <c r="F25" s="159" t="s">
        <v>108</v>
      </c>
      <c r="G25" s="28">
        <v>20072</v>
      </c>
      <c r="H25" s="158" t="s">
        <v>8</v>
      </c>
      <c r="I25" s="26" t="s">
        <v>13</v>
      </c>
    </row>
    <row r="26" spans="1:9" ht="18.75" x14ac:dyDescent="0.3">
      <c r="A26" s="163" t="s">
        <v>91</v>
      </c>
      <c r="B26" s="162" t="s">
        <v>112</v>
      </c>
      <c r="C26" s="141" t="s">
        <v>190</v>
      </c>
      <c r="D26" s="161" t="s">
        <v>189</v>
      </c>
      <c r="E26" s="160" t="s">
        <v>109</v>
      </c>
      <c r="F26" s="159" t="s">
        <v>108</v>
      </c>
      <c r="G26" s="28">
        <v>36000</v>
      </c>
      <c r="H26" s="158" t="s">
        <v>8</v>
      </c>
      <c r="I26" s="26" t="s">
        <v>13</v>
      </c>
    </row>
    <row r="27" spans="1:9" ht="18.75" x14ac:dyDescent="0.3">
      <c r="A27" s="163"/>
      <c r="B27" s="162"/>
      <c r="C27" s="141"/>
      <c r="D27" s="161" t="s">
        <v>188</v>
      </c>
      <c r="E27" s="160"/>
      <c r="F27" s="159"/>
      <c r="G27" s="28"/>
      <c r="H27" s="158"/>
      <c r="I27" s="26"/>
    </row>
    <row r="28" spans="1:9" ht="18.75" x14ac:dyDescent="0.3">
      <c r="A28" s="163" t="s">
        <v>91</v>
      </c>
      <c r="B28" s="162" t="s">
        <v>112</v>
      </c>
      <c r="C28" s="141" t="s">
        <v>187</v>
      </c>
      <c r="D28" s="161" t="s">
        <v>186</v>
      </c>
      <c r="E28" s="160" t="s">
        <v>109</v>
      </c>
      <c r="F28" s="159" t="s">
        <v>108</v>
      </c>
      <c r="G28" s="28">
        <v>32524</v>
      </c>
      <c r="H28" s="158" t="s">
        <v>8</v>
      </c>
      <c r="I28" s="26" t="s">
        <v>13</v>
      </c>
    </row>
    <row r="29" spans="1:9" ht="18.75" x14ac:dyDescent="0.3">
      <c r="A29" s="163" t="s">
        <v>91</v>
      </c>
      <c r="B29" s="162" t="s">
        <v>112</v>
      </c>
      <c r="C29" s="141" t="s">
        <v>185</v>
      </c>
      <c r="D29" s="161" t="s">
        <v>184</v>
      </c>
      <c r="E29" s="160" t="s">
        <v>109</v>
      </c>
      <c r="F29" s="159" t="s">
        <v>108</v>
      </c>
      <c r="G29" s="28">
        <v>12960</v>
      </c>
      <c r="H29" s="158" t="s">
        <v>8</v>
      </c>
      <c r="I29" s="26" t="s">
        <v>13</v>
      </c>
    </row>
    <row r="30" spans="1:9" ht="18.75" x14ac:dyDescent="0.3">
      <c r="A30" s="163" t="s">
        <v>91</v>
      </c>
      <c r="B30" s="162" t="s">
        <v>112</v>
      </c>
      <c r="C30" s="141" t="s">
        <v>183</v>
      </c>
      <c r="D30" s="161" t="s">
        <v>182</v>
      </c>
      <c r="E30" s="160" t="s">
        <v>109</v>
      </c>
      <c r="F30" s="159" t="s">
        <v>108</v>
      </c>
      <c r="G30" s="28">
        <v>33160</v>
      </c>
      <c r="H30" s="158" t="s">
        <v>8</v>
      </c>
      <c r="I30" s="26" t="s">
        <v>13</v>
      </c>
    </row>
    <row r="31" spans="1:9" ht="18.75" x14ac:dyDescent="0.3">
      <c r="A31" s="163" t="s">
        <v>91</v>
      </c>
      <c r="B31" s="162" t="s">
        <v>112</v>
      </c>
      <c r="C31" s="141" t="s">
        <v>181</v>
      </c>
      <c r="D31" s="161" t="s">
        <v>180</v>
      </c>
      <c r="E31" s="160" t="s">
        <v>109</v>
      </c>
      <c r="F31" s="159" t="s">
        <v>108</v>
      </c>
      <c r="G31" s="28">
        <v>11600</v>
      </c>
      <c r="H31" s="158" t="s">
        <v>8</v>
      </c>
      <c r="I31" s="26" t="s">
        <v>13</v>
      </c>
    </row>
    <row r="32" spans="1:9" ht="18.75" x14ac:dyDescent="0.3">
      <c r="A32" s="163" t="s">
        <v>91</v>
      </c>
      <c r="B32" s="162" t="s">
        <v>112</v>
      </c>
      <c r="C32" s="141" t="s">
        <v>179</v>
      </c>
      <c r="D32" s="161" t="s">
        <v>178</v>
      </c>
      <c r="E32" s="160" t="s">
        <v>109</v>
      </c>
      <c r="F32" s="159" t="s">
        <v>108</v>
      </c>
      <c r="G32" s="28">
        <v>20000</v>
      </c>
      <c r="H32" s="158" t="s">
        <v>8</v>
      </c>
      <c r="I32" s="26" t="s">
        <v>13</v>
      </c>
    </row>
    <row r="33" spans="1:9" ht="18.75" x14ac:dyDescent="0.3">
      <c r="A33" s="163" t="s">
        <v>91</v>
      </c>
      <c r="B33" s="162" t="s">
        <v>112</v>
      </c>
      <c r="C33" s="141" t="s">
        <v>177</v>
      </c>
      <c r="D33" s="161" t="s">
        <v>176</v>
      </c>
      <c r="E33" s="160" t="s">
        <v>109</v>
      </c>
      <c r="F33" s="159" t="s">
        <v>108</v>
      </c>
      <c r="G33" s="28">
        <v>9690</v>
      </c>
      <c r="H33" s="158" t="s">
        <v>8</v>
      </c>
      <c r="I33" s="26" t="s">
        <v>13</v>
      </c>
    </row>
    <row r="34" spans="1:9" ht="18.75" x14ac:dyDescent="0.3">
      <c r="A34" s="163"/>
      <c r="B34" s="162"/>
      <c r="C34" s="141"/>
      <c r="D34" s="161" t="s">
        <v>175</v>
      </c>
      <c r="E34" s="160"/>
      <c r="F34" s="159"/>
      <c r="G34" s="28"/>
      <c r="H34" s="158"/>
      <c r="I34" s="26"/>
    </row>
    <row r="35" spans="1:9" ht="18.75" x14ac:dyDescent="0.3">
      <c r="A35" s="163" t="s">
        <v>91</v>
      </c>
      <c r="B35" s="162" t="s">
        <v>112</v>
      </c>
      <c r="C35" s="141" t="s">
        <v>174</v>
      </c>
      <c r="D35" s="161" t="s">
        <v>173</v>
      </c>
      <c r="E35" s="160" t="s">
        <v>109</v>
      </c>
      <c r="F35" s="159" t="s">
        <v>108</v>
      </c>
      <c r="G35" s="28">
        <v>7000</v>
      </c>
      <c r="H35" s="158" t="s">
        <v>8</v>
      </c>
      <c r="I35" s="26" t="s">
        <v>13</v>
      </c>
    </row>
    <row r="36" spans="1:9" ht="18.75" x14ac:dyDescent="0.3">
      <c r="A36" s="163"/>
      <c r="B36" s="162"/>
      <c r="C36" s="141"/>
      <c r="D36" s="161" t="s">
        <v>172</v>
      </c>
      <c r="E36" s="160"/>
      <c r="F36" s="159"/>
      <c r="G36" s="28"/>
      <c r="H36" s="158"/>
      <c r="I36" s="26"/>
    </row>
    <row r="37" spans="1:9" ht="18.75" x14ac:dyDescent="0.3">
      <c r="A37" s="163" t="s">
        <v>91</v>
      </c>
      <c r="B37" s="162" t="s">
        <v>112</v>
      </c>
      <c r="C37" s="141" t="s">
        <v>171</v>
      </c>
      <c r="D37" s="161" t="s">
        <v>170</v>
      </c>
      <c r="E37" s="160" t="s">
        <v>109</v>
      </c>
      <c r="F37" s="159" t="s">
        <v>108</v>
      </c>
      <c r="G37" s="28">
        <v>53920</v>
      </c>
      <c r="H37" s="158" t="s">
        <v>8</v>
      </c>
      <c r="I37" s="26" t="s">
        <v>13</v>
      </c>
    </row>
    <row r="38" spans="1:9" ht="18.75" x14ac:dyDescent="0.3">
      <c r="A38" s="156" t="s">
        <v>91</v>
      </c>
      <c r="B38" s="155" t="s">
        <v>112</v>
      </c>
      <c r="C38" s="154" t="s">
        <v>169</v>
      </c>
      <c r="D38" s="153" t="s">
        <v>168</v>
      </c>
      <c r="E38" s="152" t="s">
        <v>109</v>
      </c>
      <c r="F38" s="151" t="s">
        <v>108</v>
      </c>
      <c r="G38" s="20">
        <v>4030</v>
      </c>
      <c r="H38" s="150" t="s">
        <v>8</v>
      </c>
      <c r="I38" s="18" t="s">
        <v>13</v>
      </c>
    </row>
    <row r="39" spans="1:9" ht="18.75" x14ac:dyDescent="0.3">
      <c r="A39" s="148" t="s">
        <v>91</v>
      </c>
      <c r="B39" s="170" t="s">
        <v>112</v>
      </c>
      <c r="C39" s="169" t="s">
        <v>167</v>
      </c>
      <c r="D39" s="168" t="s">
        <v>166</v>
      </c>
      <c r="E39" s="167" t="s">
        <v>109</v>
      </c>
      <c r="F39" s="166" t="s">
        <v>108</v>
      </c>
      <c r="G39" s="165">
        <v>10840</v>
      </c>
      <c r="H39" s="164" t="s">
        <v>8</v>
      </c>
      <c r="I39" s="143" t="s">
        <v>13</v>
      </c>
    </row>
    <row r="40" spans="1:9" ht="18.75" x14ac:dyDescent="0.3">
      <c r="A40" s="163" t="s">
        <v>91</v>
      </c>
      <c r="B40" s="162" t="s">
        <v>112</v>
      </c>
      <c r="C40" s="141" t="s">
        <v>165</v>
      </c>
      <c r="D40" s="161" t="s">
        <v>164</v>
      </c>
      <c r="E40" s="160" t="s">
        <v>109</v>
      </c>
      <c r="F40" s="159" t="s">
        <v>108</v>
      </c>
      <c r="G40" s="28">
        <v>1800</v>
      </c>
      <c r="H40" s="158" t="s">
        <v>8</v>
      </c>
      <c r="I40" s="26" t="s">
        <v>13</v>
      </c>
    </row>
    <row r="41" spans="1:9" ht="18.75" x14ac:dyDescent="0.3">
      <c r="A41" s="163"/>
      <c r="B41" s="162"/>
      <c r="C41" s="141"/>
      <c r="D41" s="161" t="s">
        <v>163</v>
      </c>
      <c r="E41" s="160"/>
      <c r="F41" s="159"/>
      <c r="G41" s="28"/>
      <c r="H41" s="158"/>
      <c r="I41" s="26"/>
    </row>
    <row r="42" spans="1:9" ht="18.75" x14ac:dyDescent="0.3">
      <c r="A42" s="163" t="s">
        <v>91</v>
      </c>
      <c r="B42" s="162" t="s">
        <v>112</v>
      </c>
      <c r="C42" s="141" t="s">
        <v>162</v>
      </c>
      <c r="D42" s="161" t="s">
        <v>161</v>
      </c>
      <c r="E42" s="160" t="s">
        <v>109</v>
      </c>
      <c r="F42" s="159" t="s">
        <v>108</v>
      </c>
      <c r="G42" s="28">
        <v>20000</v>
      </c>
      <c r="H42" s="158" t="s">
        <v>8</v>
      </c>
      <c r="I42" s="26" t="s">
        <v>13</v>
      </c>
    </row>
    <row r="43" spans="1:9" ht="18.75" x14ac:dyDescent="0.3">
      <c r="A43" s="163" t="s">
        <v>91</v>
      </c>
      <c r="B43" s="162" t="s">
        <v>112</v>
      </c>
      <c r="C43" s="141" t="s">
        <v>160</v>
      </c>
      <c r="D43" s="161" t="s">
        <v>159</v>
      </c>
      <c r="E43" s="160" t="s">
        <v>109</v>
      </c>
      <c r="F43" s="159" t="s">
        <v>108</v>
      </c>
      <c r="G43" s="28">
        <v>1800</v>
      </c>
      <c r="H43" s="158" t="s">
        <v>8</v>
      </c>
      <c r="I43" s="26" t="s">
        <v>13</v>
      </c>
    </row>
    <row r="44" spans="1:9" ht="18.75" x14ac:dyDescent="0.3">
      <c r="A44" s="163"/>
      <c r="B44" s="162"/>
      <c r="C44" s="141"/>
      <c r="D44" s="161" t="s">
        <v>158</v>
      </c>
      <c r="E44" s="160"/>
      <c r="F44" s="159"/>
      <c r="G44" s="28"/>
      <c r="H44" s="158"/>
      <c r="I44" s="26"/>
    </row>
    <row r="45" spans="1:9" ht="18.75" x14ac:dyDescent="0.3">
      <c r="A45" s="163" t="s">
        <v>91</v>
      </c>
      <c r="B45" s="162" t="s">
        <v>112</v>
      </c>
      <c r="C45" s="141" t="s">
        <v>157</v>
      </c>
      <c r="D45" s="161" t="s">
        <v>156</v>
      </c>
      <c r="E45" s="160" t="s">
        <v>109</v>
      </c>
      <c r="F45" s="159" t="s">
        <v>108</v>
      </c>
      <c r="G45" s="28">
        <v>40000</v>
      </c>
      <c r="H45" s="158" t="s">
        <v>8</v>
      </c>
      <c r="I45" s="26" t="s">
        <v>13</v>
      </c>
    </row>
    <row r="46" spans="1:9" ht="18.75" x14ac:dyDescent="0.3">
      <c r="A46" s="163" t="s">
        <v>91</v>
      </c>
      <c r="B46" s="162" t="s">
        <v>112</v>
      </c>
      <c r="C46" s="141" t="s">
        <v>155</v>
      </c>
      <c r="D46" s="161" t="s">
        <v>154</v>
      </c>
      <c r="E46" s="160" t="s">
        <v>109</v>
      </c>
      <c r="F46" s="159" t="s">
        <v>108</v>
      </c>
      <c r="G46" s="28">
        <v>3000</v>
      </c>
      <c r="H46" s="158" t="s">
        <v>8</v>
      </c>
      <c r="I46" s="26" t="s">
        <v>13</v>
      </c>
    </row>
    <row r="47" spans="1:9" ht="18.75" x14ac:dyDescent="0.3">
      <c r="A47" s="163"/>
      <c r="B47" s="162"/>
      <c r="C47" s="141"/>
      <c r="D47" s="161" t="s">
        <v>153</v>
      </c>
      <c r="E47" s="160"/>
      <c r="F47" s="159"/>
      <c r="G47" s="28"/>
      <c r="H47" s="158"/>
      <c r="I47" s="26"/>
    </row>
    <row r="48" spans="1:9" ht="18.75" x14ac:dyDescent="0.3">
      <c r="A48" s="163" t="s">
        <v>91</v>
      </c>
      <c r="B48" s="162" t="s">
        <v>112</v>
      </c>
      <c r="C48" s="141" t="s">
        <v>152</v>
      </c>
      <c r="D48" s="161" t="s">
        <v>151</v>
      </c>
      <c r="E48" s="160" t="s">
        <v>109</v>
      </c>
      <c r="F48" s="159" t="s">
        <v>108</v>
      </c>
      <c r="G48" s="28">
        <v>57440</v>
      </c>
      <c r="H48" s="158" t="s">
        <v>8</v>
      </c>
      <c r="I48" s="26" t="s">
        <v>13</v>
      </c>
    </row>
    <row r="49" spans="1:9" ht="18.75" x14ac:dyDescent="0.3">
      <c r="A49" s="163" t="s">
        <v>91</v>
      </c>
      <c r="B49" s="162" t="s">
        <v>112</v>
      </c>
      <c r="C49" s="141" t="s">
        <v>150</v>
      </c>
      <c r="D49" s="161" t="s">
        <v>149</v>
      </c>
      <c r="E49" s="160" t="s">
        <v>109</v>
      </c>
      <c r="F49" s="159" t="s">
        <v>108</v>
      </c>
      <c r="G49" s="28">
        <v>10300</v>
      </c>
      <c r="H49" s="158" t="s">
        <v>8</v>
      </c>
      <c r="I49" s="26" t="s">
        <v>13</v>
      </c>
    </row>
    <row r="50" spans="1:9" ht="18.75" x14ac:dyDescent="0.3">
      <c r="A50" s="163"/>
      <c r="B50" s="162"/>
      <c r="C50" s="141"/>
      <c r="D50" s="161" t="s">
        <v>148</v>
      </c>
      <c r="E50" s="160"/>
      <c r="F50" s="159"/>
      <c r="G50" s="28"/>
      <c r="H50" s="158"/>
      <c r="I50" s="26"/>
    </row>
    <row r="51" spans="1:9" ht="18.75" x14ac:dyDescent="0.3">
      <c r="A51" s="163" t="s">
        <v>91</v>
      </c>
      <c r="B51" s="162" t="s">
        <v>112</v>
      </c>
      <c r="C51" s="141" t="s">
        <v>147</v>
      </c>
      <c r="D51" s="161" t="s">
        <v>146</v>
      </c>
      <c r="E51" s="160" t="s">
        <v>109</v>
      </c>
      <c r="F51" s="159" t="s">
        <v>108</v>
      </c>
      <c r="G51" s="28">
        <v>50000</v>
      </c>
      <c r="H51" s="158" t="s">
        <v>8</v>
      </c>
      <c r="I51" s="26" t="s">
        <v>13</v>
      </c>
    </row>
    <row r="52" spans="1:9" ht="18.75" x14ac:dyDescent="0.3">
      <c r="A52" s="163"/>
      <c r="B52" s="162"/>
      <c r="C52" s="141"/>
      <c r="D52" s="161" t="s">
        <v>145</v>
      </c>
      <c r="E52" s="160"/>
      <c r="F52" s="159"/>
      <c r="G52" s="28"/>
      <c r="H52" s="158"/>
      <c r="I52" s="26"/>
    </row>
    <row r="53" spans="1:9" ht="18.75" x14ac:dyDescent="0.3">
      <c r="A53" s="163" t="s">
        <v>91</v>
      </c>
      <c r="B53" s="162" t="s">
        <v>112</v>
      </c>
      <c r="C53" s="141" t="s">
        <v>144</v>
      </c>
      <c r="D53" s="161" t="s">
        <v>143</v>
      </c>
      <c r="E53" s="160" t="s">
        <v>109</v>
      </c>
      <c r="F53" s="159" t="s">
        <v>108</v>
      </c>
      <c r="G53" s="28">
        <v>13580</v>
      </c>
      <c r="H53" s="158" t="s">
        <v>8</v>
      </c>
      <c r="I53" s="26" t="s">
        <v>13</v>
      </c>
    </row>
    <row r="54" spans="1:9" ht="18.75" x14ac:dyDescent="0.3">
      <c r="A54" s="163"/>
      <c r="B54" s="162"/>
      <c r="C54" s="141"/>
      <c r="D54" s="161" t="s">
        <v>142</v>
      </c>
      <c r="E54" s="160"/>
      <c r="F54" s="159"/>
      <c r="G54" s="28"/>
      <c r="H54" s="158"/>
      <c r="I54" s="26"/>
    </row>
    <row r="55" spans="1:9" ht="18.75" x14ac:dyDescent="0.3">
      <c r="A55" s="163" t="s">
        <v>91</v>
      </c>
      <c r="B55" s="162" t="s">
        <v>112</v>
      </c>
      <c r="C55" s="141" t="s">
        <v>141</v>
      </c>
      <c r="D55" s="161" t="s">
        <v>140</v>
      </c>
      <c r="E55" s="160" t="s">
        <v>109</v>
      </c>
      <c r="F55" s="159" t="s">
        <v>108</v>
      </c>
      <c r="G55" s="28">
        <v>25920</v>
      </c>
      <c r="H55" s="158" t="s">
        <v>8</v>
      </c>
      <c r="I55" s="26" t="s">
        <v>13</v>
      </c>
    </row>
    <row r="56" spans="1:9" ht="18.75" x14ac:dyDescent="0.3">
      <c r="A56" s="163"/>
      <c r="B56" s="162"/>
      <c r="C56" s="141"/>
      <c r="D56" s="161" t="s">
        <v>139</v>
      </c>
      <c r="E56" s="160"/>
      <c r="F56" s="159"/>
      <c r="G56" s="28"/>
      <c r="H56" s="158"/>
      <c r="I56" s="26"/>
    </row>
    <row r="57" spans="1:9" ht="18.75" x14ac:dyDescent="0.3">
      <c r="A57" s="163" t="s">
        <v>91</v>
      </c>
      <c r="B57" s="162" t="s">
        <v>112</v>
      </c>
      <c r="C57" s="141" t="s">
        <v>138</v>
      </c>
      <c r="D57" s="161" t="s">
        <v>137</v>
      </c>
      <c r="E57" s="160" t="s">
        <v>109</v>
      </c>
      <c r="F57" s="159" t="s">
        <v>108</v>
      </c>
      <c r="G57" s="28">
        <v>62160</v>
      </c>
      <c r="H57" s="158" t="s">
        <v>8</v>
      </c>
      <c r="I57" s="26" t="s">
        <v>13</v>
      </c>
    </row>
    <row r="58" spans="1:9" ht="18.75" x14ac:dyDescent="0.3">
      <c r="A58" s="163" t="s">
        <v>91</v>
      </c>
      <c r="B58" s="162" t="s">
        <v>112</v>
      </c>
      <c r="C58" s="141" t="s">
        <v>136</v>
      </c>
      <c r="D58" s="161" t="s">
        <v>135</v>
      </c>
      <c r="E58" s="160" t="s">
        <v>109</v>
      </c>
      <c r="F58" s="159" t="s">
        <v>108</v>
      </c>
      <c r="G58" s="28">
        <v>279440</v>
      </c>
      <c r="H58" s="158" t="s">
        <v>8</v>
      </c>
      <c r="I58" s="157" t="s">
        <v>13</v>
      </c>
    </row>
    <row r="59" spans="1:9" ht="18.75" x14ac:dyDescent="0.3">
      <c r="A59" s="163" t="s">
        <v>91</v>
      </c>
      <c r="B59" s="162" t="s">
        <v>112</v>
      </c>
      <c r="C59" s="141" t="s">
        <v>134</v>
      </c>
      <c r="D59" s="161" t="s">
        <v>133</v>
      </c>
      <c r="E59" s="160" t="s">
        <v>109</v>
      </c>
      <c r="F59" s="159" t="s">
        <v>108</v>
      </c>
      <c r="G59" s="28">
        <v>61600</v>
      </c>
      <c r="H59" s="158" t="s">
        <v>8</v>
      </c>
      <c r="I59" s="157" t="s">
        <v>13</v>
      </c>
    </row>
    <row r="60" spans="1:9" ht="18.75" x14ac:dyDescent="0.3">
      <c r="A60" s="163" t="s">
        <v>91</v>
      </c>
      <c r="B60" s="162" t="s">
        <v>112</v>
      </c>
      <c r="C60" s="141" t="s">
        <v>132</v>
      </c>
      <c r="D60" s="161" t="s">
        <v>131</v>
      </c>
      <c r="E60" s="160" t="s">
        <v>109</v>
      </c>
      <c r="F60" s="159" t="s">
        <v>108</v>
      </c>
      <c r="G60" s="28">
        <v>14500</v>
      </c>
      <c r="H60" s="158" t="s">
        <v>8</v>
      </c>
      <c r="I60" s="157" t="s">
        <v>13</v>
      </c>
    </row>
    <row r="61" spans="1:9" ht="18.75" x14ac:dyDescent="0.3">
      <c r="A61" s="163" t="s">
        <v>91</v>
      </c>
      <c r="B61" s="162" t="s">
        <v>112</v>
      </c>
      <c r="C61" s="141" t="s">
        <v>130</v>
      </c>
      <c r="D61" s="161" t="s">
        <v>129</v>
      </c>
      <c r="E61" s="160" t="s">
        <v>109</v>
      </c>
      <c r="F61" s="159" t="s">
        <v>108</v>
      </c>
      <c r="G61" s="28">
        <v>15824</v>
      </c>
      <c r="H61" s="158" t="s">
        <v>8</v>
      </c>
      <c r="I61" s="157" t="s">
        <v>13</v>
      </c>
    </row>
    <row r="62" spans="1:9" ht="18.75" x14ac:dyDescent="0.3">
      <c r="A62" s="163" t="s">
        <v>91</v>
      </c>
      <c r="B62" s="162" t="s">
        <v>112</v>
      </c>
      <c r="C62" s="141" t="s">
        <v>128</v>
      </c>
      <c r="D62" s="161" t="s">
        <v>127</v>
      </c>
      <c r="E62" s="160" t="s">
        <v>109</v>
      </c>
      <c r="F62" s="159" t="s">
        <v>108</v>
      </c>
      <c r="G62" s="28">
        <v>21900</v>
      </c>
      <c r="H62" s="158" t="s">
        <v>8</v>
      </c>
      <c r="I62" s="157" t="s">
        <v>13</v>
      </c>
    </row>
    <row r="63" spans="1:9" ht="18.75" x14ac:dyDescent="0.3">
      <c r="A63" s="163" t="s">
        <v>91</v>
      </c>
      <c r="B63" s="162" t="s">
        <v>112</v>
      </c>
      <c r="C63" s="141" t="s">
        <v>126</v>
      </c>
      <c r="D63" s="161" t="s">
        <v>125</v>
      </c>
      <c r="E63" s="160" t="s">
        <v>109</v>
      </c>
      <c r="F63" s="159" t="s">
        <v>108</v>
      </c>
      <c r="G63" s="28">
        <v>22000</v>
      </c>
      <c r="H63" s="158" t="s">
        <v>8</v>
      </c>
      <c r="I63" s="157" t="s">
        <v>13</v>
      </c>
    </row>
    <row r="64" spans="1:9" ht="18.75" x14ac:dyDescent="0.3">
      <c r="A64" s="163" t="s">
        <v>91</v>
      </c>
      <c r="B64" s="162" t="s">
        <v>112</v>
      </c>
      <c r="C64" s="141" t="s">
        <v>124</v>
      </c>
      <c r="D64" s="161" t="s">
        <v>123</v>
      </c>
      <c r="E64" s="160" t="s">
        <v>109</v>
      </c>
      <c r="F64" s="159" t="s">
        <v>108</v>
      </c>
      <c r="G64" s="28">
        <v>26840</v>
      </c>
      <c r="H64" s="158" t="s">
        <v>8</v>
      </c>
      <c r="I64" s="157" t="s">
        <v>13</v>
      </c>
    </row>
    <row r="65" spans="1:10" ht="18.75" x14ac:dyDescent="0.3">
      <c r="A65" s="163" t="s">
        <v>91</v>
      </c>
      <c r="B65" s="162" t="s">
        <v>112</v>
      </c>
      <c r="C65" s="141" t="s">
        <v>122</v>
      </c>
      <c r="D65" s="161" t="s">
        <v>121</v>
      </c>
      <c r="E65" s="160" t="s">
        <v>109</v>
      </c>
      <c r="F65" s="159" t="s">
        <v>108</v>
      </c>
      <c r="G65" s="28">
        <v>25000</v>
      </c>
      <c r="H65" s="158" t="s">
        <v>8</v>
      </c>
      <c r="I65" s="157" t="s">
        <v>13</v>
      </c>
    </row>
    <row r="66" spans="1:10" ht="18.75" x14ac:dyDescent="0.3">
      <c r="A66" s="163" t="s">
        <v>91</v>
      </c>
      <c r="B66" s="162" t="s">
        <v>112</v>
      </c>
      <c r="C66" s="141" t="s">
        <v>120</v>
      </c>
      <c r="D66" s="161" t="s">
        <v>119</v>
      </c>
      <c r="E66" s="160" t="s">
        <v>109</v>
      </c>
      <c r="F66" s="159" t="s">
        <v>108</v>
      </c>
      <c r="G66" s="28">
        <v>20000</v>
      </c>
      <c r="H66" s="158" t="s">
        <v>8</v>
      </c>
      <c r="I66" s="157" t="s">
        <v>13</v>
      </c>
    </row>
    <row r="67" spans="1:10" ht="18.75" x14ac:dyDescent="0.3">
      <c r="A67" s="163" t="s">
        <v>91</v>
      </c>
      <c r="B67" s="162" t="s">
        <v>112</v>
      </c>
      <c r="C67" s="141" t="s">
        <v>118</v>
      </c>
      <c r="D67" s="161" t="s">
        <v>117</v>
      </c>
      <c r="E67" s="160" t="s">
        <v>109</v>
      </c>
      <c r="F67" s="159" t="s">
        <v>108</v>
      </c>
      <c r="G67" s="28">
        <v>40000</v>
      </c>
      <c r="H67" s="158" t="s">
        <v>8</v>
      </c>
      <c r="I67" s="157" t="s">
        <v>13</v>
      </c>
    </row>
    <row r="68" spans="1:10" ht="18.75" x14ac:dyDescent="0.3">
      <c r="A68" s="163" t="s">
        <v>91</v>
      </c>
      <c r="B68" s="162" t="s">
        <v>112</v>
      </c>
      <c r="C68" s="141" t="s">
        <v>116</v>
      </c>
      <c r="D68" s="161" t="s">
        <v>115</v>
      </c>
      <c r="E68" s="160" t="s">
        <v>109</v>
      </c>
      <c r="F68" s="159" t="s">
        <v>108</v>
      </c>
      <c r="G68" s="28">
        <v>40000</v>
      </c>
      <c r="H68" s="158" t="s">
        <v>8</v>
      </c>
      <c r="I68" s="157" t="s">
        <v>13</v>
      </c>
    </row>
    <row r="69" spans="1:10" ht="18.75" x14ac:dyDescent="0.3">
      <c r="A69" s="163" t="s">
        <v>91</v>
      </c>
      <c r="B69" s="162" t="s">
        <v>112</v>
      </c>
      <c r="C69" s="141" t="s">
        <v>114</v>
      </c>
      <c r="D69" s="161" t="s">
        <v>113</v>
      </c>
      <c r="E69" s="160" t="s">
        <v>109</v>
      </c>
      <c r="F69" s="159" t="s">
        <v>108</v>
      </c>
      <c r="G69" s="28">
        <v>45280</v>
      </c>
      <c r="H69" s="158" t="s">
        <v>8</v>
      </c>
      <c r="I69" s="157" t="s">
        <v>13</v>
      </c>
    </row>
    <row r="70" spans="1:10" ht="18.75" x14ac:dyDescent="0.3">
      <c r="A70" s="156" t="s">
        <v>91</v>
      </c>
      <c r="B70" s="155" t="s">
        <v>112</v>
      </c>
      <c r="C70" s="154" t="s">
        <v>111</v>
      </c>
      <c r="D70" s="153" t="s">
        <v>110</v>
      </c>
      <c r="E70" s="152" t="s">
        <v>109</v>
      </c>
      <c r="F70" s="151" t="s">
        <v>108</v>
      </c>
      <c r="G70" s="20">
        <v>20000</v>
      </c>
      <c r="H70" s="150" t="s">
        <v>8</v>
      </c>
      <c r="I70" s="149" t="s">
        <v>13</v>
      </c>
    </row>
    <row r="71" spans="1:10" ht="18.75" x14ac:dyDescent="0.2">
      <c r="A71" s="148" t="s">
        <v>91</v>
      </c>
      <c r="B71" s="147" t="s">
        <v>107</v>
      </c>
      <c r="C71" s="146"/>
      <c r="D71" s="44" t="s">
        <v>106</v>
      </c>
      <c r="E71" s="145" t="s">
        <v>98</v>
      </c>
      <c r="F71" s="144">
        <v>6011310</v>
      </c>
      <c r="G71" s="46">
        <f>SUM(G72:G75)</f>
        <v>2045000</v>
      </c>
      <c r="H71" s="45" t="s">
        <v>8</v>
      </c>
      <c r="I71" s="143"/>
    </row>
    <row r="72" spans="1:10" ht="18.75" x14ac:dyDescent="0.2">
      <c r="A72" s="33" t="s">
        <v>91</v>
      </c>
      <c r="B72" s="142" t="s">
        <v>105</v>
      </c>
      <c r="C72" s="141" t="s">
        <v>104</v>
      </c>
      <c r="D72" s="140" t="s">
        <v>103</v>
      </c>
      <c r="E72" s="139" t="s">
        <v>98</v>
      </c>
      <c r="F72" s="139">
        <v>6011310</v>
      </c>
      <c r="G72" s="138">
        <v>445400</v>
      </c>
      <c r="H72" s="137" t="s">
        <v>8</v>
      </c>
      <c r="I72" s="26" t="s">
        <v>13</v>
      </c>
    </row>
    <row r="73" spans="1:10" ht="18.75" x14ac:dyDescent="0.2">
      <c r="A73" s="33"/>
      <c r="B73" s="142"/>
      <c r="C73" s="141"/>
      <c r="D73" s="140" t="s">
        <v>102</v>
      </c>
      <c r="E73" s="139"/>
      <c r="F73" s="139"/>
      <c r="G73" s="138"/>
      <c r="H73" s="137"/>
      <c r="I73" s="26"/>
    </row>
    <row r="74" spans="1:10" ht="18.75" x14ac:dyDescent="0.2">
      <c r="A74" s="33" t="s">
        <v>91</v>
      </c>
      <c r="B74" s="142" t="s">
        <v>101</v>
      </c>
      <c r="C74" s="141" t="s">
        <v>100</v>
      </c>
      <c r="D74" s="140" t="s">
        <v>99</v>
      </c>
      <c r="E74" s="139" t="s">
        <v>98</v>
      </c>
      <c r="F74" s="139">
        <v>6011310</v>
      </c>
      <c r="G74" s="138">
        <v>1599600</v>
      </c>
      <c r="H74" s="137" t="s">
        <v>8</v>
      </c>
      <c r="I74" s="26" t="s">
        <v>13</v>
      </c>
    </row>
    <row r="75" spans="1:10" ht="18.75" x14ac:dyDescent="0.2">
      <c r="A75" s="33"/>
      <c r="B75" s="142"/>
      <c r="C75" s="141"/>
      <c r="D75" s="140" t="s">
        <v>97</v>
      </c>
      <c r="E75" s="139"/>
      <c r="F75" s="139"/>
      <c r="G75" s="138"/>
      <c r="H75" s="137"/>
      <c r="I75" s="26"/>
    </row>
    <row r="76" spans="1:10" ht="18.75" x14ac:dyDescent="0.2">
      <c r="A76" s="130" t="s">
        <v>91</v>
      </c>
      <c r="B76" s="129" t="s">
        <v>95</v>
      </c>
      <c r="C76" s="128"/>
      <c r="D76" s="127" t="s">
        <v>96</v>
      </c>
      <c r="E76" s="126" t="s">
        <v>14</v>
      </c>
      <c r="F76" s="136">
        <v>6011500</v>
      </c>
      <c r="G76" s="125">
        <f>SUM(G77:G77)</f>
        <v>80000</v>
      </c>
      <c r="H76" s="124" t="s">
        <v>8</v>
      </c>
      <c r="I76" s="123"/>
      <c r="J76" s="102">
        <f>912000-G76</f>
        <v>832000</v>
      </c>
    </row>
    <row r="77" spans="1:10" ht="18.75" x14ac:dyDescent="0.2">
      <c r="A77" s="33" t="s">
        <v>91</v>
      </c>
      <c r="B77" s="135" t="s">
        <v>95</v>
      </c>
      <c r="C77" s="134" t="s">
        <v>94</v>
      </c>
      <c r="D77" s="77" t="s">
        <v>93</v>
      </c>
      <c r="E77" s="99" t="s">
        <v>14</v>
      </c>
      <c r="F77" s="29">
        <v>6011500</v>
      </c>
      <c r="G77" s="133">
        <v>80000</v>
      </c>
      <c r="H77" s="132" t="s">
        <v>8</v>
      </c>
      <c r="I77" s="131" t="s">
        <v>13</v>
      </c>
    </row>
    <row r="78" spans="1:10" ht="18.75" x14ac:dyDescent="0.2">
      <c r="A78" s="130" t="s">
        <v>91</v>
      </c>
      <c r="B78" s="129" t="s">
        <v>90</v>
      </c>
      <c r="C78" s="128"/>
      <c r="D78" s="127" t="s">
        <v>92</v>
      </c>
      <c r="E78" s="126" t="s">
        <v>14</v>
      </c>
      <c r="F78" s="126">
        <v>6011500</v>
      </c>
      <c r="G78" s="125">
        <f>SUM(G79:G79)</f>
        <v>80000</v>
      </c>
      <c r="H78" s="124" t="s">
        <v>8</v>
      </c>
      <c r="I78" s="123"/>
      <c r="J78" s="102">
        <f>1933700-G78</f>
        <v>1853700</v>
      </c>
    </row>
    <row r="79" spans="1:10" ht="18.75" x14ac:dyDescent="0.2">
      <c r="A79" s="122" t="s">
        <v>91</v>
      </c>
      <c r="B79" s="121" t="s">
        <v>90</v>
      </c>
      <c r="C79" s="120" t="s">
        <v>89</v>
      </c>
      <c r="D79" s="119" t="s">
        <v>88</v>
      </c>
      <c r="E79" s="21" t="s">
        <v>14</v>
      </c>
      <c r="F79" s="118">
        <v>6011500</v>
      </c>
      <c r="G79" s="117">
        <v>80000</v>
      </c>
      <c r="H79" s="19" t="s">
        <v>8</v>
      </c>
      <c r="I79" s="116" t="s">
        <v>13</v>
      </c>
    </row>
    <row r="80" spans="1:10" ht="18.75" x14ac:dyDescent="0.2">
      <c r="A80" s="60" t="s">
        <v>50</v>
      </c>
      <c r="B80" s="114" t="s">
        <v>87</v>
      </c>
      <c r="C80" s="114"/>
      <c r="D80" s="57" t="s">
        <v>86</v>
      </c>
      <c r="E80" s="56"/>
      <c r="F80" s="56"/>
      <c r="G80" s="111"/>
      <c r="H80" s="110"/>
      <c r="I80" s="115"/>
    </row>
    <row r="81" spans="1:10" ht="18.75" x14ac:dyDescent="0.2">
      <c r="A81" s="114"/>
      <c r="B81" s="113"/>
      <c r="C81" s="112"/>
      <c r="D81" s="57" t="s">
        <v>85</v>
      </c>
      <c r="E81" s="56"/>
      <c r="F81" s="56"/>
      <c r="G81" s="111"/>
      <c r="H81" s="110"/>
      <c r="I81" s="109"/>
    </row>
    <row r="82" spans="1:10" ht="18.75" x14ac:dyDescent="0.2">
      <c r="A82" s="114"/>
      <c r="B82" s="113"/>
      <c r="C82" s="112"/>
      <c r="D82" s="57" t="s">
        <v>84</v>
      </c>
      <c r="E82" s="56"/>
      <c r="F82" s="56"/>
      <c r="G82" s="111">
        <f>G83+G96</f>
        <v>970000</v>
      </c>
      <c r="H82" s="110" t="s">
        <v>8</v>
      </c>
      <c r="I82" s="109"/>
    </row>
    <row r="83" spans="1:10" ht="18.75" x14ac:dyDescent="0.2">
      <c r="A83" s="108" t="s">
        <v>50</v>
      </c>
      <c r="B83" s="107" t="s">
        <v>62</v>
      </c>
      <c r="C83" s="106"/>
      <c r="D83" s="105" t="s">
        <v>83</v>
      </c>
      <c r="E83" s="47" t="s">
        <v>14</v>
      </c>
      <c r="F83" s="47">
        <v>6011500</v>
      </c>
      <c r="G83" s="46">
        <f>SUM(G84:G95)</f>
        <v>800000</v>
      </c>
      <c r="H83" s="104" t="s">
        <v>8</v>
      </c>
      <c r="I83" s="103"/>
      <c r="J83" s="102">
        <f>4791300-G83</f>
        <v>3991300</v>
      </c>
    </row>
    <row r="84" spans="1:10" ht="18.75" x14ac:dyDescent="0.3">
      <c r="A84" s="74" t="s">
        <v>50</v>
      </c>
      <c r="B84" s="73" t="s">
        <v>62</v>
      </c>
      <c r="C84" s="31" t="s">
        <v>82</v>
      </c>
      <c r="D84" s="89" t="s">
        <v>81</v>
      </c>
      <c r="E84" s="29" t="s">
        <v>14</v>
      </c>
      <c r="F84" s="29">
        <v>6011500</v>
      </c>
      <c r="G84" s="70">
        <v>80000</v>
      </c>
      <c r="H84" s="27" t="s">
        <v>8</v>
      </c>
      <c r="I84" s="26" t="s">
        <v>13</v>
      </c>
    </row>
    <row r="85" spans="1:10" ht="18.75" x14ac:dyDescent="0.3">
      <c r="A85" s="74" t="s">
        <v>50</v>
      </c>
      <c r="B85" s="73" t="s">
        <v>62</v>
      </c>
      <c r="C85" s="31" t="s">
        <v>80</v>
      </c>
      <c r="D85" s="89" t="s">
        <v>79</v>
      </c>
      <c r="E85" s="29" t="s">
        <v>14</v>
      </c>
      <c r="F85" s="29">
        <v>6011500</v>
      </c>
      <c r="G85" s="70">
        <v>80000</v>
      </c>
      <c r="H85" s="27" t="s">
        <v>8</v>
      </c>
      <c r="I85" s="26" t="s">
        <v>13</v>
      </c>
    </row>
    <row r="86" spans="1:10" ht="18.75" x14ac:dyDescent="0.3">
      <c r="A86" s="74" t="s">
        <v>50</v>
      </c>
      <c r="B86" s="73" t="s">
        <v>62</v>
      </c>
      <c r="C86" s="31" t="s">
        <v>78</v>
      </c>
      <c r="D86" s="89" t="s">
        <v>77</v>
      </c>
      <c r="E86" s="29" t="s">
        <v>14</v>
      </c>
      <c r="F86" s="29">
        <v>6011500</v>
      </c>
      <c r="G86" s="70">
        <v>80000</v>
      </c>
      <c r="H86" s="27" t="s">
        <v>8</v>
      </c>
      <c r="I86" s="26" t="s">
        <v>13</v>
      </c>
    </row>
    <row r="87" spans="1:10" ht="18.75" x14ac:dyDescent="0.3">
      <c r="A87" s="74" t="s">
        <v>50</v>
      </c>
      <c r="B87" s="73" t="s">
        <v>62</v>
      </c>
      <c r="C87" s="31" t="s">
        <v>76</v>
      </c>
      <c r="D87" s="89" t="s">
        <v>75</v>
      </c>
      <c r="E87" s="29" t="s">
        <v>14</v>
      </c>
      <c r="F87" s="29">
        <v>6011500</v>
      </c>
      <c r="G87" s="70">
        <v>80000</v>
      </c>
      <c r="H87" s="27" t="s">
        <v>8</v>
      </c>
      <c r="I87" s="26" t="s">
        <v>13</v>
      </c>
    </row>
    <row r="88" spans="1:10" s="90" customFormat="1" ht="18.75" x14ac:dyDescent="0.2">
      <c r="A88" s="98" t="s">
        <v>50</v>
      </c>
      <c r="B88" s="97" t="s">
        <v>62</v>
      </c>
      <c r="C88" s="96" t="s">
        <v>74</v>
      </c>
      <c r="D88" s="95" t="s">
        <v>73</v>
      </c>
      <c r="E88" s="94" t="s">
        <v>14</v>
      </c>
      <c r="F88" s="94">
        <v>6011500</v>
      </c>
      <c r="G88" s="93">
        <v>80000</v>
      </c>
      <c r="H88" s="92" t="s">
        <v>8</v>
      </c>
      <c r="I88" s="91" t="s">
        <v>13</v>
      </c>
    </row>
    <row r="89" spans="1:10" ht="18.75" x14ac:dyDescent="0.2">
      <c r="A89" s="74"/>
      <c r="B89" s="73"/>
      <c r="C89" s="31"/>
      <c r="D89" s="101" t="s">
        <v>72</v>
      </c>
      <c r="E89" s="29"/>
      <c r="F89" s="29"/>
      <c r="G89" s="100"/>
      <c r="H89" s="27"/>
      <c r="I89" s="26"/>
    </row>
    <row r="90" spans="1:10" ht="18.75" x14ac:dyDescent="0.3">
      <c r="A90" s="74" t="s">
        <v>50</v>
      </c>
      <c r="B90" s="73" t="s">
        <v>62</v>
      </c>
      <c r="C90" s="99" t="s">
        <v>71</v>
      </c>
      <c r="D90" s="89" t="s">
        <v>70</v>
      </c>
      <c r="E90" s="29" t="s">
        <v>14</v>
      </c>
      <c r="F90" s="29">
        <v>6011500</v>
      </c>
      <c r="G90" s="70">
        <v>80000</v>
      </c>
      <c r="H90" s="27" t="s">
        <v>8</v>
      </c>
      <c r="I90" s="26" t="s">
        <v>13</v>
      </c>
    </row>
    <row r="91" spans="1:10" s="90" customFormat="1" ht="18.75" x14ac:dyDescent="0.2">
      <c r="A91" s="98" t="s">
        <v>50</v>
      </c>
      <c r="B91" s="97" t="s">
        <v>62</v>
      </c>
      <c r="C91" s="96" t="s">
        <v>69</v>
      </c>
      <c r="D91" s="95" t="s">
        <v>68</v>
      </c>
      <c r="E91" s="94" t="s">
        <v>14</v>
      </c>
      <c r="F91" s="94">
        <v>6011500</v>
      </c>
      <c r="G91" s="93">
        <v>80000</v>
      </c>
      <c r="H91" s="92" t="s">
        <v>8</v>
      </c>
      <c r="I91" s="91" t="s">
        <v>13</v>
      </c>
    </row>
    <row r="92" spans="1:10" ht="18.75" x14ac:dyDescent="0.3">
      <c r="A92" s="74" t="s">
        <v>50</v>
      </c>
      <c r="B92" s="73" t="s">
        <v>62</v>
      </c>
      <c r="C92" s="31" t="s">
        <v>67</v>
      </c>
      <c r="D92" s="89" t="s">
        <v>66</v>
      </c>
      <c r="E92" s="29" t="s">
        <v>14</v>
      </c>
      <c r="F92" s="29">
        <v>6011500</v>
      </c>
      <c r="G92" s="70">
        <v>80000</v>
      </c>
      <c r="H92" s="27" t="s">
        <v>8</v>
      </c>
      <c r="I92" s="26" t="s">
        <v>13</v>
      </c>
    </row>
    <row r="93" spans="1:10" ht="18.75" x14ac:dyDescent="0.3">
      <c r="A93" s="74"/>
      <c r="B93" s="73"/>
      <c r="C93" s="31"/>
      <c r="D93" s="89" t="s">
        <v>65</v>
      </c>
      <c r="E93" s="29"/>
      <c r="F93" s="29"/>
      <c r="G93" s="70"/>
      <c r="H93" s="27"/>
      <c r="I93" s="26"/>
    </row>
    <row r="94" spans="1:10" ht="18.75" x14ac:dyDescent="0.3">
      <c r="A94" s="74" t="s">
        <v>50</v>
      </c>
      <c r="B94" s="73" t="s">
        <v>62</v>
      </c>
      <c r="C94" s="31" t="s">
        <v>64</v>
      </c>
      <c r="D94" s="89" t="s">
        <v>63</v>
      </c>
      <c r="E94" s="29" t="s">
        <v>14</v>
      </c>
      <c r="F94" s="29">
        <v>6011500</v>
      </c>
      <c r="G94" s="70">
        <v>80000</v>
      </c>
      <c r="H94" s="27" t="s">
        <v>8</v>
      </c>
      <c r="I94" s="26" t="s">
        <v>13</v>
      </c>
    </row>
    <row r="95" spans="1:10" ht="18.75" x14ac:dyDescent="0.3">
      <c r="A95" s="88" t="s">
        <v>50</v>
      </c>
      <c r="B95" s="87" t="s">
        <v>62</v>
      </c>
      <c r="C95" s="86" t="s">
        <v>61</v>
      </c>
      <c r="D95" s="85" t="s">
        <v>60</v>
      </c>
      <c r="E95" s="84" t="s">
        <v>14</v>
      </c>
      <c r="F95" s="84">
        <v>6011500</v>
      </c>
      <c r="G95" s="83">
        <v>80000</v>
      </c>
      <c r="H95" s="82" t="s">
        <v>8</v>
      </c>
      <c r="I95" s="75" t="s">
        <v>13</v>
      </c>
    </row>
    <row r="96" spans="1:10" ht="37.5" x14ac:dyDescent="0.3">
      <c r="A96" s="74" t="s">
        <v>50</v>
      </c>
      <c r="B96" s="73" t="s">
        <v>49</v>
      </c>
      <c r="C96" s="81"/>
      <c r="D96" s="80" t="s">
        <v>59</v>
      </c>
      <c r="E96" s="29" t="s">
        <v>14</v>
      </c>
      <c r="F96" s="29">
        <v>6011500</v>
      </c>
      <c r="G96" s="79">
        <f>SUM(G97:G100)</f>
        <v>170000</v>
      </c>
      <c r="H96" s="78" t="s">
        <v>8</v>
      </c>
      <c r="I96" s="77"/>
    </row>
    <row r="97" spans="1:9" ht="18.75" x14ac:dyDescent="0.2">
      <c r="A97" s="74" t="s">
        <v>50</v>
      </c>
      <c r="B97" s="73" t="s">
        <v>49</v>
      </c>
      <c r="C97" s="72" t="s">
        <v>58</v>
      </c>
      <c r="D97" s="71" t="s">
        <v>57</v>
      </c>
      <c r="E97" s="29" t="s">
        <v>14</v>
      </c>
      <c r="F97" s="29">
        <v>6011500</v>
      </c>
      <c r="G97" s="76">
        <v>40000</v>
      </c>
      <c r="H97" s="27" t="s">
        <v>8</v>
      </c>
      <c r="I97" s="75" t="s">
        <v>13</v>
      </c>
    </row>
    <row r="98" spans="1:9" ht="18.75" x14ac:dyDescent="0.2">
      <c r="A98" s="74" t="s">
        <v>50</v>
      </c>
      <c r="B98" s="73" t="s">
        <v>49</v>
      </c>
      <c r="C98" s="72" t="s">
        <v>56</v>
      </c>
      <c r="D98" s="71" t="s">
        <v>55</v>
      </c>
      <c r="E98" s="29" t="s">
        <v>14</v>
      </c>
      <c r="F98" s="29">
        <v>6011500</v>
      </c>
      <c r="G98" s="76">
        <v>40000</v>
      </c>
      <c r="H98" s="27" t="s">
        <v>8</v>
      </c>
      <c r="I98" s="75" t="s">
        <v>13</v>
      </c>
    </row>
    <row r="99" spans="1:9" ht="18.75" x14ac:dyDescent="0.2">
      <c r="A99" s="74" t="s">
        <v>50</v>
      </c>
      <c r="B99" s="73" t="s">
        <v>49</v>
      </c>
      <c r="C99" s="72" t="s">
        <v>54</v>
      </c>
      <c r="D99" s="71" t="s">
        <v>53</v>
      </c>
      <c r="E99" s="29" t="s">
        <v>14</v>
      </c>
      <c r="F99" s="29">
        <v>6011500</v>
      </c>
      <c r="G99" s="76">
        <v>50000</v>
      </c>
      <c r="H99" s="27" t="s">
        <v>8</v>
      </c>
      <c r="I99" s="75" t="s">
        <v>13</v>
      </c>
    </row>
    <row r="100" spans="1:9" ht="18.75" x14ac:dyDescent="0.2">
      <c r="A100" s="74" t="s">
        <v>50</v>
      </c>
      <c r="B100" s="73" t="s">
        <v>49</v>
      </c>
      <c r="C100" s="72" t="s">
        <v>52</v>
      </c>
      <c r="D100" s="71" t="s">
        <v>51</v>
      </c>
      <c r="E100" s="29" t="s">
        <v>14</v>
      </c>
      <c r="F100" s="29">
        <v>6011500</v>
      </c>
      <c r="G100" s="76">
        <v>40000</v>
      </c>
      <c r="H100" s="27" t="s">
        <v>8</v>
      </c>
      <c r="I100" s="75" t="s">
        <v>13</v>
      </c>
    </row>
    <row r="101" spans="1:9" ht="18.75" x14ac:dyDescent="0.3">
      <c r="A101" s="74" t="s">
        <v>50</v>
      </c>
      <c r="B101" s="73" t="s">
        <v>49</v>
      </c>
      <c r="C101" s="72" t="s">
        <v>48</v>
      </c>
      <c r="D101" s="71" t="s">
        <v>47</v>
      </c>
      <c r="E101" s="29" t="s">
        <v>14</v>
      </c>
      <c r="F101" s="29">
        <v>6011500</v>
      </c>
      <c r="G101" s="70"/>
      <c r="H101" s="27"/>
      <c r="I101" s="26"/>
    </row>
    <row r="102" spans="1:9" ht="18.75" x14ac:dyDescent="0.2">
      <c r="A102" s="69" t="s">
        <v>18</v>
      </c>
      <c r="B102" s="68" t="s">
        <v>46</v>
      </c>
      <c r="C102" s="67"/>
      <c r="D102" s="66" t="s">
        <v>45</v>
      </c>
      <c r="E102" s="65"/>
      <c r="F102" s="65"/>
      <c r="G102" s="64"/>
      <c r="H102" s="63"/>
      <c r="I102" s="62"/>
    </row>
    <row r="103" spans="1:9" ht="18.75" x14ac:dyDescent="0.2">
      <c r="A103" s="60"/>
      <c r="B103" s="59"/>
      <c r="C103" s="61"/>
      <c r="D103" s="57" t="s">
        <v>44</v>
      </c>
      <c r="E103" s="56"/>
      <c r="F103" s="55"/>
      <c r="G103" s="54"/>
      <c r="H103" s="53"/>
      <c r="I103" s="52"/>
    </row>
    <row r="104" spans="1:9" ht="18.75" x14ac:dyDescent="0.2">
      <c r="A104" s="60"/>
      <c r="B104" s="59"/>
      <c r="C104" s="58"/>
      <c r="D104" s="57" t="s">
        <v>43</v>
      </c>
      <c r="E104" s="56" t="s">
        <v>14</v>
      </c>
      <c r="F104" s="55">
        <v>6011500</v>
      </c>
      <c r="G104" s="54">
        <f>SUM(G106:G118)</f>
        <v>289980</v>
      </c>
      <c r="H104" s="53" t="s">
        <v>8</v>
      </c>
      <c r="I104" s="52"/>
    </row>
    <row r="105" spans="1:9" ht="18.75" x14ac:dyDescent="0.3">
      <c r="A105" s="51" t="s">
        <v>18</v>
      </c>
      <c r="B105" s="50" t="s">
        <v>17</v>
      </c>
      <c r="C105" s="49"/>
      <c r="D105" s="48" t="s">
        <v>42</v>
      </c>
      <c r="E105" s="47" t="s">
        <v>14</v>
      </c>
      <c r="F105" s="47">
        <v>6011500</v>
      </c>
      <c r="G105" s="46">
        <f>SUM(G106:G118)</f>
        <v>289980</v>
      </c>
      <c r="H105" s="45" t="s">
        <v>8</v>
      </c>
      <c r="I105" s="44"/>
    </row>
    <row r="106" spans="1:9" ht="18.75" x14ac:dyDescent="0.3">
      <c r="A106" s="33" t="s">
        <v>18</v>
      </c>
      <c r="B106" s="32" t="s">
        <v>17</v>
      </c>
      <c r="C106" s="31" t="s">
        <v>41</v>
      </c>
      <c r="D106" s="30" t="s">
        <v>40</v>
      </c>
      <c r="E106" s="29" t="s">
        <v>14</v>
      </c>
      <c r="F106" s="29">
        <v>6011500</v>
      </c>
      <c r="G106" s="28">
        <v>70000</v>
      </c>
      <c r="H106" s="27" t="s">
        <v>8</v>
      </c>
      <c r="I106" s="26" t="s">
        <v>13</v>
      </c>
    </row>
    <row r="107" spans="1:9" ht="18.75" x14ac:dyDescent="0.3">
      <c r="A107" s="33" t="s">
        <v>18</v>
      </c>
      <c r="B107" s="32" t="s">
        <v>17</v>
      </c>
      <c r="C107" s="31" t="s">
        <v>39</v>
      </c>
      <c r="D107" s="30" t="s">
        <v>38</v>
      </c>
      <c r="E107" s="29" t="s">
        <v>14</v>
      </c>
      <c r="F107" s="29">
        <v>6011500</v>
      </c>
      <c r="G107" s="28">
        <v>20000</v>
      </c>
      <c r="H107" s="27" t="s">
        <v>8</v>
      </c>
      <c r="I107" s="26" t="s">
        <v>13</v>
      </c>
    </row>
    <row r="108" spans="1:9" ht="18.75" x14ac:dyDescent="0.3">
      <c r="A108" s="33" t="s">
        <v>18</v>
      </c>
      <c r="B108" s="32" t="s">
        <v>17</v>
      </c>
      <c r="C108" s="31" t="s">
        <v>37</v>
      </c>
      <c r="D108" s="30" t="s">
        <v>36</v>
      </c>
      <c r="E108" s="29" t="s">
        <v>14</v>
      </c>
      <c r="F108" s="29">
        <v>6011500</v>
      </c>
      <c r="G108" s="28">
        <v>20000</v>
      </c>
      <c r="H108" s="27" t="s">
        <v>8</v>
      </c>
      <c r="I108" s="26" t="s">
        <v>13</v>
      </c>
    </row>
    <row r="109" spans="1:9" ht="18.75" x14ac:dyDescent="0.3">
      <c r="A109" s="33" t="s">
        <v>18</v>
      </c>
      <c r="B109" s="32" t="s">
        <v>17</v>
      </c>
      <c r="C109" s="31" t="s">
        <v>35</v>
      </c>
      <c r="D109" s="30" t="s">
        <v>34</v>
      </c>
      <c r="E109" s="29" t="s">
        <v>14</v>
      </c>
      <c r="F109" s="29">
        <v>6011500</v>
      </c>
      <c r="G109" s="28">
        <v>20000</v>
      </c>
      <c r="H109" s="27" t="s">
        <v>8</v>
      </c>
      <c r="I109" s="26" t="s">
        <v>13</v>
      </c>
    </row>
    <row r="110" spans="1:9" ht="18.75" x14ac:dyDescent="0.3">
      <c r="A110" s="33" t="s">
        <v>18</v>
      </c>
      <c r="B110" s="32" t="s">
        <v>17</v>
      </c>
      <c r="C110" s="31" t="s">
        <v>33</v>
      </c>
      <c r="D110" s="30" t="s">
        <v>32</v>
      </c>
      <c r="E110" s="29" t="s">
        <v>14</v>
      </c>
      <c r="F110" s="29">
        <v>6011500</v>
      </c>
      <c r="G110" s="28">
        <v>20000</v>
      </c>
      <c r="H110" s="27" t="s">
        <v>8</v>
      </c>
      <c r="I110" s="26" t="s">
        <v>13</v>
      </c>
    </row>
    <row r="111" spans="1:9" ht="18.75" x14ac:dyDescent="0.3">
      <c r="A111" s="43" t="s">
        <v>18</v>
      </c>
      <c r="B111" s="42" t="s">
        <v>17</v>
      </c>
      <c r="C111" s="41" t="s">
        <v>31</v>
      </c>
      <c r="D111" s="40" t="s">
        <v>30</v>
      </c>
      <c r="E111" s="39" t="s">
        <v>14</v>
      </c>
      <c r="F111" s="39">
        <v>6011500</v>
      </c>
      <c r="G111" s="38">
        <v>20000</v>
      </c>
      <c r="H111" s="37" t="s">
        <v>8</v>
      </c>
      <c r="I111" s="36" t="s">
        <v>13</v>
      </c>
    </row>
    <row r="112" spans="1:9" ht="18.75" x14ac:dyDescent="0.3">
      <c r="A112" s="33" t="s">
        <v>18</v>
      </c>
      <c r="B112" s="32" t="s">
        <v>17</v>
      </c>
      <c r="C112" s="31" t="s">
        <v>29</v>
      </c>
      <c r="D112" s="30" t="s">
        <v>28</v>
      </c>
      <c r="E112" s="29" t="s">
        <v>14</v>
      </c>
      <c r="F112" s="29">
        <v>6011500</v>
      </c>
      <c r="G112" s="28">
        <v>20000</v>
      </c>
      <c r="H112" s="27" t="s">
        <v>8</v>
      </c>
      <c r="I112" s="26" t="s">
        <v>13</v>
      </c>
    </row>
    <row r="113" spans="1:9" ht="18.75" x14ac:dyDescent="0.3">
      <c r="A113" s="33" t="s">
        <v>18</v>
      </c>
      <c r="B113" s="32" t="s">
        <v>17</v>
      </c>
      <c r="C113" s="31" t="s">
        <v>27</v>
      </c>
      <c r="D113" s="30" t="s">
        <v>26</v>
      </c>
      <c r="E113" s="29" t="s">
        <v>14</v>
      </c>
      <c r="F113" s="29">
        <v>6011500</v>
      </c>
      <c r="G113" s="28">
        <v>20000</v>
      </c>
      <c r="H113" s="27" t="s">
        <v>8</v>
      </c>
      <c r="I113" s="26" t="s">
        <v>13</v>
      </c>
    </row>
    <row r="114" spans="1:9" ht="18.75" x14ac:dyDescent="0.3">
      <c r="A114" s="33" t="s">
        <v>18</v>
      </c>
      <c r="B114" s="32" t="s">
        <v>17</v>
      </c>
      <c r="C114" s="31" t="s">
        <v>25</v>
      </c>
      <c r="D114" s="30" t="s">
        <v>24</v>
      </c>
      <c r="E114" s="29" t="s">
        <v>14</v>
      </c>
      <c r="F114" s="29">
        <v>6011500</v>
      </c>
      <c r="G114" s="35">
        <v>20000</v>
      </c>
      <c r="H114" s="27" t="s">
        <v>8</v>
      </c>
      <c r="I114" s="26" t="s">
        <v>13</v>
      </c>
    </row>
    <row r="115" spans="1:9" ht="18.75" x14ac:dyDescent="0.3">
      <c r="A115" s="33"/>
      <c r="B115" s="32"/>
      <c r="C115" s="31"/>
      <c r="D115" s="30" t="s">
        <v>23</v>
      </c>
      <c r="E115" s="29"/>
      <c r="F115" s="29"/>
      <c r="G115" s="35"/>
      <c r="H115" s="27"/>
      <c r="I115" s="26"/>
    </row>
    <row r="116" spans="1:9" ht="18.75" x14ac:dyDescent="0.3">
      <c r="A116" s="33" t="s">
        <v>18</v>
      </c>
      <c r="B116" s="32" t="s">
        <v>17</v>
      </c>
      <c r="C116" s="31" t="s">
        <v>22</v>
      </c>
      <c r="D116" s="34" t="s">
        <v>21</v>
      </c>
      <c r="E116" s="29" t="s">
        <v>14</v>
      </c>
      <c r="F116" s="29">
        <v>6011500</v>
      </c>
      <c r="G116" s="28">
        <v>19980</v>
      </c>
      <c r="H116" s="27" t="s">
        <v>8</v>
      </c>
      <c r="I116" s="26" t="s">
        <v>13</v>
      </c>
    </row>
    <row r="117" spans="1:9" ht="18.75" x14ac:dyDescent="0.3">
      <c r="A117" s="33" t="s">
        <v>18</v>
      </c>
      <c r="B117" s="32" t="s">
        <v>17</v>
      </c>
      <c r="C117" s="31" t="s">
        <v>20</v>
      </c>
      <c r="D117" s="30" t="s">
        <v>19</v>
      </c>
      <c r="E117" s="29" t="s">
        <v>14</v>
      </c>
      <c r="F117" s="29">
        <v>6011500</v>
      </c>
      <c r="G117" s="28">
        <v>20000</v>
      </c>
      <c r="H117" s="27" t="s">
        <v>8</v>
      </c>
      <c r="I117" s="26" t="s">
        <v>13</v>
      </c>
    </row>
    <row r="118" spans="1:9" ht="18.75" x14ac:dyDescent="0.3">
      <c r="A118" s="25" t="s">
        <v>18</v>
      </c>
      <c r="B118" s="24" t="s">
        <v>17</v>
      </c>
      <c r="C118" s="23" t="s">
        <v>16</v>
      </c>
      <c r="D118" s="22" t="s">
        <v>15</v>
      </c>
      <c r="E118" s="21" t="s">
        <v>14</v>
      </c>
      <c r="F118" s="21">
        <v>6011500</v>
      </c>
      <c r="G118" s="20">
        <v>20000</v>
      </c>
      <c r="H118" s="19" t="s">
        <v>8</v>
      </c>
      <c r="I118" s="18" t="s">
        <v>13</v>
      </c>
    </row>
    <row r="119" spans="1:9" ht="18.75" x14ac:dyDescent="0.2">
      <c r="A119" s="216" t="s">
        <v>12</v>
      </c>
      <c r="B119" s="216"/>
      <c r="C119" s="216"/>
      <c r="D119" s="6"/>
      <c r="E119" s="17"/>
      <c r="F119" s="17"/>
      <c r="G119" s="16"/>
      <c r="H119" s="15"/>
      <c r="I119" s="14"/>
    </row>
    <row r="120" spans="1:9" ht="21" x14ac:dyDescent="0.2">
      <c r="A120" s="11">
        <v>6011110</v>
      </c>
      <c r="B120" s="217" t="s">
        <v>11</v>
      </c>
      <c r="C120" s="217"/>
      <c r="D120" s="12" t="s">
        <v>10</v>
      </c>
      <c r="E120" s="218" t="s">
        <v>9</v>
      </c>
      <c r="F120" s="218"/>
      <c r="G120" s="219">
        <f>G9+G13+G82+G104</f>
        <v>5662180</v>
      </c>
      <c r="H120" s="219"/>
      <c r="I120" s="13" t="s">
        <v>8</v>
      </c>
    </row>
    <row r="121" spans="1:9" ht="18.75" x14ac:dyDescent="0.2">
      <c r="A121" s="11">
        <v>6011120</v>
      </c>
      <c r="B121" s="10" t="s">
        <v>7</v>
      </c>
      <c r="C121" s="12"/>
      <c r="D121" s="12" t="s">
        <v>6</v>
      </c>
      <c r="E121" s="9"/>
      <c r="F121" s="9"/>
      <c r="G121" s="8"/>
      <c r="H121" s="7"/>
      <c r="I121" s="6"/>
    </row>
    <row r="122" spans="1:9" ht="18.75" x14ac:dyDescent="0.2">
      <c r="A122" s="11">
        <v>6011130</v>
      </c>
      <c r="B122" s="10" t="s">
        <v>5</v>
      </c>
      <c r="C122" s="12"/>
      <c r="D122" s="12" t="s">
        <v>4</v>
      </c>
      <c r="E122" s="9"/>
      <c r="F122" s="9"/>
      <c r="G122" s="8"/>
      <c r="H122" s="7"/>
      <c r="I122" s="6"/>
    </row>
    <row r="123" spans="1:9" ht="18.75" x14ac:dyDescent="0.2">
      <c r="A123" s="11">
        <v>6011140</v>
      </c>
      <c r="B123" s="217" t="s">
        <v>3</v>
      </c>
      <c r="C123" s="217"/>
      <c r="D123" s="12" t="s">
        <v>2</v>
      </c>
      <c r="E123" s="9"/>
      <c r="F123" s="9"/>
      <c r="G123" s="8"/>
      <c r="H123" s="7"/>
      <c r="I123" s="6"/>
    </row>
    <row r="124" spans="1:9" ht="18.75" x14ac:dyDescent="0.2">
      <c r="A124" s="11">
        <v>6011150</v>
      </c>
      <c r="B124" s="217" t="s">
        <v>1</v>
      </c>
      <c r="C124" s="217"/>
      <c r="D124" s="10" t="s">
        <v>0</v>
      </c>
      <c r="E124" s="9"/>
      <c r="F124" s="9"/>
      <c r="G124" s="8"/>
      <c r="H124" s="7"/>
      <c r="I124" s="6"/>
    </row>
    <row r="125" spans="1:9" ht="18.75" x14ac:dyDescent="0.3">
      <c r="G125" s="5"/>
    </row>
    <row r="126" spans="1:9" ht="18.75" x14ac:dyDescent="0.3">
      <c r="G126" s="4"/>
    </row>
  </sheetData>
  <mergeCells count="15">
    <mergeCell ref="B124:C124"/>
    <mergeCell ref="A119:C119"/>
    <mergeCell ref="B120:C120"/>
    <mergeCell ref="E120:F120"/>
    <mergeCell ref="G120:H120"/>
    <mergeCell ref="B123:C123"/>
    <mergeCell ref="A1:I1"/>
    <mergeCell ref="A2:I2"/>
    <mergeCell ref="A4:A6"/>
    <mergeCell ref="B4:B6"/>
    <mergeCell ref="C4:C6"/>
    <mergeCell ref="D4:D6"/>
    <mergeCell ref="E4:E6"/>
    <mergeCell ref="G4:H6"/>
    <mergeCell ref="I4:I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0" orientation="landscape" r:id="rId1"/>
  <headerFooter>
    <oddHeader xml:space="preserve">&amp;R&amp;"TH SarabunPSK,ตัวหนา"&amp;16เอกสารหมายเลข 2 &amp;"Arial,ธรรมดา"&amp;10 </oddHeader>
    <oddFooter>&amp;R&amp;"TH SarabunPSK,ตัวหนา"&amp;16เอกสารแนบบันทึกข้อความ กองนโยบายและแผน ที่ ศธ ๐๕๔๒.๐๑/ว ๓๗๓ ลงวันที่ ๙ ธันวาคม ๒๕๕๙</oddFooter>
  </headerFooter>
  <rowBreaks count="2" manualBreakCount="2">
    <brk id="70" max="16383" man="1"/>
    <brk id="1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มนุษย์</vt:lpstr>
      <vt:lpstr>มนุษย์!Print_Area</vt:lpstr>
      <vt:lpstr>มนุษย์!Print_Titles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SAYAN</dc:creator>
  <cp:lastModifiedBy>SAYAN</cp:lastModifiedBy>
  <dcterms:created xsi:type="dcterms:W3CDTF">2016-12-09T09:20:08Z</dcterms:created>
  <dcterms:modified xsi:type="dcterms:W3CDTF">2016-12-09T09:21:58Z</dcterms:modified>
</cp:coreProperties>
</file>