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ยกมาจากเครื่องเดิมpeterp\D_PETER\การวิเคราะห์การใช้ประโยชน์จากอาคาร\วิเคราะห์อาคาร_อาร์ท\วิเคราะห์อาคาร2558\"/>
    </mc:Choice>
  </mc:AlternateContent>
  <bookViews>
    <workbookView xWindow="240" yWindow="60" windowWidth="11355" windowHeight="5895" tabRatio="777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O11" i="25" l="1"/>
  <c r="H11" i="25"/>
  <c r="F11" i="25"/>
  <c r="E11" i="25"/>
  <c r="D11" i="25"/>
  <c r="L88" i="1"/>
  <c r="K88" i="1"/>
  <c r="J88" i="1"/>
  <c r="I88" i="1"/>
  <c r="G88" i="1"/>
  <c r="F88" i="1"/>
  <c r="E88" i="1"/>
  <c r="D88" i="1"/>
  <c r="P88" i="1" s="1"/>
  <c r="L87" i="1"/>
  <c r="K87" i="1"/>
  <c r="J87" i="1"/>
  <c r="I87" i="1"/>
  <c r="G87" i="1"/>
  <c r="F87" i="1"/>
  <c r="E87" i="1"/>
  <c r="D87" i="1"/>
  <c r="P87" i="1" s="1"/>
  <c r="P86" i="1"/>
  <c r="P85" i="1"/>
  <c r="P84" i="1"/>
  <c r="P83" i="1"/>
  <c r="P82" i="1"/>
  <c r="P78" i="1"/>
  <c r="N77" i="1"/>
  <c r="M77" i="1"/>
  <c r="L77" i="1"/>
  <c r="K77" i="1"/>
  <c r="J77" i="1"/>
  <c r="I77" i="1"/>
  <c r="G77" i="1"/>
  <c r="F77" i="1"/>
  <c r="E77" i="1"/>
  <c r="D77" i="1"/>
  <c r="P77" i="1" s="1"/>
  <c r="P76" i="1"/>
  <c r="P75" i="1"/>
  <c r="P74" i="1"/>
  <c r="P73" i="1"/>
  <c r="P72" i="1"/>
  <c r="L67" i="1"/>
  <c r="K67" i="1"/>
  <c r="J67" i="1"/>
  <c r="I67" i="1"/>
  <c r="G67" i="1"/>
  <c r="F67" i="1"/>
  <c r="E67" i="1"/>
  <c r="D67" i="1"/>
  <c r="P67" i="1" s="1"/>
  <c r="L66" i="1"/>
  <c r="K66" i="1"/>
  <c r="J66" i="1"/>
  <c r="I66" i="1"/>
  <c r="G66" i="1"/>
  <c r="F66" i="1"/>
  <c r="E66" i="1"/>
  <c r="D66" i="1"/>
  <c r="P66" i="1" s="1"/>
  <c r="P65" i="1"/>
  <c r="P64" i="1"/>
  <c r="P63" i="1"/>
  <c r="P62" i="1"/>
  <c r="P61" i="1"/>
  <c r="P57" i="1"/>
  <c r="N56" i="1"/>
  <c r="M56" i="1"/>
  <c r="L56" i="1"/>
  <c r="K56" i="1"/>
  <c r="J56" i="1"/>
  <c r="I56" i="1"/>
  <c r="G56" i="1"/>
  <c r="F56" i="1"/>
  <c r="E56" i="1"/>
  <c r="D56" i="1"/>
  <c r="P56" i="1" s="1"/>
  <c r="P55" i="1"/>
  <c r="P54" i="1"/>
  <c r="P53" i="1"/>
  <c r="P52" i="1"/>
  <c r="P51" i="1"/>
  <c r="L46" i="1"/>
  <c r="K46" i="1"/>
  <c r="J46" i="1"/>
  <c r="I46" i="1"/>
  <c r="G46" i="1"/>
  <c r="F46" i="1"/>
  <c r="E46" i="1"/>
  <c r="D46" i="1"/>
  <c r="L45" i="1"/>
  <c r="K45" i="1"/>
  <c r="J45" i="1"/>
  <c r="I45" i="1"/>
  <c r="G45" i="1"/>
  <c r="F45" i="1"/>
  <c r="E45" i="1"/>
  <c r="D45" i="1"/>
  <c r="P44" i="1"/>
  <c r="P43" i="1"/>
  <c r="P42" i="1"/>
  <c r="P41" i="1"/>
  <c r="P40" i="1"/>
  <c r="P36" i="1"/>
  <c r="N35" i="1"/>
  <c r="M35" i="1"/>
  <c r="L35" i="1"/>
  <c r="K35" i="1"/>
  <c r="J35" i="1"/>
  <c r="I35" i="1"/>
  <c r="G35" i="1"/>
  <c r="F35" i="1"/>
  <c r="E35" i="1"/>
  <c r="D35" i="1"/>
  <c r="P34" i="1"/>
  <c r="P33" i="1"/>
  <c r="P32" i="1"/>
  <c r="P31" i="1"/>
  <c r="P30" i="1"/>
  <c r="P25" i="1"/>
  <c r="P15" i="1"/>
  <c r="P45" i="1" l="1"/>
  <c r="P46" i="1"/>
  <c r="P35" i="1"/>
  <c r="E7" i="25"/>
  <c r="D7" i="25"/>
  <c r="L25" i="1"/>
  <c r="L24" i="1"/>
  <c r="K25" i="1"/>
  <c r="K24" i="1"/>
  <c r="J25" i="1"/>
  <c r="J24" i="1"/>
  <c r="I25" i="1"/>
  <c r="I24" i="1"/>
  <c r="G25" i="1"/>
  <c r="G24" i="1"/>
  <c r="F25" i="1"/>
  <c r="F24" i="1"/>
  <c r="E25" i="1"/>
  <c r="E24" i="1"/>
  <c r="D25" i="1"/>
  <c r="D24" i="1"/>
  <c r="P19" i="1"/>
  <c r="P13" i="1"/>
  <c r="P12" i="1"/>
  <c r="P11" i="1"/>
  <c r="P10" i="1"/>
  <c r="P9" i="1"/>
  <c r="N14" i="1"/>
  <c r="M14" i="1"/>
  <c r="L14" i="1"/>
  <c r="K14" i="1"/>
  <c r="J14" i="1"/>
  <c r="I14" i="1"/>
  <c r="G14" i="1"/>
  <c r="F14" i="1"/>
  <c r="E14" i="1"/>
  <c r="D14" i="1"/>
  <c r="P14" i="1" s="1"/>
  <c r="O7" i="25" l="1"/>
  <c r="G20" i="13"/>
  <c r="H6" i="16" s="1"/>
  <c r="H7" i="25" l="1"/>
  <c r="P23" i="1" l="1"/>
  <c r="P22" i="1"/>
  <c r="P21" i="1"/>
  <c r="P20" i="1"/>
  <c r="P24" i="1" l="1"/>
  <c r="Q7" i="25" s="1"/>
  <c r="Q11" i="25" s="1"/>
  <c r="P7" i="25"/>
  <c r="J7" i="25"/>
  <c r="J11" i="25" s="1"/>
  <c r="I7" i="25"/>
  <c r="N11" i="25" l="1"/>
  <c r="S11" i="25"/>
  <c r="T11" i="25" s="1"/>
  <c r="K7" i="25"/>
  <c r="I11" i="25"/>
  <c r="K11" i="25" s="1"/>
  <c r="L11" i="25"/>
  <c r="G11" i="25"/>
  <c r="S7" i="25"/>
  <c r="P11" i="25"/>
  <c r="R11" i="25" s="1"/>
  <c r="L7" i="25"/>
  <c r="G7" i="25"/>
  <c r="M11" i="25" l="1"/>
  <c r="N7" i="25"/>
  <c r="G6" i="16"/>
  <c r="H22" i="16"/>
  <c r="L22" i="16"/>
  <c r="K22" i="16"/>
  <c r="J22" i="16"/>
  <c r="I22" i="16"/>
  <c r="R7" i="25"/>
  <c r="T7" i="25" s="1"/>
  <c r="M7" i="25"/>
  <c r="H20" i="13"/>
  <c r="G22" i="16" l="1"/>
</calcChain>
</file>

<file path=xl/comments1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11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<sst xmlns="http://schemas.openxmlformats.org/spreadsheetml/2006/main" count="361" uniqueCount="105">
  <si>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</si>
  <si>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</si>
  <si>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</si>
  <si>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</si>
  <si>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</si>
  <si>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</si>
  <si>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</si>
  <si>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</si>
  <si>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</si>
  <si>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</si>
  <si>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</si>
  <si>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</si>
  <si>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</si>
  <si>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</si>
  <si>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</si>
  <si>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</si>
  <si>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</si>
  <si>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</si>
  <si>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</si>
  <si>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</si>
  <si>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</si>
  <si>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</si>
  <si>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</si>
  <si>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</si>
  <si>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</si>
  <si>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</si>
  <si>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</si>
  <si>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</si>
  <si>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</si>
  <si>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</si>
  <si>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</si>
  <si>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</si>
  <si>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</si>
  <si>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</si>
  <si>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</si>
  <si>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</si>
  <si>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</si>
  <si>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</si>
  <si>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</si>
  <si>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</si>
  <si>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</si>
  <si>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</si>
  <si>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</si>
  <si>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</si>
  <si>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</si>
  <si>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</si>
  <si>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</si>
  <si>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</si>
  <si>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</si>
  <si>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</si>
  <si>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</si>
  <si>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</si>
  <si>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</si>
  <si>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</si>
  <si>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</si>
  <si>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</si>
  <si>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</si>
  <si>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</si>
  <si>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</si>
  <si>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</si>
  <si>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</si>
  <si>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</si>
  <si>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</si>
  <si>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</si>
  <si>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</si>
  <si>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</si>
  <si>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</si>
  <si>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</si>
  <si>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</si>
  <si>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</si>
  <si>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</si>
  <si>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</si>
  <si>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</si>
  <si>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</si>
  <si>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</si>
  <si>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</si>
  <si>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</si>
  <si>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</si>
  <si>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</si>
  <si>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</si>
  <si>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</si>
  <si>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</si>
  <si>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</si>
  <si>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</si>
  <si>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</si>
  <si>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</si>
  <si>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</si>
  <si>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</si>
  <si>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 xml:space="preserve">ห้องบรรยาย </t>
  </si>
  <si>
    <t>ความจุของห้อง (คน)</t>
  </si>
  <si>
    <t>(0)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</si>
  <si>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</si>
  <si>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</si>
  <si>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</si>
  <si>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</si>
  <si>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</si>
  <si>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</si>
  <si>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</si>
  <si>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</si>
  <si>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อาคารแสงจันทร์</t>
  </si>
  <si>
    <t>ชื่ออาคาร : อาคารแสงจันทร์</t>
  </si>
  <si>
    <t>ห้องเรียนคุณภาพ</t>
  </si>
  <si>
    <t>…………</t>
  </si>
  <si>
    <t>ผลรวมการวิเคราะห์ฯ</t>
  </si>
  <si>
    <t>ตาราง การวิเคราะห์การใช้ประโยชน์พื้นที่เพื่อการเรียนการสอน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</si>
</sst>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20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188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4" fillId="0" borderId="13" xfId="0" applyNumberFormat="1" applyFont="1" applyBorder="1"/>
    <xf numFmtId="0" fontId="17" fillId="6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8" fillId="8" borderId="17" xfId="0" applyNumberFormat="1" applyFont="1" applyFill="1" applyBorder="1" applyAlignment="1"/>
    <xf numFmtId="3" fontId="18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3" borderId="3" xfId="1" applyNumberFormat="1" applyFont="1" applyFill="1" applyBorder="1" applyAlignment="1"/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4" fillId="3" borderId="3" xfId="0" quotePrefix="1" applyFont="1" applyFill="1" applyBorder="1" applyAlignment="1">
      <alignment horizontal="center"/>
    </xf>
    <xf numFmtId="0" fontId="14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43" fontId="11" fillId="0" borderId="17" xfId="1" applyFont="1" applyBorder="1"/>
    <xf numFmtId="3" fontId="4" fillId="0" borderId="17" xfId="0" applyNumberFormat="1" applyFont="1" applyFill="1" applyBorder="1" applyAlignment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24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26" xfId="0" applyFont="1" applyBorder="1"/>
    <xf numFmtId="188" fontId="4" fillId="0" borderId="1" xfId="1" applyNumberFormat="1" applyFont="1" applyBorder="1" applyAlignment="1">
      <alignment horizontal="center" vertical="center" wrapText="1"/>
    </xf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188" fontId="3" fillId="0" borderId="0" xfId="1" applyNumberFormat="1" applyFont="1" applyFill="1"/>
    <xf numFmtId="188" fontId="4" fillId="0" borderId="0" xfId="1" applyNumberFormat="1" applyFont="1"/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43" fontId="11" fillId="0" borderId="20" xfId="1" applyFont="1" applyBorder="1"/>
    <xf numFmtId="0" fontId="11" fillId="0" borderId="23" xfId="0" applyFont="1" applyBorder="1"/>
    <xf numFmtId="0" fontId="11" fillId="0" borderId="23" xfId="0" applyFont="1" applyBorder="1" applyAlignment="1">
      <alignment horizontal="center"/>
    </xf>
    <xf numFmtId="43" fontId="11" fillId="0" borderId="23" xfId="1" applyFont="1" applyBorder="1"/>
    <xf numFmtId="43" fontId="12" fillId="14" borderId="3" xfId="1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3" fontId="4" fillId="9" borderId="15" xfId="0" applyNumberFormat="1" applyFont="1" applyFill="1" applyBorder="1" applyAlignment="1">
      <alignment horizontal="center"/>
    </xf>
    <xf numFmtId="3" fontId="4" fillId="9" borderId="27" xfId="0" applyNumberFormat="1" applyFont="1" applyFill="1" applyBorder="1" applyAlignment="1">
      <alignment horizontal="center"/>
    </xf>
    <xf numFmtId="3" fontId="4" fillId="9" borderId="16" xfId="0" applyNumberFormat="1" applyFont="1" applyFill="1" applyBorder="1" applyAlignment="1">
      <alignment horizontal="center"/>
    </xf>
    <xf numFmtId="3" fontId="4" fillId="10" borderId="18" xfId="0" applyNumberFormat="1" applyFont="1" applyFill="1" applyBorder="1" applyAlignment="1">
      <alignment horizontal="center"/>
    </xf>
    <xf numFmtId="3" fontId="4" fillId="10" borderId="28" xfId="0" applyNumberFormat="1" applyFont="1" applyFill="1" applyBorder="1" applyAlignment="1">
      <alignment horizontal="center"/>
    </xf>
    <xf numFmtId="3" fontId="4" fillId="10" borderId="19" xfId="0" applyNumberFormat="1" applyFont="1" applyFill="1" applyBorder="1" applyAlignment="1">
      <alignment horizontal="center"/>
    </xf>
    <xf numFmtId="3" fontId="4" fillId="11" borderId="18" xfId="0" applyNumberFormat="1" applyFont="1" applyFill="1" applyBorder="1" applyAlignment="1">
      <alignment horizontal="center"/>
    </xf>
    <xf numFmtId="3" fontId="4" fillId="11" borderId="28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center"/>
    </xf>
    <xf numFmtId="3" fontId="4" fillId="12" borderId="18" xfId="0" applyNumberFormat="1" applyFont="1" applyFill="1" applyBorder="1" applyAlignment="1">
      <alignment horizontal="center"/>
    </xf>
    <xf numFmtId="3" fontId="4" fillId="12" borderId="28" xfId="0" applyNumberFormat="1" applyFont="1" applyFill="1" applyBorder="1" applyAlignment="1">
      <alignment horizontal="center"/>
    </xf>
    <xf numFmtId="3" fontId="4" fillId="12" borderId="19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3" fontId="4" fillId="13" borderId="21" xfId="0" applyNumberFormat="1" applyFont="1" applyFill="1" applyBorder="1" applyAlignment="1">
      <alignment horizontal="center"/>
    </xf>
    <xf numFmtId="3" fontId="4" fillId="13" borderId="29" xfId="0" applyNumberFormat="1" applyFont="1" applyFill="1" applyBorder="1" applyAlignment="1">
      <alignment horizontal="center"/>
    </xf>
    <xf numFmtId="3" fontId="4" fillId="13" borderId="22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  <xf numFmtId="0" fontId="8" fillId="2" borderId="4" xfId="0" applyFont="1" applyFill="1" applyBorder="1"/>
    <xf numFmtId="0" fontId="8" fillId="2" borderId="5" xfId="0" applyFont="1" applyFill="1" applyBorder="1"/>
    <xf numFmtId="188" fontId="8" fillId="2" borderId="8" xfId="1" applyNumberFormat="1" applyFont="1" applyFill="1" applyBorder="1" applyAlignment="1">
      <alignment horizontal="center"/>
    </xf>
    <xf numFmtId="0" fontId="4" fillId="0" borderId="0" xfId="0" applyFont="1" applyBorder="1"/>
    <xf numFmtId="43" fontId="11" fillId="8" borderId="17" xfId="1" applyFont="1" applyFill="1" applyBorder="1" applyAlignment="1">
      <alignment horizontal="center"/>
    </xf>
    <xf numFmtId="43" fontId="11" fillId="8" borderId="17" xfId="1" applyFont="1" applyFill="1" applyBorder="1"/>
    <xf numFmtId="43" fontId="11" fillId="0" borderId="17" xfId="1" applyFont="1" applyBorder="1" applyAlignment="1">
      <alignment horizontal="center" vertical="center"/>
    </xf>
    <xf numFmtId="43" fontId="11" fillId="0" borderId="17" xfId="1" applyFont="1" applyFill="1" applyBorder="1"/>
    <xf numFmtId="43" fontId="12" fillId="2" borderId="17" xfId="1" applyFont="1" applyFill="1" applyBorder="1"/>
    <xf numFmtId="43" fontId="11" fillId="8" borderId="20" xfId="1" applyFont="1" applyFill="1" applyBorder="1" applyAlignment="1">
      <alignment horizontal="center"/>
    </xf>
    <xf numFmtId="43" fontId="11" fillId="8" borderId="20" xfId="1" applyFont="1" applyFill="1" applyBorder="1"/>
    <xf numFmtId="43" fontId="11" fillId="0" borderId="20" xfId="1" applyFont="1" applyBorder="1" applyAlignment="1">
      <alignment horizontal="center" vertical="center"/>
    </xf>
    <xf numFmtId="43" fontId="11" fillId="0" borderId="20" xfId="1" applyFont="1" applyFill="1" applyBorder="1"/>
    <xf numFmtId="43" fontId="12" fillId="2" borderId="20" xfId="1" applyFont="1" applyFill="1" applyBorder="1"/>
    <xf numFmtId="43" fontId="11" fillId="8" borderId="23" xfId="1" applyFont="1" applyFill="1" applyBorder="1" applyAlignment="1">
      <alignment horizontal="center"/>
    </xf>
    <xf numFmtId="43" fontId="11" fillId="8" borderId="23" xfId="1" applyFont="1" applyFill="1" applyBorder="1"/>
    <xf numFmtId="43" fontId="11" fillId="0" borderId="23" xfId="1" applyFont="1" applyBorder="1" applyAlignment="1">
      <alignment horizontal="center" vertical="center"/>
    </xf>
    <xf numFmtId="43" fontId="11" fillId="0" borderId="23" xfId="1" applyFont="1" applyFill="1" applyBorder="1"/>
    <xf numFmtId="43" fontId="12" fillId="2" borderId="23" xfId="1" applyFont="1" applyFill="1" applyBorder="1"/>
    <xf numFmtId="43" fontId="12" fillId="14" borderId="10" xfId="1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tabSelected="1"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E7" sqref="E7"/>
    </sheetView>
  </sheetViews>
  <sheetFormatPr defaultRowHeight="18.75" x14ac:dyDescent="0.3"/>
  <cols>
    <col min="1" max="1" width="1" style="1" hidden="1" customWidth="1"/>
    <col min="2" max="2" width="33.570312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03" t="s">
        <v>53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2:13" x14ac:dyDescent="0.3">
      <c r="M3" s="13"/>
    </row>
    <row r="4" spans="2:13" ht="31.5" customHeight="1" x14ac:dyDescent="0.3">
      <c r="B4" s="112" t="s">
        <v>14</v>
      </c>
      <c r="C4" s="105" t="s">
        <v>31</v>
      </c>
      <c r="D4" s="105" t="s">
        <v>19</v>
      </c>
      <c r="E4" s="105" t="s">
        <v>20</v>
      </c>
      <c r="F4" s="105" t="s">
        <v>22</v>
      </c>
      <c r="G4" s="112" t="s">
        <v>30</v>
      </c>
      <c r="H4" s="111" t="s">
        <v>21</v>
      </c>
      <c r="I4" s="111"/>
      <c r="J4" s="111"/>
      <c r="K4" s="111"/>
      <c r="L4" s="111"/>
      <c r="M4" s="113" t="s">
        <v>5</v>
      </c>
    </row>
    <row r="5" spans="2:13" s="2" customFormat="1" ht="37.5" x14ac:dyDescent="0.2">
      <c r="B5" s="112"/>
      <c r="C5" s="106"/>
      <c r="D5" s="107"/>
      <c r="E5" s="106"/>
      <c r="F5" s="106"/>
      <c r="G5" s="112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13"/>
    </row>
    <row r="6" spans="2:13" x14ac:dyDescent="0.3">
      <c r="B6" s="17" t="s">
        <v>99</v>
      </c>
      <c r="C6" s="3"/>
      <c r="D6" s="20"/>
      <c r="E6" s="20"/>
      <c r="F6" s="5"/>
      <c r="G6" s="28">
        <f t="shared" ref="G6" si="0">SUM(H6:L6)</f>
        <v>80</v>
      </c>
      <c r="H6" s="27">
        <f>A02_พท.ห้อง!G20</f>
        <v>80</v>
      </c>
      <c r="I6" s="28">
        <v>0</v>
      </c>
      <c r="J6" s="29">
        <v>0</v>
      </c>
      <c r="K6" s="29">
        <v>0</v>
      </c>
      <c r="L6" s="29">
        <v>0</v>
      </c>
      <c r="M6" s="39"/>
    </row>
    <row r="7" spans="2:13" x14ac:dyDescent="0.3">
      <c r="B7" s="18"/>
      <c r="C7" s="3"/>
      <c r="D7" s="19"/>
      <c r="E7" s="19"/>
      <c r="F7" s="3"/>
      <c r="G7" s="37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7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7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7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7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7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7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7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7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7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7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7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7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7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7"/>
      <c r="H21" s="31"/>
      <c r="I21" s="31"/>
      <c r="J21" s="31"/>
      <c r="K21" s="31"/>
      <c r="L21" s="31"/>
      <c r="M21" s="4"/>
    </row>
    <row r="22" spans="2:13" x14ac:dyDescent="0.3">
      <c r="B22" s="108" t="s">
        <v>2</v>
      </c>
      <c r="C22" s="109"/>
      <c r="D22" s="109"/>
      <c r="E22" s="109"/>
      <c r="F22" s="110"/>
      <c r="G22" s="34">
        <f t="shared" ref="G22:L22" si="1">SUM(G6:G21)</f>
        <v>80</v>
      </c>
      <c r="H22" s="34">
        <f t="shared" si="1"/>
        <v>80</v>
      </c>
      <c r="I22" s="34">
        <f t="shared" si="1"/>
        <v>0</v>
      </c>
      <c r="J22" s="34">
        <f t="shared" si="1"/>
        <v>0</v>
      </c>
      <c r="K22" s="34">
        <f t="shared" si="1"/>
        <v>0</v>
      </c>
      <c r="L22" s="34">
        <f t="shared" si="1"/>
        <v>0</v>
      </c>
      <c r="M22" s="35"/>
    </row>
    <row r="28" spans="2:13" x14ac:dyDescent="0.3">
      <c r="H28" s="36"/>
    </row>
  </sheetData>
  <mergeCells count="10">
    <mergeCell ref="B22:F22"/>
    <mergeCell ref="H4:L4"/>
    <mergeCell ref="G4:G5"/>
    <mergeCell ref="B4:B5"/>
    <mergeCell ref="M4:M5"/>
    <mergeCell ref="B2:M2"/>
    <mergeCell ref="F4:F5"/>
    <mergeCell ref="D4:D5"/>
    <mergeCell ref="E4:E5"/>
    <mergeCell ref="C4:C5"/>
  </mergeCells>
  <phoneticPr fontId="13" type="noConversion"/>
  <printOptions horizontalCentered="1"/>
  <pageMargins left="0.39370078740157483" right="0.39370078740157483" top="0.74803149606299213" bottom="0.39370078740157483" header="0.47244094488188981" footer="0.35433070866141736"/>
  <pageSetup paperSize="9" scale="96" orientation="landscape" r:id="rId1"/>
  <headerFooter alignWithMargins="0">
    <oddFooter>&amp;R&amp;D(&amp;T) : 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3"/>
  <sheetViews>
    <sheetView workbookViewId="0">
      <pane ySplit="5" topLeftCell="A6" activePane="bottomLeft" state="frozen"/>
      <selection pane="bottomLeft" activeCell="A2" sqref="A2:I2"/>
    </sheetView>
  </sheetViews>
  <sheetFormatPr defaultRowHeight="18.75" x14ac:dyDescent="0.3"/>
  <cols>
    <col min="1" max="1" width="22" style="1" customWidth="1"/>
    <col min="2" max="2" width="7.5703125" style="1" bestFit="1" customWidth="1"/>
    <col min="3" max="6" width="5.5703125" style="1" customWidth="1"/>
    <col min="7" max="7" width="13.140625" style="1" bestFit="1" customWidth="1"/>
    <col min="8" max="8" width="16" style="1" bestFit="1" customWidth="1"/>
    <col min="9" max="9" width="21.7109375" style="1" bestFit="1" customWidth="1"/>
    <col min="10" max="11" width="9.140625" style="1"/>
    <col min="12" max="12" width="11" style="1" bestFit="1" customWidth="1"/>
    <col min="13" max="16384" width="9.140625" style="1"/>
  </cols>
  <sheetData>
    <row r="1" spans="1:9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9" ht="54.95" customHeight="1" x14ac:dyDescent="0.3">
      <c r="A2" s="103" t="s">
        <v>52</v>
      </c>
      <c r="B2" s="104"/>
      <c r="C2" s="104"/>
      <c r="D2" s="104"/>
      <c r="E2" s="104"/>
      <c r="F2" s="104"/>
      <c r="G2" s="104"/>
      <c r="H2" s="104"/>
      <c r="I2" s="104"/>
    </row>
    <row r="3" spans="1:9" x14ac:dyDescent="0.3">
      <c r="A3" s="16" t="s">
        <v>99</v>
      </c>
    </row>
    <row r="4" spans="1:9" s="2" customFormat="1" x14ac:dyDescent="0.2">
      <c r="A4" s="114" t="s">
        <v>50</v>
      </c>
      <c r="B4" s="114" t="s">
        <v>23</v>
      </c>
      <c r="C4" s="114"/>
      <c r="D4" s="114"/>
      <c r="E4" s="114"/>
      <c r="F4" s="114"/>
      <c r="G4" s="114" t="s">
        <v>13</v>
      </c>
      <c r="H4" s="114" t="s">
        <v>12</v>
      </c>
      <c r="I4" s="114" t="s">
        <v>5</v>
      </c>
    </row>
    <row r="5" spans="1:9" ht="60.75" x14ac:dyDescent="0.3">
      <c r="A5" s="114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14"/>
      <c r="H5" s="114"/>
      <c r="I5" s="114"/>
    </row>
    <row r="6" spans="1:9" x14ac:dyDescent="0.3">
      <c r="A6" s="38" t="s">
        <v>101</v>
      </c>
      <c r="B6" s="31" t="s">
        <v>51</v>
      </c>
      <c r="C6" s="3"/>
      <c r="D6" s="3"/>
      <c r="E6" s="3"/>
      <c r="F6" s="3"/>
      <c r="G6" s="87">
        <v>80</v>
      </c>
      <c r="H6" s="3">
        <v>70</v>
      </c>
      <c r="I6" s="18" t="s">
        <v>101</v>
      </c>
    </row>
    <row r="7" spans="1:9" x14ac:dyDescent="0.3">
      <c r="A7" s="38"/>
      <c r="B7" s="31"/>
      <c r="C7" s="3"/>
      <c r="D7" s="3"/>
      <c r="E7" s="3"/>
      <c r="F7" s="3"/>
      <c r="G7" s="31"/>
      <c r="H7" s="3"/>
      <c r="I7" s="18"/>
    </row>
    <row r="8" spans="1:9" x14ac:dyDescent="0.3">
      <c r="A8" s="38"/>
      <c r="B8" s="31"/>
      <c r="C8" s="3"/>
      <c r="D8" s="3"/>
      <c r="E8" s="3"/>
      <c r="F8" s="3"/>
      <c r="G8" s="31"/>
      <c r="H8" s="3"/>
      <c r="I8" s="18"/>
    </row>
    <row r="9" spans="1:9" x14ac:dyDescent="0.3">
      <c r="A9" s="38"/>
      <c r="B9" s="31"/>
      <c r="C9" s="3"/>
      <c r="D9" s="3"/>
      <c r="E9" s="3"/>
      <c r="F9" s="3"/>
      <c r="G9" s="31"/>
      <c r="H9" s="3"/>
      <c r="I9" s="18"/>
    </row>
    <row r="10" spans="1:9" x14ac:dyDescent="0.3">
      <c r="A10" s="38"/>
      <c r="B10" s="31"/>
      <c r="C10" s="3"/>
      <c r="D10" s="3"/>
      <c r="E10" s="3"/>
      <c r="F10" s="3"/>
      <c r="G10" s="31"/>
      <c r="H10" s="3"/>
      <c r="I10" s="18"/>
    </row>
    <row r="11" spans="1:9" x14ac:dyDescent="0.3">
      <c r="A11" s="38"/>
      <c r="B11" s="31"/>
      <c r="C11" s="3"/>
      <c r="D11" s="3"/>
      <c r="E11" s="3"/>
      <c r="F11" s="3"/>
      <c r="G11" s="31"/>
      <c r="H11" s="3"/>
      <c r="I11" s="18"/>
    </row>
    <row r="12" spans="1:9" x14ac:dyDescent="0.3">
      <c r="A12" s="38"/>
      <c r="B12" s="31"/>
      <c r="C12" s="3"/>
      <c r="D12" s="3"/>
      <c r="E12" s="3"/>
      <c r="F12" s="3"/>
      <c r="G12" s="31"/>
      <c r="H12" s="3"/>
      <c r="I12" s="18"/>
    </row>
    <row r="13" spans="1:9" x14ac:dyDescent="0.3">
      <c r="A13" s="38"/>
      <c r="B13" s="31"/>
      <c r="C13" s="3"/>
      <c r="D13" s="3"/>
      <c r="E13" s="3"/>
      <c r="F13" s="3"/>
      <c r="G13" s="31"/>
      <c r="H13" s="3"/>
      <c r="I13" s="18"/>
    </row>
    <row r="14" spans="1:9" x14ac:dyDescent="0.3">
      <c r="A14" s="38"/>
      <c r="B14" s="31"/>
      <c r="C14" s="3"/>
      <c r="D14" s="3"/>
      <c r="E14" s="3"/>
      <c r="F14" s="3"/>
      <c r="G14" s="31"/>
      <c r="H14" s="3"/>
      <c r="I14" s="18"/>
    </row>
    <row r="15" spans="1:9" x14ac:dyDescent="0.3">
      <c r="A15" s="38"/>
      <c r="B15" s="31"/>
      <c r="C15" s="3"/>
      <c r="D15" s="3"/>
      <c r="E15" s="3"/>
      <c r="F15" s="3"/>
      <c r="G15" s="31"/>
      <c r="H15" s="3"/>
      <c r="I15" s="18"/>
    </row>
    <row r="16" spans="1:9" x14ac:dyDescent="0.3">
      <c r="A16" s="38"/>
      <c r="B16" s="31"/>
      <c r="C16" s="3"/>
      <c r="D16" s="3"/>
      <c r="E16" s="3"/>
      <c r="F16" s="3"/>
      <c r="G16" s="31"/>
      <c r="H16" s="3"/>
      <c r="I16" s="18"/>
    </row>
    <row r="17" spans="1:9" x14ac:dyDescent="0.3">
      <c r="A17" s="38"/>
      <c r="B17" s="31"/>
      <c r="C17" s="3"/>
      <c r="D17" s="3"/>
      <c r="E17" s="3"/>
      <c r="F17" s="3"/>
      <c r="G17" s="31"/>
      <c r="H17" s="3"/>
      <c r="I17" s="18"/>
    </row>
    <row r="18" spans="1:9" x14ac:dyDescent="0.3">
      <c r="A18" s="38"/>
      <c r="B18" s="31"/>
      <c r="C18" s="3"/>
      <c r="D18" s="3"/>
      <c r="E18" s="3"/>
      <c r="F18" s="3"/>
      <c r="G18" s="31"/>
      <c r="H18" s="3"/>
      <c r="I18" s="18"/>
    </row>
    <row r="19" spans="1:9" x14ac:dyDescent="0.3">
      <c r="A19" s="38"/>
      <c r="B19" s="31"/>
      <c r="C19" s="3"/>
      <c r="D19" s="3"/>
      <c r="E19" s="3"/>
      <c r="F19" s="3"/>
      <c r="G19" s="31"/>
      <c r="H19" s="3"/>
      <c r="I19" s="18"/>
    </row>
    <row r="20" spans="1:9" s="16" customFormat="1" x14ac:dyDescent="0.3">
      <c r="A20" s="33" t="s">
        <v>2</v>
      </c>
      <c r="B20" s="33"/>
      <c r="C20" s="33"/>
      <c r="D20" s="33"/>
      <c r="E20" s="33"/>
      <c r="F20" s="33"/>
      <c r="G20" s="32">
        <f>SUM(G6:G19)</f>
        <v>80</v>
      </c>
      <c r="H20" s="32">
        <f>SUM(H6:H19)</f>
        <v>70</v>
      </c>
      <c r="I20" s="33"/>
    </row>
    <row r="22" spans="1:9" x14ac:dyDescent="0.3">
      <c r="A22" s="16"/>
      <c r="G22" s="36"/>
    </row>
    <row r="23" spans="1:9" x14ac:dyDescent="0.3">
      <c r="G23" s="36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47244094488188981" bottom="0.51181102362204722" header="0.27559055118110237" footer="0.39370078740157483"/>
  <pageSetup paperSize="9" scale="90" orientation="portrait" r:id="rId1"/>
  <headerFooter alignWithMargins="0">
    <oddFooter>&amp;R&amp;D(&amp;T) : 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88"/>
  <sheetViews>
    <sheetView view="pageBreakPreview" zoomScaleNormal="100" zoomScaleSheetLayoutView="100" workbookViewId="0">
      <selection activeCell="L3" sqref="L3"/>
    </sheetView>
  </sheetViews>
  <sheetFormatPr defaultRowHeight="18.75" x14ac:dyDescent="0.3"/>
  <cols>
    <col min="1" max="1" width="7.7109375" style="1" customWidth="1"/>
    <col min="2" max="2" width="8.425781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8.42578125" style="91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88" t="s">
        <v>32</v>
      </c>
    </row>
    <row r="2" spans="1:19" s="45" customFormat="1" ht="23.25" x14ac:dyDescent="0.2">
      <c r="A2" s="140" t="s">
        <v>54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9" s="56" customFormat="1" ht="21" x14ac:dyDescent="0.35">
      <c r="A3" s="6"/>
      <c r="B3" s="6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89"/>
    </row>
    <row r="4" spans="1:19" s="8" customFormat="1" ht="21" x14ac:dyDescent="0.35">
      <c r="A4" s="7" t="s">
        <v>14</v>
      </c>
      <c r="C4" s="57" t="s">
        <v>99</v>
      </c>
      <c r="D4" s="57"/>
      <c r="E4" s="7"/>
      <c r="G4" s="9"/>
      <c r="H4" s="14"/>
      <c r="I4" s="9"/>
      <c r="J4" s="9"/>
      <c r="K4" s="9"/>
      <c r="L4" s="9"/>
      <c r="M4" s="9"/>
      <c r="N4" s="9"/>
      <c r="O4" s="9"/>
      <c r="P4" s="90"/>
    </row>
    <row r="5" spans="1:19" s="8" customFormat="1" ht="21" x14ac:dyDescent="0.35">
      <c r="A5" s="57" t="s">
        <v>87</v>
      </c>
      <c r="C5" s="57" t="s">
        <v>101</v>
      </c>
      <c r="D5" s="57"/>
      <c r="E5" s="57"/>
      <c r="H5" s="41"/>
      <c r="I5" s="9"/>
      <c r="J5" s="9"/>
      <c r="K5" s="9"/>
      <c r="L5" s="9"/>
      <c r="M5" s="9"/>
      <c r="P5" s="90"/>
    </row>
    <row r="6" spans="1:19" x14ac:dyDescent="0.3">
      <c r="A6" s="42" t="s">
        <v>7</v>
      </c>
      <c r="C6" s="70" t="s">
        <v>33</v>
      </c>
      <c r="D6" s="16" t="s">
        <v>9</v>
      </c>
      <c r="E6" s="43" t="s">
        <v>8</v>
      </c>
      <c r="F6" s="1" t="s">
        <v>10</v>
      </c>
      <c r="G6" s="43" t="s">
        <v>8</v>
      </c>
      <c r="H6" s="1" t="s">
        <v>29</v>
      </c>
    </row>
    <row r="7" spans="1:19" s="44" customFormat="1" x14ac:dyDescent="0.3">
      <c r="A7" s="120" t="s">
        <v>0</v>
      </c>
      <c r="B7" s="52" t="s">
        <v>73</v>
      </c>
      <c r="C7" s="51">
        <v>1</v>
      </c>
      <c r="D7" s="51">
        <v>2</v>
      </c>
      <c r="E7" s="51">
        <v>3</v>
      </c>
      <c r="F7" s="51">
        <v>4</v>
      </c>
      <c r="G7" s="51">
        <v>5</v>
      </c>
      <c r="H7" s="51">
        <v>6</v>
      </c>
      <c r="I7" s="51">
        <v>7</v>
      </c>
      <c r="J7" s="51">
        <v>8</v>
      </c>
      <c r="K7" s="51">
        <v>9</v>
      </c>
      <c r="L7" s="51">
        <v>10</v>
      </c>
      <c r="M7" s="51">
        <v>11</v>
      </c>
      <c r="N7" s="51">
        <v>12</v>
      </c>
      <c r="O7" s="51">
        <v>13</v>
      </c>
      <c r="P7" s="122" t="s">
        <v>2</v>
      </c>
    </row>
    <row r="8" spans="1:19" s="44" customFormat="1" x14ac:dyDescent="0.3">
      <c r="A8" s="121"/>
      <c r="B8" s="53" t="s">
        <v>1</v>
      </c>
      <c r="C8" s="54" t="s">
        <v>74</v>
      </c>
      <c r="D8" s="54" t="s">
        <v>75</v>
      </c>
      <c r="E8" s="54" t="s">
        <v>76</v>
      </c>
      <c r="F8" s="54" t="s">
        <v>77</v>
      </c>
      <c r="G8" s="54" t="s">
        <v>78</v>
      </c>
      <c r="H8" s="54" t="s">
        <v>79</v>
      </c>
      <c r="I8" s="54" t="s">
        <v>80</v>
      </c>
      <c r="J8" s="54" t="s">
        <v>81</v>
      </c>
      <c r="K8" s="54" t="s">
        <v>82</v>
      </c>
      <c r="L8" s="54" t="s">
        <v>83</v>
      </c>
      <c r="M8" s="54" t="s">
        <v>84</v>
      </c>
      <c r="N8" s="54" t="s">
        <v>85</v>
      </c>
      <c r="O8" s="54" t="s">
        <v>86</v>
      </c>
      <c r="P8" s="123"/>
      <c r="S8" s="46"/>
    </row>
    <row r="9" spans="1:19" s="44" customFormat="1" x14ac:dyDescent="0.3">
      <c r="A9" s="126" t="s">
        <v>24</v>
      </c>
      <c r="B9" s="126"/>
      <c r="C9" s="47"/>
      <c r="D9" s="128">
        <v>21</v>
      </c>
      <c r="E9" s="129"/>
      <c r="F9" s="129"/>
      <c r="G9" s="130"/>
      <c r="H9" s="58"/>
      <c r="I9" s="128">
        <v>89</v>
      </c>
      <c r="J9" s="129"/>
      <c r="K9" s="129"/>
      <c r="L9" s="130"/>
      <c r="M9" s="80"/>
      <c r="N9" s="80"/>
      <c r="O9" s="80"/>
      <c r="P9" s="92">
        <f>SUM(C9:O9)</f>
        <v>110</v>
      </c>
      <c r="S9" s="46"/>
    </row>
    <row r="10" spans="1:19" s="44" customFormat="1" x14ac:dyDescent="0.3">
      <c r="A10" s="127" t="s">
        <v>25</v>
      </c>
      <c r="B10" s="127"/>
      <c r="C10" s="48"/>
      <c r="D10" s="48"/>
      <c r="E10" s="49"/>
      <c r="F10" s="49"/>
      <c r="G10" s="49"/>
      <c r="H10" s="59"/>
      <c r="I10" s="131">
        <v>25</v>
      </c>
      <c r="J10" s="132"/>
      <c r="K10" s="132"/>
      <c r="L10" s="133"/>
      <c r="M10" s="48"/>
      <c r="N10" s="48"/>
      <c r="O10" s="48"/>
      <c r="P10" s="93">
        <f t="shared" ref="P10:P13" si="0">SUM(C10:O10)</f>
        <v>25</v>
      </c>
      <c r="S10" s="46"/>
    </row>
    <row r="11" spans="1:19" s="44" customFormat="1" x14ac:dyDescent="0.3">
      <c r="A11" s="127" t="s">
        <v>26</v>
      </c>
      <c r="B11" s="127"/>
      <c r="C11" s="48"/>
      <c r="D11" s="134">
        <v>10</v>
      </c>
      <c r="E11" s="135"/>
      <c r="F11" s="135"/>
      <c r="G11" s="136"/>
      <c r="H11" s="60"/>
      <c r="I11" s="134">
        <v>55</v>
      </c>
      <c r="J11" s="135"/>
      <c r="K11" s="135"/>
      <c r="L11" s="136"/>
      <c r="M11" s="49"/>
      <c r="N11" s="49"/>
      <c r="O11" s="48"/>
      <c r="P11" s="93">
        <f t="shared" si="0"/>
        <v>65</v>
      </c>
      <c r="S11" s="46"/>
    </row>
    <row r="12" spans="1:19" s="44" customFormat="1" x14ac:dyDescent="0.3">
      <c r="A12" s="127" t="s">
        <v>27</v>
      </c>
      <c r="B12" s="127"/>
      <c r="C12" s="48"/>
      <c r="D12" s="48"/>
      <c r="E12" s="137">
        <v>39</v>
      </c>
      <c r="F12" s="138"/>
      <c r="G12" s="139"/>
      <c r="H12" s="60"/>
      <c r="I12" s="137">
        <v>21</v>
      </c>
      <c r="J12" s="138"/>
      <c r="K12" s="138"/>
      <c r="L12" s="138"/>
      <c r="M12" s="138"/>
      <c r="N12" s="139"/>
      <c r="O12" s="48"/>
      <c r="P12" s="93">
        <f t="shared" si="0"/>
        <v>60</v>
      </c>
      <c r="S12" s="46"/>
    </row>
    <row r="13" spans="1:19" s="44" customFormat="1" x14ac:dyDescent="0.3">
      <c r="A13" s="119" t="s">
        <v>28</v>
      </c>
      <c r="B13" s="119"/>
      <c r="C13" s="50"/>
      <c r="D13" s="141">
        <v>50</v>
      </c>
      <c r="E13" s="142"/>
      <c r="F13" s="142"/>
      <c r="G13" s="143"/>
      <c r="H13" s="61"/>
      <c r="I13" s="141">
        <v>72</v>
      </c>
      <c r="J13" s="142"/>
      <c r="K13" s="142"/>
      <c r="L13" s="143"/>
      <c r="M13" s="50"/>
      <c r="N13" s="50"/>
      <c r="O13" s="50"/>
      <c r="P13" s="93">
        <f t="shared" si="0"/>
        <v>122</v>
      </c>
      <c r="S13" s="46"/>
    </row>
    <row r="14" spans="1:19" s="44" customFormat="1" x14ac:dyDescent="0.3">
      <c r="A14" s="62" t="s">
        <v>3</v>
      </c>
      <c r="B14" s="63"/>
      <c r="C14" s="64">
        <v>0</v>
      </c>
      <c r="D14" s="64">
        <f>SUM(D9,D11,D13)</f>
        <v>81</v>
      </c>
      <c r="E14" s="65">
        <f>SUM(D9,D11,E12,D13)</f>
        <v>120</v>
      </c>
      <c r="F14" s="65">
        <f>SUM(D9,D11,E12,D13)</f>
        <v>120</v>
      </c>
      <c r="G14" s="65">
        <f>SUM(D9,D11,E12,D13)</f>
        <v>120</v>
      </c>
      <c r="H14" s="66"/>
      <c r="I14" s="64">
        <f>SUM(I9,I10,I11,I12,I13)</f>
        <v>262</v>
      </c>
      <c r="J14" s="64">
        <f>SUM(I9,I10,I11,I12,I13)</f>
        <v>262</v>
      </c>
      <c r="K14" s="64">
        <f>SUM(I9,I10,I11,I12,I13)</f>
        <v>262</v>
      </c>
      <c r="L14" s="64">
        <f>SUM(I9,I10,I11,I12,I13)</f>
        <v>262</v>
      </c>
      <c r="M14" s="64">
        <f>I12</f>
        <v>21</v>
      </c>
      <c r="N14" s="64">
        <f>I12</f>
        <v>21</v>
      </c>
      <c r="O14" s="64"/>
      <c r="P14" s="64">
        <f>SUM(C14:O14)</f>
        <v>1531</v>
      </c>
    </row>
    <row r="15" spans="1:19" s="44" customFormat="1" x14ac:dyDescent="0.3">
      <c r="A15" s="67" t="s">
        <v>4</v>
      </c>
      <c r="B15" s="68"/>
      <c r="C15" s="69">
        <v>0</v>
      </c>
      <c r="D15" s="69">
        <v>3</v>
      </c>
      <c r="E15" s="69">
        <v>4</v>
      </c>
      <c r="F15" s="69">
        <v>4</v>
      </c>
      <c r="G15" s="69">
        <v>4</v>
      </c>
      <c r="H15" s="66"/>
      <c r="I15" s="69">
        <v>5</v>
      </c>
      <c r="J15" s="69">
        <v>5</v>
      </c>
      <c r="K15" s="69">
        <v>5</v>
      </c>
      <c r="L15" s="69">
        <v>5</v>
      </c>
      <c r="M15" s="69">
        <v>1</v>
      </c>
      <c r="N15" s="69">
        <v>1</v>
      </c>
      <c r="O15" s="69"/>
      <c r="P15" s="69">
        <f>IF(SUM(C15:O15)&gt;35,35,SUM(C15:O15))</f>
        <v>35</v>
      </c>
    </row>
    <row r="16" spans="1:19" s="44" customFormat="1" x14ac:dyDescent="0.3">
      <c r="A16" s="42" t="s">
        <v>7</v>
      </c>
      <c r="B16" s="1"/>
      <c r="C16" s="43" t="s">
        <v>45</v>
      </c>
      <c r="D16" s="1" t="s">
        <v>9</v>
      </c>
      <c r="E16" s="70" t="s">
        <v>33</v>
      </c>
      <c r="F16" s="16" t="s">
        <v>10</v>
      </c>
      <c r="G16" s="43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91"/>
    </row>
    <row r="17" spans="1:16" x14ac:dyDescent="0.3">
      <c r="A17" s="120" t="s">
        <v>0</v>
      </c>
      <c r="B17" s="52" t="s">
        <v>73</v>
      </c>
      <c r="C17" s="51">
        <v>1</v>
      </c>
      <c r="D17" s="51">
        <v>2</v>
      </c>
      <c r="E17" s="51">
        <v>3</v>
      </c>
      <c r="F17" s="51">
        <v>4</v>
      </c>
      <c r="G17" s="51">
        <v>5</v>
      </c>
      <c r="H17" s="51">
        <v>6</v>
      </c>
      <c r="I17" s="51">
        <v>7</v>
      </c>
      <c r="J17" s="51">
        <v>8</v>
      </c>
      <c r="K17" s="51">
        <v>9</v>
      </c>
      <c r="L17" s="51">
        <v>10</v>
      </c>
      <c r="M17" s="51">
        <v>11</v>
      </c>
      <c r="N17" s="51">
        <v>12</v>
      </c>
      <c r="O17" s="51">
        <v>13</v>
      </c>
      <c r="P17" s="122" t="s">
        <v>2</v>
      </c>
    </row>
    <row r="18" spans="1:16" x14ac:dyDescent="0.3">
      <c r="A18" s="121"/>
      <c r="B18" s="53" t="s">
        <v>1</v>
      </c>
      <c r="C18" s="54" t="s">
        <v>74</v>
      </c>
      <c r="D18" s="54" t="s">
        <v>75</v>
      </c>
      <c r="E18" s="54" t="s">
        <v>76</v>
      </c>
      <c r="F18" s="54" t="s">
        <v>77</v>
      </c>
      <c r="G18" s="54" t="s">
        <v>78</v>
      </c>
      <c r="H18" s="54" t="s">
        <v>79</v>
      </c>
      <c r="I18" s="54" t="s">
        <v>80</v>
      </c>
      <c r="J18" s="54" t="s">
        <v>81</v>
      </c>
      <c r="K18" s="54" t="s">
        <v>82</v>
      </c>
      <c r="L18" s="54" t="s">
        <v>83</v>
      </c>
      <c r="M18" s="54" t="s">
        <v>84</v>
      </c>
      <c r="N18" s="54" t="s">
        <v>85</v>
      </c>
      <c r="O18" s="54" t="s">
        <v>86</v>
      </c>
      <c r="P18" s="123"/>
    </row>
    <row r="19" spans="1:16" x14ac:dyDescent="0.3">
      <c r="A19" s="124" t="s">
        <v>24</v>
      </c>
      <c r="B19" s="125"/>
      <c r="C19" s="47"/>
      <c r="D19" s="128">
        <v>10</v>
      </c>
      <c r="E19" s="129"/>
      <c r="F19" s="129"/>
      <c r="G19" s="130"/>
      <c r="H19" s="58"/>
      <c r="I19" s="128">
        <v>106</v>
      </c>
      <c r="J19" s="129"/>
      <c r="K19" s="129"/>
      <c r="L19" s="130"/>
      <c r="M19" s="80"/>
      <c r="N19" s="80"/>
      <c r="O19" s="80"/>
      <c r="P19" s="92">
        <f>SUM(C19:O19)</f>
        <v>116</v>
      </c>
    </row>
    <row r="20" spans="1:16" x14ac:dyDescent="0.3">
      <c r="A20" s="115" t="s">
        <v>25</v>
      </c>
      <c r="B20" s="116"/>
      <c r="C20" s="48"/>
      <c r="D20" s="48"/>
      <c r="E20" s="131">
        <v>55</v>
      </c>
      <c r="F20" s="132"/>
      <c r="G20" s="133"/>
      <c r="H20" s="59"/>
      <c r="I20" s="49"/>
      <c r="J20" s="49"/>
      <c r="K20" s="49"/>
      <c r="L20" s="49"/>
      <c r="M20" s="48"/>
      <c r="N20" s="48"/>
      <c r="O20" s="48"/>
      <c r="P20" s="93">
        <f t="shared" ref="P20:P24" si="1">SUM(C20:O20)</f>
        <v>55</v>
      </c>
    </row>
    <row r="21" spans="1:16" x14ac:dyDescent="0.3">
      <c r="A21" s="115" t="s">
        <v>26</v>
      </c>
      <c r="B21" s="116"/>
      <c r="C21" s="48"/>
      <c r="D21" s="134">
        <v>45</v>
      </c>
      <c r="E21" s="135"/>
      <c r="F21" s="135"/>
      <c r="G21" s="136"/>
      <c r="H21" s="60"/>
      <c r="I21" s="134">
        <v>42</v>
      </c>
      <c r="J21" s="135"/>
      <c r="K21" s="135"/>
      <c r="L21" s="136"/>
      <c r="M21" s="49"/>
      <c r="N21" s="49"/>
      <c r="O21" s="48"/>
      <c r="P21" s="93">
        <f t="shared" si="1"/>
        <v>87</v>
      </c>
    </row>
    <row r="22" spans="1:16" x14ac:dyDescent="0.3">
      <c r="A22" s="115" t="s">
        <v>27</v>
      </c>
      <c r="B22" s="116"/>
      <c r="C22" s="48"/>
      <c r="D22" s="137">
        <v>106</v>
      </c>
      <c r="E22" s="138"/>
      <c r="F22" s="138"/>
      <c r="G22" s="139"/>
      <c r="H22" s="60"/>
      <c r="I22" s="137">
        <v>161</v>
      </c>
      <c r="J22" s="138"/>
      <c r="K22" s="138"/>
      <c r="L22" s="139"/>
      <c r="M22" s="48"/>
      <c r="N22" s="48"/>
      <c r="O22" s="48"/>
      <c r="P22" s="93">
        <f t="shared" si="1"/>
        <v>267</v>
      </c>
    </row>
    <row r="23" spans="1:16" x14ac:dyDescent="0.3">
      <c r="A23" s="117" t="s">
        <v>28</v>
      </c>
      <c r="B23" s="118"/>
      <c r="C23" s="50"/>
      <c r="D23" s="141">
        <v>50</v>
      </c>
      <c r="E23" s="142"/>
      <c r="F23" s="142"/>
      <c r="G23" s="143"/>
      <c r="H23" s="61"/>
      <c r="I23" s="141">
        <v>77</v>
      </c>
      <c r="J23" s="142"/>
      <c r="K23" s="142"/>
      <c r="L23" s="143"/>
      <c r="M23" s="50"/>
      <c r="N23" s="50"/>
      <c r="O23" s="50"/>
      <c r="P23" s="94">
        <f t="shared" si="1"/>
        <v>127</v>
      </c>
    </row>
    <row r="24" spans="1:16" x14ac:dyDescent="0.3">
      <c r="A24" s="62" t="s">
        <v>3</v>
      </c>
      <c r="B24" s="63"/>
      <c r="C24" s="64">
        <v>0</v>
      </c>
      <c r="D24" s="64">
        <f>SUM(D19,D21,D22,D23)</f>
        <v>211</v>
      </c>
      <c r="E24" s="64">
        <f>SUM(D19,E20,D21,D22,D23)</f>
        <v>266</v>
      </c>
      <c r="F24" s="64">
        <f>SUM(D19,E20,D21,D22,D23)</f>
        <v>266</v>
      </c>
      <c r="G24" s="64">
        <f>SUM(D19,E20,D21,D22,D23)</f>
        <v>266</v>
      </c>
      <c r="H24" s="66"/>
      <c r="I24" s="64">
        <f>SUM(I19,I21,I22,I23)</f>
        <v>386</v>
      </c>
      <c r="J24" s="64">
        <f>SUM(I19,I21,I22,I23)</f>
        <v>386</v>
      </c>
      <c r="K24" s="64">
        <f>SUM(I19,I21,I22,I23)</f>
        <v>386</v>
      </c>
      <c r="L24" s="64">
        <f>SUM(I19,I21,I22,I23)</f>
        <v>386</v>
      </c>
      <c r="M24" s="64">
        <v>0</v>
      </c>
      <c r="N24" s="64">
        <v>0</v>
      </c>
      <c r="O24" s="64">
        <v>0</v>
      </c>
      <c r="P24" s="64">
        <f t="shared" si="1"/>
        <v>2553</v>
      </c>
    </row>
    <row r="25" spans="1:16" x14ac:dyDescent="0.3">
      <c r="A25" s="162" t="s">
        <v>4</v>
      </c>
      <c r="B25" s="163"/>
      <c r="C25" s="164">
        <v>0</v>
      </c>
      <c r="D25" s="164">
        <f>COUNTA(D19,D21,D22,D23)</f>
        <v>4</v>
      </c>
      <c r="E25" s="164">
        <f>COUNTA(D19,E20,D21,D22,D23)</f>
        <v>5</v>
      </c>
      <c r="F25" s="69">
        <f>COUNTA(D19,E20,D21,D22,D23)</f>
        <v>5</v>
      </c>
      <c r="G25" s="69">
        <f>COUNTA(D19,E20,D21,D22,D23)</f>
        <v>5</v>
      </c>
      <c r="H25" s="66"/>
      <c r="I25" s="69">
        <f>COUNTA(I19,I21,I22,I23)</f>
        <v>4</v>
      </c>
      <c r="J25" s="69">
        <f>COUNTA(I19,I21,I22,I23)</f>
        <v>4</v>
      </c>
      <c r="K25" s="69">
        <f>COUNTA(I19,I21,I22,I23)</f>
        <v>4</v>
      </c>
      <c r="L25" s="69">
        <f>COUNTA(I19,I21,I22,I23)</f>
        <v>4</v>
      </c>
      <c r="M25" s="69">
        <v>0</v>
      </c>
      <c r="N25" s="69">
        <v>0</v>
      </c>
      <c r="O25" s="69">
        <v>0</v>
      </c>
      <c r="P25" s="69">
        <f>IF(SUM(C25:O25)&gt;35,35,SUM(C25:O25))</f>
        <v>35</v>
      </c>
    </row>
    <row r="26" spans="1:16" ht="21" x14ac:dyDescent="0.35">
      <c r="A26" s="57" t="s">
        <v>87</v>
      </c>
      <c r="B26" s="165"/>
      <c r="C26" s="57" t="s">
        <v>102</v>
      </c>
      <c r="D26" s="57"/>
      <c r="E26" s="57"/>
      <c r="F26" s="8"/>
      <c r="G26" s="8"/>
      <c r="H26" s="41"/>
      <c r="I26" s="9"/>
      <c r="J26" s="9"/>
      <c r="K26" s="9"/>
      <c r="L26" s="9"/>
      <c r="M26" s="9"/>
      <c r="N26" s="8"/>
      <c r="O26" s="8"/>
      <c r="P26" s="90"/>
    </row>
    <row r="27" spans="1:16" x14ac:dyDescent="0.3">
      <c r="A27" s="42" t="s">
        <v>7</v>
      </c>
      <c r="C27" s="70" t="s">
        <v>33</v>
      </c>
      <c r="D27" s="16" t="s">
        <v>9</v>
      </c>
      <c r="E27" s="43" t="s">
        <v>8</v>
      </c>
      <c r="F27" s="1" t="s">
        <v>10</v>
      </c>
      <c r="G27" s="43" t="s">
        <v>8</v>
      </c>
      <c r="H27" s="1" t="s">
        <v>29</v>
      </c>
    </row>
    <row r="28" spans="1:16" x14ac:dyDescent="0.3">
      <c r="A28" s="120" t="s">
        <v>0</v>
      </c>
      <c r="B28" s="52" t="s">
        <v>73</v>
      </c>
      <c r="C28" s="51">
        <v>1</v>
      </c>
      <c r="D28" s="51">
        <v>2</v>
      </c>
      <c r="E28" s="51">
        <v>3</v>
      </c>
      <c r="F28" s="51">
        <v>4</v>
      </c>
      <c r="G28" s="51">
        <v>5</v>
      </c>
      <c r="H28" s="51">
        <v>6</v>
      </c>
      <c r="I28" s="51">
        <v>7</v>
      </c>
      <c r="J28" s="51">
        <v>8</v>
      </c>
      <c r="K28" s="51">
        <v>9</v>
      </c>
      <c r="L28" s="51">
        <v>10</v>
      </c>
      <c r="M28" s="51">
        <v>11</v>
      </c>
      <c r="N28" s="51">
        <v>12</v>
      </c>
      <c r="O28" s="51">
        <v>13</v>
      </c>
      <c r="P28" s="122" t="s">
        <v>2</v>
      </c>
    </row>
    <row r="29" spans="1:16" x14ac:dyDescent="0.3">
      <c r="A29" s="121"/>
      <c r="B29" s="53" t="s">
        <v>1</v>
      </c>
      <c r="C29" s="54" t="s">
        <v>74</v>
      </c>
      <c r="D29" s="54" t="s">
        <v>75</v>
      </c>
      <c r="E29" s="54" t="s">
        <v>76</v>
      </c>
      <c r="F29" s="54" t="s">
        <v>77</v>
      </c>
      <c r="G29" s="54" t="s">
        <v>78</v>
      </c>
      <c r="H29" s="54" t="s">
        <v>79</v>
      </c>
      <c r="I29" s="54" t="s">
        <v>80</v>
      </c>
      <c r="J29" s="54" t="s">
        <v>81</v>
      </c>
      <c r="K29" s="54" t="s">
        <v>82</v>
      </c>
      <c r="L29" s="54" t="s">
        <v>83</v>
      </c>
      <c r="M29" s="54" t="s">
        <v>84</v>
      </c>
      <c r="N29" s="54" t="s">
        <v>85</v>
      </c>
      <c r="O29" s="54" t="s">
        <v>86</v>
      </c>
      <c r="P29" s="123"/>
    </row>
    <row r="30" spans="1:16" x14ac:dyDescent="0.3">
      <c r="A30" s="126" t="s">
        <v>24</v>
      </c>
      <c r="B30" s="126"/>
      <c r="C30" s="47"/>
      <c r="D30" s="80"/>
      <c r="E30" s="80"/>
      <c r="F30" s="80"/>
      <c r="G30" s="80"/>
      <c r="H30" s="58"/>
      <c r="I30" s="80"/>
      <c r="J30" s="80"/>
      <c r="K30" s="80"/>
      <c r="L30" s="80"/>
      <c r="M30" s="80"/>
      <c r="N30" s="80"/>
      <c r="O30" s="80"/>
      <c r="P30" s="92">
        <f>SUM(C30:O30)</f>
        <v>0</v>
      </c>
    </row>
    <row r="31" spans="1:16" x14ac:dyDescent="0.3">
      <c r="A31" s="127" t="s">
        <v>25</v>
      </c>
      <c r="B31" s="127"/>
      <c r="C31" s="48"/>
      <c r="D31" s="48"/>
      <c r="E31" s="49"/>
      <c r="F31" s="49"/>
      <c r="G31" s="49"/>
      <c r="H31" s="59"/>
      <c r="I31" s="49"/>
      <c r="J31" s="49"/>
      <c r="K31" s="49"/>
      <c r="L31" s="49"/>
      <c r="M31" s="48"/>
      <c r="N31" s="48"/>
      <c r="O31" s="48"/>
      <c r="P31" s="93">
        <f t="shared" ref="P31:P34" si="2">SUM(C31:O31)</f>
        <v>0</v>
      </c>
    </row>
    <row r="32" spans="1:16" x14ac:dyDescent="0.3">
      <c r="A32" s="127" t="s">
        <v>26</v>
      </c>
      <c r="B32" s="127"/>
      <c r="C32" s="48"/>
      <c r="D32" s="49"/>
      <c r="E32" s="49"/>
      <c r="F32" s="49"/>
      <c r="G32" s="49"/>
      <c r="H32" s="60"/>
      <c r="I32" s="49"/>
      <c r="J32" s="49"/>
      <c r="K32" s="49"/>
      <c r="L32" s="49"/>
      <c r="M32" s="49"/>
      <c r="N32" s="49"/>
      <c r="O32" s="48"/>
      <c r="P32" s="93">
        <f t="shared" si="2"/>
        <v>0</v>
      </c>
    </row>
    <row r="33" spans="1:16" x14ac:dyDescent="0.3">
      <c r="A33" s="127" t="s">
        <v>27</v>
      </c>
      <c r="B33" s="127"/>
      <c r="C33" s="48"/>
      <c r="D33" s="48"/>
      <c r="E33" s="49"/>
      <c r="F33" s="49"/>
      <c r="G33" s="49"/>
      <c r="H33" s="60"/>
      <c r="I33" s="49"/>
      <c r="J33" s="49"/>
      <c r="K33" s="49"/>
      <c r="L33" s="49"/>
      <c r="M33" s="49"/>
      <c r="N33" s="49"/>
      <c r="O33" s="48"/>
      <c r="P33" s="93">
        <f t="shared" si="2"/>
        <v>0</v>
      </c>
    </row>
    <row r="34" spans="1:16" x14ac:dyDescent="0.3">
      <c r="A34" s="119" t="s">
        <v>28</v>
      </c>
      <c r="B34" s="119"/>
      <c r="C34" s="50"/>
      <c r="D34" s="95"/>
      <c r="E34" s="95"/>
      <c r="F34" s="95"/>
      <c r="G34" s="95"/>
      <c r="H34" s="61"/>
      <c r="I34" s="95"/>
      <c r="J34" s="95"/>
      <c r="K34" s="95"/>
      <c r="L34" s="95"/>
      <c r="M34" s="50"/>
      <c r="N34" s="50"/>
      <c r="O34" s="50"/>
      <c r="P34" s="93">
        <f t="shared" si="2"/>
        <v>0</v>
      </c>
    </row>
    <row r="35" spans="1:16" x14ac:dyDescent="0.3">
      <c r="A35" s="62" t="s">
        <v>3</v>
      </c>
      <c r="B35" s="63"/>
      <c r="C35" s="64">
        <v>0</v>
      </c>
      <c r="D35" s="64">
        <f>SUM(D30,D32,D34)</f>
        <v>0</v>
      </c>
      <c r="E35" s="65">
        <f>SUM(D30,D32,E33,D34)</f>
        <v>0</v>
      </c>
      <c r="F35" s="65">
        <f>SUM(D30,D32,E33,D34)</f>
        <v>0</v>
      </c>
      <c r="G35" s="65">
        <f>SUM(D30,D32,E33,D34)</f>
        <v>0</v>
      </c>
      <c r="H35" s="66"/>
      <c r="I35" s="64">
        <f>SUM(I30,I31,I32,I33,I34)</f>
        <v>0</v>
      </c>
      <c r="J35" s="64">
        <f>SUM(I30,I31,I32,I33,I34)</f>
        <v>0</v>
      </c>
      <c r="K35" s="64">
        <f>SUM(I30,I31,I32,I33,I34)</f>
        <v>0</v>
      </c>
      <c r="L35" s="64">
        <f>SUM(I30,I31,I32,I33,I34)</f>
        <v>0</v>
      </c>
      <c r="M35" s="64">
        <f>I33</f>
        <v>0</v>
      </c>
      <c r="N35" s="64">
        <f>I33</f>
        <v>0</v>
      </c>
      <c r="O35" s="64"/>
      <c r="P35" s="64">
        <f>SUM(C35:O35)</f>
        <v>0</v>
      </c>
    </row>
    <row r="36" spans="1:16" x14ac:dyDescent="0.3">
      <c r="A36" s="67" t="s">
        <v>4</v>
      </c>
      <c r="B36" s="68"/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66"/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/>
      <c r="P36" s="69">
        <f>IF(SUM(C36:O36)&gt;35,35,SUM(C36:O36))</f>
        <v>0</v>
      </c>
    </row>
    <row r="37" spans="1:16" x14ac:dyDescent="0.3">
      <c r="A37" s="42" t="s">
        <v>7</v>
      </c>
      <c r="C37" s="43" t="s">
        <v>45</v>
      </c>
      <c r="D37" s="1" t="s">
        <v>9</v>
      </c>
      <c r="E37" s="70" t="s">
        <v>33</v>
      </c>
      <c r="F37" s="16" t="s">
        <v>10</v>
      </c>
      <c r="G37" s="43" t="s">
        <v>8</v>
      </c>
      <c r="H37" s="1" t="s">
        <v>29</v>
      </c>
    </row>
    <row r="38" spans="1:16" x14ac:dyDescent="0.3">
      <c r="A38" s="120" t="s">
        <v>0</v>
      </c>
      <c r="B38" s="52" t="s">
        <v>73</v>
      </c>
      <c r="C38" s="51">
        <v>1</v>
      </c>
      <c r="D38" s="51">
        <v>2</v>
      </c>
      <c r="E38" s="51">
        <v>3</v>
      </c>
      <c r="F38" s="51">
        <v>4</v>
      </c>
      <c r="G38" s="51">
        <v>5</v>
      </c>
      <c r="H38" s="51">
        <v>6</v>
      </c>
      <c r="I38" s="51">
        <v>7</v>
      </c>
      <c r="J38" s="51">
        <v>8</v>
      </c>
      <c r="K38" s="51">
        <v>9</v>
      </c>
      <c r="L38" s="51">
        <v>10</v>
      </c>
      <c r="M38" s="51">
        <v>11</v>
      </c>
      <c r="N38" s="51">
        <v>12</v>
      </c>
      <c r="O38" s="51">
        <v>13</v>
      </c>
      <c r="P38" s="122" t="s">
        <v>2</v>
      </c>
    </row>
    <row r="39" spans="1:16" x14ac:dyDescent="0.3">
      <c r="A39" s="121"/>
      <c r="B39" s="53" t="s">
        <v>1</v>
      </c>
      <c r="C39" s="54" t="s">
        <v>74</v>
      </c>
      <c r="D39" s="54" t="s">
        <v>75</v>
      </c>
      <c r="E39" s="54" t="s">
        <v>76</v>
      </c>
      <c r="F39" s="54" t="s">
        <v>77</v>
      </c>
      <c r="G39" s="54" t="s">
        <v>78</v>
      </c>
      <c r="H39" s="54" t="s">
        <v>79</v>
      </c>
      <c r="I39" s="54" t="s">
        <v>80</v>
      </c>
      <c r="J39" s="54" t="s">
        <v>81</v>
      </c>
      <c r="K39" s="54" t="s">
        <v>82</v>
      </c>
      <c r="L39" s="54" t="s">
        <v>83</v>
      </c>
      <c r="M39" s="54" t="s">
        <v>84</v>
      </c>
      <c r="N39" s="54" t="s">
        <v>85</v>
      </c>
      <c r="O39" s="54" t="s">
        <v>86</v>
      </c>
      <c r="P39" s="123"/>
    </row>
    <row r="40" spans="1:16" x14ac:dyDescent="0.3">
      <c r="A40" s="124" t="s">
        <v>24</v>
      </c>
      <c r="B40" s="125"/>
      <c r="C40" s="47"/>
      <c r="D40" s="80"/>
      <c r="E40" s="80"/>
      <c r="F40" s="80"/>
      <c r="G40" s="80"/>
      <c r="H40" s="58"/>
      <c r="I40" s="80"/>
      <c r="J40" s="80"/>
      <c r="K40" s="80"/>
      <c r="L40" s="80"/>
      <c r="M40" s="80"/>
      <c r="N40" s="80"/>
      <c r="O40" s="80"/>
      <c r="P40" s="92">
        <f>SUM(C40:O40)</f>
        <v>0</v>
      </c>
    </row>
    <row r="41" spans="1:16" x14ac:dyDescent="0.3">
      <c r="A41" s="115" t="s">
        <v>25</v>
      </c>
      <c r="B41" s="116"/>
      <c r="C41" s="48"/>
      <c r="D41" s="48"/>
      <c r="E41" s="49"/>
      <c r="F41" s="49"/>
      <c r="G41" s="49"/>
      <c r="H41" s="59"/>
      <c r="I41" s="49"/>
      <c r="J41" s="49"/>
      <c r="K41" s="49"/>
      <c r="L41" s="49"/>
      <c r="M41" s="48"/>
      <c r="N41" s="48"/>
      <c r="O41" s="48"/>
      <c r="P41" s="93">
        <f t="shared" ref="P41:P45" si="3">SUM(C41:O41)</f>
        <v>0</v>
      </c>
    </row>
    <row r="42" spans="1:16" x14ac:dyDescent="0.3">
      <c r="A42" s="115" t="s">
        <v>26</v>
      </c>
      <c r="B42" s="116"/>
      <c r="C42" s="48"/>
      <c r="D42" s="49"/>
      <c r="E42" s="49"/>
      <c r="F42" s="49"/>
      <c r="G42" s="49"/>
      <c r="H42" s="60"/>
      <c r="I42" s="49"/>
      <c r="J42" s="49"/>
      <c r="K42" s="49"/>
      <c r="L42" s="49"/>
      <c r="M42" s="49"/>
      <c r="N42" s="49"/>
      <c r="O42" s="48"/>
      <c r="P42" s="93">
        <f t="shared" si="3"/>
        <v>0</v>
      </c>
    </row>
    <row r="43" spans="1:16" x14ac:dyDescent="0.3">
      <c r="A43" s="115" t="s">
        <v>27</v>
      </c>
      <c r="B43" s="116"/>
      <c r="C43" s="48"/>
      <c r="D43" s="49"/>
      <c r="E43" s="49"/>
      <c r="F43" s="49"/>
      <c r="G43" s="49"/>
      <c r="H43" s="60"/>
      <c r="I43" s="49"/>
      <c r="J43" s="49"/>
      <c r="K43" s="49"/>
      <c r="L43" s="49"/>
      <c r="M43" s="48"/>
      <c r="N43" s="48"/>
      <c r="O43" s="48"/>
      <c r="P43" s="93">
        <f t="shared" si="3"/>
        <v>0</v>
      </c>
    </row>
    <row r="44" spans="1:16" x14ac:dyDescent="0.3">
      <c r="A44" s="117" t="s">
        <v>28</v>
      </c>
      <c r="B44" s="118"/>
      <c r="C44" s="50"/>
      <c r="D44" s="95"/>
      <c r="E44" s="95"/>
      <c r="F44" s="95"/>
      <c r="G44" s="95"/>
      <c r="H44" s="61"/>
      <c r="I44" s="95"/>
      <c r="J44" s="95"/>
      <c r="K44" s="95"/>
      <c r="L44" s="95"/>
      <c r="M44" s="50"/>
      <c r="N44" s="50"/>
      <c r="O44" s="50"/>
      <c r="P44" s="94">
        <f t="shared" si="3"/>
        <v>0</v>
      </c>
    </row>
    <row r="45" spans="1:16" x14ac:dyDescent="0.3">
      <c r="A45" s="62" t="s">
        <v>3</v>
      </c>
      <c r="B45" s="63"/>
      <c r="C45" s="64">
        <v>0</v>
      </c>
      <c r="D45" s="64">
        <f>SUM(D40,D42,D43,D44)</f>
        <v>0</v>
      </c>
      <c r="E45" s="64">
        <f>SUM(D40,E41,D42,D43,D44)</f>
        <v>0</v>
      </c>
      <c r="F45" s="64">
        <f>SUM(D40,E41,D42,D43,D44)</f>
        <v>0</v>
      </c>
      <c r="G45" s="64">
        <f>SUM(D40,E41,D42,D43,D44)</f>
        <v>0</v>
      </c>
      <c r="H45" s="66"/>
      <c r="I45" s="64">
        <f>SUM(I40,I42,I43,I44)</f>
        <v>0</v>
      </c>
      <c r="J45" s="64">
        <f>SUM(I40,I42,I43,I44)</f>
        <v>0</v>
      </c>
      <c r="K45" s="64">
        <f>SUM(I40,I42,I43,I44)</f>
        <v>0</v>
      </c>
      <c r="L45" s="64">
        <f>SUM(I40,I42,I43,I44)</f>
        <v>0</v>
      </c>
      <c r="M45" s="64">
        <v>0</v>
      </c>
      <c r="N45" s="64">
        <v>0</v>
      </c>
      <c r="O45" s="64">
        <v>0</v>
      </c>
      <c r="P45" s="64">
        <f t="shared" si="3"/>
        <v>0</v>
      </c>
    </row>
    <row r="46" spans="1:16" x14ac:dyDescent="0.3">
      <c r="A46" s="162" t="s">
        <v>4</v>
      </c>
      <c r="B46" s="163"/>
      <c r="C46" s="164">
        <v>0</v>
      </c>
      <c r="D46" s="164">
        <f>COUNTA(D40,D42,D43,D44)</f>
        <v>0</v>
      </c>
      <c r="E46" s="164">
        <f>COUNTA(D40,E41,D42,D43,D44)</f>
        <v>0</v>
      </c>
      <c r="F46" s="69">
        <f>COUNTA(D40,E41,D42,D43,D44)</f>
        <v>0</v>
      </c>
      <c r="G46" s="69">
        <f>COUNTA(D40,E41,D42,D43,D44)</f>
        <v>0</v>
      </c>
      <c r="H46" s="66"/>
      <c r="I46" s="69">
        <f>COUNTA(I40,I42,I43,I44)</f>
        <v>0</v>
      </c>
      <c r="J46" s="69">
        <f>COUNTA(I40,I42,I43,I44)</f>
        <v>0</v>
      </c>
      <c r="K46" s="69">
        <f>COUNTA(I40,I42,I43,I44)</f>
        <v>0</v>
      </c>
      <c r="L46" s="69">
        <f>COUNTA(I40,I42,I43,I44)</f>
        <v>0</v>
      </c>
      <c r="M46" s="69">
        <v>0</v>
      </c>
      <c r="N46" s="69">
        <v>0</v>
      </c>
      <c r="O46" s="69">
        <v>0</v>
      </c>
      <c r="P46" s="69">
        <f>IF(SUM(C46:O46)&gt;35,35,SUM(C46:O46))</f>
        <v>0</v>
      </c>
    </row>
    <row r="47" spans="1:16" ht="21" x14ac:dyDescent="0.35">
      <c r="A47" s="57" t="s">
        <v>87</v>
      </c>
      <c r="B47" s="165"/>
      <c r="C47" s="57" t="s">
        <v>102</v>
      </c>
      <c r="D47" s="57"/>
      <c r="E47" s="57"/>
      <c r="F47" s="8"/>
      <c r="G47" s="8"/>
      <c r="H47" s="41"/>
      <c r="I47" s="9"/>
      <c r="J47" s="9"/>
      <c r="K47" s="9"/>
      <c r="L47" s="9"/>
      <c r="M47" s="9"/>
      <c r="N47" s="8"/>
      <c r="O47" s="8"/>
      <c r="P47" s="90"/>
    </row>
    <row r="48" spans="1:16" x14ac:dyDescent="0.3">
      <c r="A48" s="42" t="s">
        <v>7</v>
      </c>
      <c r="C48" s="70" t="s">
        <v>33</v>
      </c>
      <c r="D48" s="16" t="s">
        <v>9</v>
      </c>
      <c r="E48" s="43" t="s">
        <v>8</v>
      </c>
      <c r="F48" s="1" t="s">
        <v>10</v>
      </c>
      <c r="G48" s="43" t="s">
        <v>8</v>
      </c>
      <c r="H48" s="1" t="s">
        <v>29</v>
      </c>
    </row>
    <row r="49" spans="1:16" x14ac:dyDescent="0.3">
      <c r="A49" s="120" t="s">
        <v>0</v>
      </c>
      <c r="B49" s="52" t="s">
        <v>73</v>
      </c>
      <c r="C49" s="51">
        <v>1</v>
      </c>
      <c r="D49" s="51">
        <v>2</v>
      </c>
      <c r="E49" s="51">
        <v>3</v>
      </c>
      <c r="F49" s="51">
        <v>4</v>
      </c>
      <c r="G49" s="51">
        <v>5</v>
      </c>
      <c r="H49" s="51">
        <v>6</v>
      </c>
      <c r="I49" s="51">
        <v>7</v>
      </c>
      <c r="J49" s="51">
        <v>8</v>
      </c>
      <c r="K49" s="51">
        <v>9</v>
      </c>
      <c r="L49" s="51">
        <v>10</v>
      </c>
      <c r="M49" s="51">
        <v>11</v>
      </c>
      <c r="N49" s="51">
        <v>12</v>
      </c>
      <c r="O49" s="51">
        <v>13</v>
      </c>
      <c r="P49" s="122" t="s">
        <v>2</v>
      </c>
    </row>
    <row r="50" spans="1:16" x14ac:dyDescent="0.3">
      <c r="A50" s="121"/>
      <c r="B50" s="53" t="s">
        <v>1</v>
      </c>
      <c r="C50" s="54" t="s">
        <v>74</v>
      </c>
      <c r="D50" s="54" t="s">
        <v>75</v>
      </c>
      <c r="E50" s="54" t="s">
        <v>76</v>
      </c>
      <c r="F50" s="54" t="s">
        <v>77</v>
      </c>
      <c r="G50" s="54" t="s">
        <v>78</v>
      </c>
      <c r="H50" s="54" t="s">
        <v>79</v>
      </c>
      <c r="I50" s="54" t="s">
        <v>80</v>
      </c>
      <c r="J50" s="54" t="s">
        <v>81</v>
      </c>
      <c r="K50" s="54" t="s">
        <v>82</v>
      </c>
      <c r="L50" s="54" t="s">
        <v>83</v>
      </c>
      <c r="M50" s="54" t="s">
        <v>84</v>
      </c>
      <c r="N50" s="54" t="s">
        <v>85</v>
      </c>
      <c r="O50" s="54" t="s">
        <v>86</v>
      </c>
      <c r="P50" s="123"/>
    </row>
    <row r="51" spans="1:16" x14ac:dyDescent="0.3">
      <c r="A51" s="126" t="s">
        <v>24</v>
      </c>
      <c r="B51" s="126"/>
      <c r="C51" s="47"/>
      <c r="D51" s="80"/>
      <c r="E51" s="80"/>
      <c r="F51" s="80"/>
      <c r="G51" s="80"/>
      <c r="H51" s="58"/>
      <c r="I51" s="80"/>
      <c r="J51" s="80"/>
      <c r="K51" s="80"/>
      <c r="L51" s="80"/>
      <c r="M51" s="80"/>
      <c r="N51" s="80"/>
      <c r="O51" s="80"/>
      <c r="P51" s="92">
        <f>SUM(C51:O51)</f>
        <v>0</v>
      </c>
    </row>
    <row r="52" spans="1:16" x14ac:dyDescent="0.3">
      <c r="A52" s="127" t="s">
        <v>25</v>
      </c>
      <c r="B52" s="127"/>
      <c r="C52" s="48"/>
      <c r="D52" s="48"/>
      <c r="E52" s="49"/>
      <c r="F52" s="49"/>
      <c r="G52" s="49"/>
      <c r="H52" s="59"/>
      <c r="I52" s="49"/>
      <c r="J52" s="49"/>
      <c r="K52" s="49"/>
      <c r="L52" s="49"/>
      <c r="M52" s="48"/>
      <c r="N52" s="48"/>
      <c r="O52" s="48"/>
      <c r="P52" s="93">
        <f t="shared" ref="P52:P55" si="4">SUM(C52:O52)</f>
        <v>0</v>
      </c>
    </row>
    <row r="53" spans="1:16" x14ac:dyDescent="0.3">
      <c r="A53" s="127" t="s">
        <v>26</v>
      </c>
      <c r="B53" s="127"/>
      <c r="C53" s="48"/>
      <c r="D53" s="49"/>
      <c r="E53" s="49"/>
      <c r="F53" s="49"/>
      <c r="G53" s="49"/>
      <c r="H53" s="60"/>
      <c r="I53" s="49"/>
      <c r="J53" s="49"/>
      <c r="K53" s="49"/>
      <c r="L53" s="49"/>
      <c r="M53" s="49"/>
      <c r="N53" s="49"/>
      <c r="O53" s="48"/>
      <c r="P53" s="93">
        <f t="shared" si="4"/>
        <v>0</v>
      </c>
    </row>
    <row r="54" spans="1:16" x14ac:dyDescent="0.3">
      <c r="A54" s="127" t="s">
        <v>27</v>
      </c>
      <c r="B54" s="127"/>
      <c r="C54" s="48"/>
      <c r="D54" s="48"/>
      <c r="E54" s="49"/>
      <c r="F54" s="49"/>
      <c r="G54" s="49"/>
      <c r="H54" s="60"/>
      <c r="I54" s="49"/>
      <c r="J54" s="49"/>
      <c r="K54" s="49"/>
      <c r="L54" s="49"/>
      <c r="M54" s="49"/>
      <c r="N54" s="49"/>
      <c r="O54" s="48"/>
      <c r="P54" s="93">
        <f t="shared" si="4"/>
        <v>0</v>
      </c>
    </row>
    <row r="55" spans="1:16" x14ac:dyDescent="0.3">
      <c r="A55" s="119" t="s">
        <v>28</v>
      </c>
      <c r="B55" s="119"/>
      <c r="C55" s="50"/>
      <c r="D55" s="95"/>
      <c r="E55" s="95"/>
      <c r="F55" s="95"/>
      <c r="G55" s="95"/>
      <c r="H55" s="61"/>
      <c r="I55" s="95"/>
      <c r="J55" s="95"/>
      <c r="K55" s="95"/>
      <c r="L55" s="95"/>
      <c r="M55" s="50"/>
      <c r="N55" s="50"/>
      <c r="O55" s="50"/>
      <c r="P55" s="93">
        <f t="shared" si="4"/>
        <v>0</v>
      </c>
    </row>
    <row r="56" spans="1:16" x14ac:dyDescent="0.3">
      <c r="A56" s="62" t="s">
        <v>3</v>
      </c>
      <c r="B56" s="63"/>
      <c r="C56" s="64">
        <v>0</v>
      </c>
      <c r="D56" s="64">
        <f>SUM(D51,D53,D55)</f>
        <v>0</v>
      </c>
      <c r="E56" s="65">
        <f>SUM(D51,D53,E54,D55)</f>
        <v>0</v>
      </c>
      <c r="F56" s="65">
        <f>SUM(D51,D53,E54,D55)</f>
        <v>0</v>
      </c>
      <c r="G56" s="65">
        <f>SUM(D51,D53,E54,D55)</f>
        <v>0</v>
      </c>
      <c r="H56" s="66"/>
      <c r="I56" s="64">
        <f>SUM(I51,I52,I53,I54,I55)</f>
        <v>0</v>
      </c>
      <c r="J56" s="64">
        <f>SUM(I51,I52,I53,I54,I55)</f>
        <v>0</v>
      </c>
      <c r="K56" s="64">
        <f>SUM(I51,I52,I53,I54,I55)</f>
        <v>0</v>
      </c>
      <c r="L56" s="64">
        <f>SUM(I51,I52,I53,I54,I55)</f>
        <v>0</v>
      </c>
      <c r="M56" s="64">
        <f>I54</f>
        <v>0</v>
      </c>
      <c r="N56" s="64">
        <f>I54</f>
        <v>0</v>
      </c>
      <c r="O56" s="64"/>
      <c r="P56" s="64">
        <f>SUM(C56:O56)</f>
        <v>0</v>
      </c>
    </row>
    <row r="57" spans="1:16" x14ac:dyDescent="0.3">
      <c r="A57" s="67" t="s">
        <v>4</v>
      </c>
      <c r="B57" s="68"/>
      <c r="C57" s="69">
        <v>0</v>
      </c>
      <c r="D57" s="69">
        <v>0</v>
      </c>
      <c r="E57" s="69">
        <v>0</v>
      </c>
      <c r="F57" s="69">
        <v>0</v>
      </c>
      <c r="G57" s="69">
        <v>0</v>
      </c>
      <c r="H57" s="66"/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/>
      <c r="P57" s="69">
        <f>IF(SUM(C57:O57)&gt;35,35,SUM(C57:O57))</f>
        <v>0</v>
      </c>
    </row>
    <row r="58" spans="1:16" x14ac:dyDescent="0.3">
      <c r="A58" s="42" t="s">
        <v>7</v>
      </c>
      <c r="C58" s="43" t="s">
        <v>45</v>
      </c>
      <c r="D58" s="1" t="s">
        <v>9</v>
      </c>
      <c r="E58" s="70" t="s">
        <v>33</v>
      </c>
      <c r="F58" s="16" t="s">
        <v>10</v>
      </c>
      <c r="G58" s="43" t="s">
        <v>8</v>
      </c>
      <c r="H58" s="1" t="s">
        <v>29</v>
      </c>
    </row>
    <row r="59" spans="1:16" x14ac:dyDescent="0.3">
      <c r="A59" s="120" t="s">
        <v>0</v>
      </c>
      <c r="B59" s="52" t="s">
        <v>73</v>
      </c>
      <c r="C59" s="51">
        <v>1</v>
      </c>
      <c r="D59" s="51">
        <v>2</v>
      </c>
      <c r="E59" s="51">
        <v>3</v>
      </c>
      <c r="F59" s="51">
        <v>4</v>
      </c>
      <c r="G59" s="51">
        <v>5</v>
      </c>
      <c r="H59" s="51">
        <v>6</v>
      </c>
      <c r="I59" s="51">
        <v>7</v>
      </c>
      <c r="J59" s="51">
        <v>8</v>
      </c>
      <c r="K59" s="51">
        <v>9</v>
      </c>
      <c r="L59" s="51">
        <v>10</v>
      </c>
      <c r="M59" s="51">
        <v>11</v>
      </c>
      <c r="N59" s="51">
        <v>12</v>
      </c>
      <c r="O59" s="51">
        <v>13</v>
      </c>
      <c r="P59" s="122" t="s">
        <v>2</v>
      </c>
    </row>
    <row r="60" spans="1:16" x14ac:dyDescent="0.3">
      <c r="A60" s="121"/>
      <c r="B60" s="53" t="s">
        <v>1</v>
      </c>
      <c r="C60" s="54" t="s">
        <v>74</v>
      </c>
      <c r="D60" s="54" t="s">
        <v>75</v>
      </c>
      <c r="E60" s="54" t="s">
        <v>76</v>
      </c>
      <c r="F60" s="54" t="s">
        <v>77</v>
      </c>
      <c r="G60" s="54" t="s">
        <v>78</v>
      </c>
      <c r="H60" s="54" t="s">
        <v>79</v>
      </c>
      <c r="I60" s="54" t="s">
        <v>80</v>
      </c>
      <c r="J60" s="54" t="s">
        <v>81</v>
      </c>
      <c r="K60" s="54" t="s">
        <v>82</v>
      </c>
      <c r="L60" s="54" t="s">
        <v>83</v>
      </c>
      <c r="M60" s="54" t="s">
        <v>84</v>
      </c>
      <c r="N60" s="54" t="s">
        <v>85</v>
      </c>
      <c r="O60" s="54" t="s">
        <v>86</v>
      </c>
      <c r="P60" s="123"/>
    </row>
    <row r="61" spans="1:16" x14ac:dyDescent="0.3">
      <c r="A61" s="124" t="s">
        <v>24</v>
      </c>
      <c r="B61" s="125"/>
      <c r="C61" s="47"/>
      <c r="D61" s="80"/>
      <c r="E61" s="80"/>
      <c r="F61" s="80"/>
      <c r="G61" s="80"/>
      <c r="H61" s="58"/>
      <c r="I61" s="80"/>
      <c r="J61" s="80"/>
      <c r="K61" s="80"/>
      <c r="L61" s="80"/>
      <c r="M61" s="80"/>
      <c r="N61" s="80"/>
      <c r="O61" s="80"/>
      <c r="P61" s="92">
        <f>SUM(C61:O61)</f>
        <v>0</v>
      </c>
    </row>
    <row r="62" spans="1:16" x14ac:dyDescent="0.3">
      <c r="A62" s="115" t="s">
        <v>25</v>
      </c>
      <c r="B62" s="116"/>
      <c r="C62" s="48"/>
      <c r="D62" s="48"/>
      <c r="E62" s="49"/>
      <c r="F62" s="49"/>
      <c r="G62" s="49"/>
      <c r="H62" s="59"/>
      <c r="I62" s="49"/>
      <c r="J62" s="49"/>
      <c r="K62" s="49"/>
      <c r="L62" s="49"/>
      <c r="M62" s="48"/>
      <c r="N62" s="48"/>
      <c r="O62" s="48"/>
      <c r="P62" s="93">
        <f t="shared" ref="P62:P66" si="5">SUM(C62:O62)</f>
        <v>0</v>
      </c>
    </row>
    <row r="63" spans="1:16" x14ac:dyDescent="0.3">
      <c r="A63" s="115" t="s">
        <v>26</v>
      </c>
      <c r="B63" s="116"/>
      <c r="C63" s="48"/>
      <c r="D63" s="49"/>
      <c r="E63" s="49"/>
      <c r="F63" s="49"/>
      <c r="G63" s="49"/>
      <c r="H63" s="60"/>
      <c r="I63" s="49"/>
      <c r="J63" s="49"/>
      <c r="K63" s="49"/>
      <c r="L63" s="49"/>
      <c r="M63" s="49"/>
      <c r="N63" s="49"/>
      <c r="O63" s="48"/>
      <c r="P63" s="93">
        <f t="shared" si="5"/>
        <v>0</v>
      </c>
    </row>
    <row r="64" spans="1:16" x14ac:dyDescent="0.3">
      <c r="A64" s="115" t="s">
        <v>27</v>
      </c>
      <c r="B64" s="116"/>
      <c r="C64" s="48"/>
      <c r="D64" s="49"/>
      <c r="E64" s="49"/>
      <c r="F64" s="49"/>
      <c r="G64" s="49"/>
      <c r="H64" s="60"/>
      <c r="I64" s="49"/>
      <c r="J64" s="49"/>
      <c r="K64" s="49"/>
      <c r="L64" s="49"/>
      <c r="M64" s="48"/>
      <c r="N64" s="48"/>
      <c r="O64" s="48"/>
      <c r="P64" s="93">
        <f t="shared" si="5"/>
        <v>0</v>
      </c>
    </row>
    <row r="65" spans="1:16" x14ac:dyDescent="0.3">
      <c r="A65" s="117" t="s">
        <v>28</v>
      </c>
      <c r="B65" s="118"/>
      <c r="C65" s="50"/>
      <c r="D65" s="95"/>
      <c r="E65" s="95"/>
      <c r="F65" s="95"/>
      <c r="G65" s="95"/>
      <c r="H65" s="61"/>
      <c r="I65" s="95"/>
      <c r="J65" s="95"/>
      <c r="K65" s="95"/>
      <c r="L65" s="95"/>
      <c r="M65" s="50"/>
      <c r="N65" s="50"/>
      <c r="O65" s="50"/>
      <c r="P65" s="94">
        <f t="shared" si="5"/>
        <v>0</v>
      </c>
    </row>
    <row r="66" spans="1:16" x14ac:dyDescent="0.3">
      <c r="A66" s="62" t="s">
        <v>3</v>
      </c>
      <c r="B66" s="63"/>
      <c r="C66" s="64">
        <v>0</v>
      </c>
      <c r="D66" s="64">
        <f>SUM(D61,D63,D64,D65)</f>
        <v>0</v>
      </c>
      <c r="E66" s="64">
        <f>SUM(D61,E62,D63,D64,D65)</f>
        <v>0</v>
      </c>
      <c r="F66" s="64">
        <f>SUM(D61,E62,D63,D64,D65)</f>
        <v>0</v>
      </c>
      <c r="G66" s="64">
        <f>SUM(D61,E62,D63,D64,D65)</f>
        <v>0</v>
      </c>
      <c r="H66" s="66"/>
      <c r="I66" s="64">
        <f>SUM(I61,I63,I64,I65)</f>
        <v>0</v>
      </c>
      <c r="J66" s="64">
        <f>SUM(I61,I63,I64,I65)</f>
        <v>0</v>
      </c>
      <c r="K66" s="64">
        <f>SUM(I61,I63,I64,I65)</f>
        <v>0</v>
      </c>
      <c r="L66" s="64">
        <f>SUM(I61,I63,I64,I65)</f>
        <v>0</v>
      </c>
      <c r="M66" s="64">
        <v>0</v>
      </c>
      <c r="N66" s="64">
        <v>0</v>
      </c>
      <c r="O66" s="64">
        <v>0</v>
      </c>
      <c r="P66" s="64">
        <f t="shared" si="5"/>
        <v>0</v>
      </c>
    </row>
    <row r="67" spans="1:16" x14ac:dyDescent="0.3">
      <c r="A67" s="162" t="s">
        <v>4</v>
      </c>
      <c r="B67" s="163"/>
      <c r="C67" s="164">
        <v>0</v>
      </c>
      <c r="D67" s="164">
        <f>COUNTA(D61,D63,D64,D65)</f>
        <v>0</v>
      </c>
      <c r="E67" s="164">
        <f>COUNTA(D61,E62,D63,D64,D65)</f>
        <v>0</v>
      </c>
      <c r="F67" s="69">
        <f>COUNTA(D61,E62,D63,D64,D65)</f>
        <v>0</v>
      </c>
      <c r="G67" s="69">
        <f>COUNTA(D61,E62,D63,D64,D65)</f>
        <v>0</v>
      </c>
      <c r="H67" s="66"/>
      <c r="I67" s="69">
        <f>COUNTA(I61,I63,I64,I65)</f>
        <v>0</v>
      </c>
      <c r="J67" s="69">
        <f>COUNTA(I61,I63,I64,I65)</f>
        <v>0</v>
      </c>
      <c r="K67" s="69">
        <f>COUNTA(I61,I63,I64,I65)</f>
        <v>0</v>
      </c>
      <c r="L67" s="69">
        <f>COUNTA(I61,I63,I64,I65)</f>
        <v>0</v>
      </c>
      <c r="M67" s="69">
        <v>0</v>
      </c>
      <c r="N67" s="69">
        <v>0</v>
      </c>
      <c r="O67" s="69">
        <v>0</v>
      </c>
      <c r="P67" s="69">
        <f>IF(SUM(C67:O67)&gt;35,35,SUM(C67:O67))</f>
        <v>0</v>
      </c>
    </row>
    <row r="68" spans="1:16" ht="21" x14ac:dyDescent="0.35">
      <c r="A68" s="57" t="s">
        <v>87</v>
      </c>
      <c r="B68" s="165"/>
      <c r="C68" s="57" t="s">
        <v>102</v>
      </c>
      <c r="D68" s="57"/>
      <c r="E68" s="57"/>
      <c r="F68" s="8"/>
      <c r="G68" s="8"/>
      <c r="H68" s="41"/>
      <c r="I68" s="9"/>
      <c r="J68" s="9"/>
      <c r="K68" s="9"/>
      <c r="L68" s="9"/>
      <c r="M68" s="9"/>
      <c r="N68" s="8"/>
      <c r="O68" s="8"/>
      <c r="P68" s="90"/>
    </row>
    <row r="69" spans="1:16" x14ac:dyDescent="0.3">
      <c r="A69" s="42" t="s">
        <v>7</v>
      </c>
      <c r="C69" s="70" t="s">
        <v>33</v>
      </c>
      <c r="D69" s="16" t="s">
        <v>9</v>
      </c>
      <c r="E69" s="43" t="s">
        <v>8</v>
      </c>
      <c r="F69" s="1" t="s">
        <v>10</v>
      </c>
      <c r="G69" s="43" t="s">
        <v>8</v>
      </c>
      <c r="H69" s="1" t="s">
        <v>29</v>
      </c>
    </row>
    <row r="70" spans="1:16" x14ac:dyDescent="0.3">
      <c r="A70" s="120" t="s">
        <v>0</v>
      </c>
      <c r="B70" s="52" t="s">
        <v>73</v>
      </c>
      <c r="C70" s="51">
        <v>1</v>
      </c>
      <c r="D70" s="51">
        <v>2</v>
      </c>
      <c r="E70" s="51">
        <v>3</v>
      </c>
      <c r="F70" s="51">
        <v>4</v>
      </c>
      <c r="G70" s="51">
        <v>5</v>
      </c>
      <c r="H70" s="51">
        <v>6</v>
      </c>
      <c r="I70" s="51">
        <v>7</v>
      </c>
      <c r="J70" s="51">
        <v>8</v>
      </c>
      <c r="K70" s="51">
        <v>9</v>
      </c>
      <c r="L70" s="51">
        <v>10</v>
      </c>
      <c r="M70" s="51">
        <v>11</v>
      </c>
      <c r="N70" s="51">
        <v>12</v>
      </c>
      <c r="O70" s="51">
        <v>13</v>
      </c>
      <c r="P70" s="122" t="s">
        <v>2</v>
      </c>
    </row>
    <row r="71" spans="1:16" x14ac:dyDescent="0.3">
      <c r="A71" s="121"/>
      <c r="B71" s="53" t="s">
        <v>1</v>
      </c>
      <c r="C71" s="54" t="s">
        <v>74</v>
      </c>
      <c r="D71" s="54" t="s">
        <v>75</v>
      </c>
      <c r="E71" s="54" t="s">
        <v>76</v>
      </c>
      <c r="F71" s="54" t="s">
        <v>77</v>
      </c>
      <c r="G71" s="54" t="s">
        <v>78</v>
      </c>
      <c r="H71" s="54" t="s">
        <v>79</v>
      </c>
      <c r="I71" s="54" t="s">
        <v>80</v>
      </c>
      <c r="J71" s="54" t="s">
        <v>81</v>
      </c>
      <c r="K71" s="54" t="s">
        <v>82</v>
      </c>
      <c r="L71" s="54" t="s">
        <v>83</v>
      </c>
      <c r="M71" s="54" t="s">
        <v>84</v>
      </c>
      <c r="N71" s="54" t="s">
        <v>85</v>
      </c>
      <c r="O71" s="54" t="s">
        <v>86</v>
      </c>
      <c r="P71" s="123"/>
    </row>
    <row r="72" spans="1:16" x14ac:dyDescent="0.3">
      <c r="A72" s="126" t="s">
        <v>24</v>
      </c>
      <c r="B72" s="126"/>
      <c r="C72" s="47"/>
      <c r="D72" s="80"/>
      <c r="E72" s="80"/>
      <c r="F72" s="80"/>
      <c r="G72" s="80"/>
      <c r="H72" s="58"/>
      <c r="I72" s="80"/>
      <c r="J72" s="80"/>
      <c r="K72" s="80"/>
      <c r="L72" s="80"/>
      <c r="M72" s="80"/>
      <c r="N72" s="80"/>
      <c r="O72" s="80"/>
      <c r="P72" s="92">
        <f>SUM(C72:O72)</f>
        <v>0</v>
      </c>
    </row>
    <row r="73" spans="1:16" x14ac:dyDescent="0.3">
      <c r="A73" s="127" t="s">
        <v>25</v>
      </c>
      <c r="B73" s="127"/>
      <c r="C73" s="48"/>
      <c r="D73" s="48"/>
      <c r="E73" s="49"/>
      <c r="F73" s="49"/>
      <c r="G73" s="49"/>
      <c r="H73" s="59"/>
      <c r="I73" s="49"/>
      <c r="J73" s="49"/>
      <c r="K73" s="49"/>
      <c r="L73" s="49"/>
      <c r="M73" s="48"/>
      <c r="N73" s="48"/>
      <c r="O73" s="48"/>
      <c r="P73" s="93">
        <f t="shared" ref="P73:P76" si="6">SUM(C73:O73)</f>
        <v>0</v>
      </c>
    </row>
    <row r="74" spans="1:16" x14ac:dyDescent="0.3">
      <c r="A74" s="127" t="s">
        <v>26</v>
      </c>
      <c r="B74" s="127"/>
      <c r="C74" s="48"/>
      <c r="D74" s="49"/>
      <c r="E74" s="49"/>
      <c r="F74" s="49"/>
      <c r="G74" s="49"/>
      <c r="H74" s="60"/>
      <c r="I74" s="49"/>
      <c r="J74" s="49"/>
      <c r="K74" s="49"/>
      <c r="L74" s="49"/>
      <c r="M74" s="49"/>
      <c r="N74" s="49"/>
      <c r="O74" s="48"/>
      <c r="P74" s="93">
        <f t="shared" si="6"/>
        <v>0</v>
      </c>
    </row>
    <row r="75" spans="1:16" x14ac:dyDescent="0.3">
      <c r="A75" s="127" t="s">
        <v>27</v>
      </c>
      <c r="B75" s="127"/>
      <c r="C75" s="48"/>
      <c r="D75" s="48"/>
      <c r="E75" s="49"/>
      <c r="F75" s="49"/>
      <c r="G75" s="49"/>
      <c r="H75" s="60"/>
      <c r="I75" s="49"/>
      <c r="J75" s="49"/>
      <c r="K75" s="49"/>
      <c r="L75" s="49"/>
      <c r="M75" s="49"/>
      <c r="N75" s="49"/>
      <c r="O75" s="48"/>
      <c r="P75" s="93">
        <f t="shared" si="6"/>
        <v>0</v>
      </c>
    </row>
    <row r="76" spans="1:16" x14ac:dyDescent="0.3">
      <c r="A76" s="119" t="s">
        <v>28</v>
      </c>
      <c r="B76" s="119"/>
      <c r="C76" s="50"/>
      <c r="D76" s="95"/>
      <c r="E76" s="95"/>
      <c r="F76" s="95"/>
      <c r="G76" s="95"/>
      <c r="H76" s="61"/>
      <c r="I76" s="95"/>
      <c r="J76" s="95"/>
      <c r="K76" s="95"/>
      <c r="L76" s="95"/>
      <c r="M76" s="50"/>
      <c r="N76" s="50"/>
      <c r="O76" s="50"/>
      <c r="P76" s="93">
        <f t="shared" si="6"/>
        <v>0</v>
      </c>
    </row>
    <row r="77" spans="1:16" x14ac:dyDescent="0.3">
      <c r="A77" s="62" t="s">
        <v>3</v>
      </c>
      <c r="B77" s="63"/>
      <c r="C77" s="64">
        <v>0</v>
      </c>
      <c r="D77" s="64">
        <f>SUM(D72,D74,D76)</f>
        <v>0</v>
      </c>
      <c r="E77" s="65">
        <f>SUM(D72,D74,E75,D76)</f>
        <v>0</v>
      </c>
      <c r="F77" s="65">
        <f>SUM(D72,D74,E75,D76)</f>
        <v>0</v>
      </c>
      <c r="G77" s="65">
        <f>SUM(D72,D74,E75,D76)</f>
        <v>0</v>
      </c>
      <c r="H77" s="66"/>
      <c r="I77" s="64">
        <f>SUM(I72,I73,I74,I75,I76)</f>
        <v>0</v>
      </c>
      <c r="J77" s="64">
        <f>SUM(I72,I73,I74,I75,I76)</f>
        <v>0</v>
      </c>
      <c r="K77" s="64">
        <f>SUM(I72,I73,I74,I75,I76)</f>
        <v>0</v>
      </c>
      <c r="L77" s="64">
        <f>SUM(I72,I73,I74,I75,I76)</f>
        <v>0</v>
      </c>
      <c r="M77" s="64">
        <f>I75</f>
        <v>0</v>
      </c>
      <c r="N77" s="64">
        <f>I75</f>
        <v>0</v>
      </c>
      <c r="O77" s="64"/>
      <c r="P77" s="64">
        <f>SUM(C77:O77)</f>
        <v>0</v>
      </c>
    </row>
    <row r="78" spans="1:16" x14ac:dyDescent="0.3">
      <c r="A78" s="67" t="s">
        <v>4</v>
      </c>
      <c r="B78" s="68"/>
      <c r="C78" s="69">
        <v>0</v>
      </c>
      <c r="D78" s="69">
        <v>0</v>
      </c>
      <c r="E78" s="69">
        <v>0</v>
      </c>
      <c r="F78" s="69">
        <v>0</v>
      </c>
      <c r="G78" s="69">
        <v>0</v>
      </c>
      <c r="H78" s="66"/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/>
      <c r="P78" s="69">
        <f>IF(SUM(C78:O78)&gt;35,35,SUM(C78:O78))</f>
        <v>0</v>
      </c>
    </row>
    <row r="79" spans="1:16" x14ac:dyDescent="0.3">
      <c r="A79" s="42" t="s">
        <v>7</v>
      </c>
      <c r="C79" s="43" t="s">
        <v>45</v>
      </c>
      <c r="D79" s="1" t="s">
        <v>9</v>
      </c>
      <c r="E79" s="70" t="s">
        <v>33</v>
      </c>
      <c r="F79" s="16" t="s">
        <v>10</v>
      </c>
      <c r="G79" s="43" t="s">
        <v>8</v>
      </c>
      <c r="H79" s="1" t="s">
        <v>29</v>
      </c>
    </row>
    <row r="80" spans="1:16" x14ac:dyDescent="0.3">
      <c r="A80" s="120" t="s">
        <v>0</v>
      </c>
      <c r="B80" s="52" t="s">
        <v>73</v>
      </c>
      <c r="C80" s="51">
        <v>1</v>
      </c>
      <c r="D80" s="51">
        <v>2</v>
      </c>
      <c r="E80" s="51">
        <v>3</v>
      </c>
      <c r="F80" s="51">
        <v>4</v>
      </c>
      <c r="G80" s="51">
        <v>5</v>
      </c>
      <c r="H80" s="51">
        <v>6</v>
      </c>
      <c r="I80" s="51">
        <v>7</v>
      </c>
      <c r="J80" s="51">
        <v>8</v>
      </c>
      <c r="K80" s="51">
        <v>9</v>
      </c>
      <c r="L80" s="51">
        <v>10</v>
      </c>
      <c r="M80" s="51">
        <v>11</v>
      </c>
      <c r="N80" s="51">
        <v>12</v>
      </c>
      <c r="O80" s="51">
        <v>13</v>
      </c>
      <c r="P80" s="122" t="s">
        <v>2</v>
      </c>
    </row>
    <row r="81" spans="1:16" x14ac:dyDescent="0.3">
      <c r="A81" s="121"/>
      <c r="B81" s="53" t="s">
        <v>1</v>
      </c>
      <c r="C81" s="54" t="s">
        <v>74</v>
      </c>
      <c r="D81" s="54" t="s">
        <v>75</v>
      </c>
      <c r="E81" s="54" t="s">
        <v>76</v>
      </c>
      <c r="F81" s="54" t="s">
        <v>77</v>
      </c>
      <c r="G81" s="54" t="s">
        <v>78</v>
      </c>
      <c r="H81" s="54" t="s">
        <v>79</v>
      </c>
      <c r="I81" s="54" t="s">
        <v>80</v>
      </c>
      <c r="J81" s="54" t="s">
        <v>81</v>
      </c>
      <c r="K81" s="54" t="s">
        <v>82</v>
      </c>
      <c r="L81" s="54" t="s">
        <v>83</v>
      </c>
      <c r="M81" s="54" t="s">
        <v>84</v>
      </c>
      <c r="N81" s="54" t="s">
        <v>85</v>
      </c>
      <c r="O81" s="54" t="s">
        <v>86</v>
      </c>
      <c r="P81" s="123"/>
    </row>
    <row r="82" spans="1:16" x14ac:dyDescent="0.3">
      <c r="A82" s="124" t="s">
        <v>24</v>
      </c>
      <c r="B82" s="125"/>
      <c r="C82" s="47"/>
      <c r="D82" s="80"/>
      <c r="E82" s="80"/>
      <c r="F82" s="80"/>
      <c r="G82" s="80"/>
      <c r="H82" s="58"/>
      <c r="I82" s="80"/>
      <c r="J82" s="80"/>
      <c r="K82" s="80"/>
      <c r="L82" s="80"/>
      <c r="M82" s="80"/>
      <c r="N82" s="80"/>
      <c r="O82" s="80"/>
      <c r="P82" s="92">
        <f>SUM(C82:O82)</f>
        <v>0</v>
      </c>
    </row>
    <row r="83" spans="1:16" x14ac:dyDescent="0.3">
      <c r="A83" s="115" t="s">
        <v>25</v>
      </c>
      <c r="B83" s="116"/>
      <c r="C83" s="48"/>
      <c r="D83" s="48"/>
      <c r="E83" s="49"/>
      <c r="F83" s="49"/>
      <c r="G83" s="49"/>
      <c r="H83" s="59"/>
      <c r="I83" s="49"/>
      <c r="J83" s="49"/>
      <c r="K83" s="49"/>
      <c r="L83" s="49"/>
      <c r="M83" s="48"/>
      <c r="N83" s="48"/>
      <c r="O83" s="48"/>
      <c r="P83" s="93">
        <f t="shared" ref="P83:P87" si="7">SUM(C83:O83)</f>
        <v>0</v>
      </c>
    </row>
    <row r="84" spans="1:16" x14ac:dyDescent="0.3">
      <c r="A84" s="115" t="s">
        <v>26</v>
      </c>
      <c r="B84" s="116"/>
      <c r="C84" s="48"/>
      <c r="D84" s="49"/>
      <c r="E84" s="49"/>
      <c r="F84" s="49"/>
      <c r="G84" s="49"/>
      <c r="H84" s="60"/>
      <c r="I84" s="49"/>
      <c r="J84" s="49"/>
      <c r="K84" s="49"/>
      <c r="L84" s="49"/>
      <c r="M84" s="49"/>
      <c r="N84" s="49"/>
      <c r="O84" s="48"/>
      <c r="P84" s="93">
        <f t="shared" si="7"/>
        <v>0</v>
      </c>
    </row>
    <row r="85" spans="1:16" x14ac:dyDescent="0.3">
      <c r="A85" s="115" t="s">
        <v>27</v>
      </c>
      <c r="B85" s="116"/>
      <c r="C85" s="48"/>
      <c r="D85" s="49"/>
      <c r="E85" s="49"/>
      <c r="F85" s="49"/>
      <c r="G85" s="49"/>
      <c r="H85" s="60"/>
      <c r="I85" s="49"/>
      <c r="J85" s="49"/>
      <c r="K85" s="49"/>
      <c r="L85" s="49"/>
      <c r="M85" s="48"/>
      <c r="N85" s="48"/>
      <c r="O85" s="48"/>
      <c r="P85" s="93">
        <f t="shared" si="7"/>
        <v>0</v>
      </c>
    </row>
    <row r="86" spans="1:16" x14ac:dyDescent="0.3">
      <c r="A86" s="117" t="s">
        <v>28</v>
      </c>
      <c r="B86" s="118"/>
      <c r="C86" s="50"/>
      <c r="D86" s="95"/>
      <c r="E86" s="95"/>
      <c r="F86" s="95"/>
      <c r="G86" s="95"/>
      <c r="H86" s="61"/>
      <c r="I86" s="95"/>
      <c r="J86" s="95"/>
      <c r="K86" s="95"/>
      <c r="L86" s="95"/>
      <c r="M86" s="50"/>
      <c r="N86" s="50"/>
      <c r="O86" s="50"/>
      <c r="P86" s="94">
        <f t="shared" si="7"/>
        <v>0</v>
      </c>
    </row>
    <row r="87" spans="1:16" x14ac:dyDescent="0.3">
      <c r="A87" s="62" t="s">
        <v>3</v>
      </c>
      <c r="B87" s="63"/>
      <c r="C87" s="64">
        <v>0</v>
      </c>
      <c r="D87" s="64">
        <f>SUM(D82,D84,D85,D86)</f>
        <v>0</v>
      </c>
      <c r="E87" s="64">
        <f>SUM(D82,E83,D84,D85,D86)</f>
        <v>0</v>
      </c>
      <c r="F87" s="64">
        <f>SUM(D82,E83,D84,D85,D86)</f>
        <v>0</v>
      </c>
      <c r="G87" s="64">
        <f>SUM(D82,E83,D84,D85,D86)</f>
        <v>0</v>
      </c>
      <c r="H87" s="66"/>
      <c r="I87" s="64">
        <f>SUM(I82,I84,I85,I86)</f>
        <v>0</v>
      </c>
      <c r="J87" s="64">
        <f>SUM(I82,I84,I85,I86)</f>
        <v>0</v>
      </c>
      <c r="K87" s="64">
        <f>SUM(I82,I84,I85,I86)</f>
        <v>0</v>
      </c>
      <c r="L87" s="64">
        <f>SUM(I82,I84,I85,I86)</f>
        <v>0</v>
      </c>
      <c r="M87" s="64">
        <v>0</v>
      </c>
      <c r="N87" s="64">
        <v>0</v>
      </c>
      <c r="O87" s="64">
        <v>0</v>
      </c>
      <c r="P87" s="64">
        <f t="shared" si="7"/>
        <v>0</v>
      </c>
    </row>
    <row r="88" spans="1:16" x14ac:dyDescent="0.3">
      <c r="A88" s="67" t="s">
        <v>4</v>
      </c>
      <c r="B88" s="68"/>
      <c r="C88" s="69">
        <v>0</v>
      </c>
      <c r="D88" s="69">
        <f>COUNTA(D82,D84,D85,D86)</f>
        <v>0</v>
      </c>
      <c r="E88" s="69">
        <f>COUNTA(D82,E83,D84,D85,D86)</f>
        <v>0</v>
      </c>
      <c r="F88" s="69">
        <f>COUNTA(D82,E83,D84,D85,D86)</f>
        <v>0</v>
      </c>
      <c r="G88" s="69">
        <f>COUNTA(D82,E83,D84,D85,D86)</f>
        <v>0</v>
      </c>
      <c r="H88" s="66"/>
      <c r="I88" s="69">
        <f>COUNTA(I82,I84,I85,I86)</f>
        <v>0</v>
      </c>
      <c r="J88" s="69">
        <f>COUNTA(I82,I84,I85,I86)</f>
        <v>0</v>
      </c>
      <c r="K88" s="69">
        <f>COUNTA(I82,I84,I85,I86)</f>
        <v>0</v>
      </c>
      <c r="L88" s="69">
        <f>COUNTA(I82,I84,I85,I86)</f>
        <v>0</v>
      </c>
      <c r="M88" s="69">
        <v>0</v>
      </c>
      <c r="N88" s="69">
        <v>0</v>
      </c>
      <c r="O88" s="69">
        <v>0</v>
      </c>
      <c r="P88" s="69">
        <f>IF(SUM(C88:O88)&gt;35,35,SUM(C88:O88))</f>
        <v>0</v>
      </c>
    </row>
  </sheetData>
  <mergeCells count="75">
    <mergeCell ref="D21:G21"/>
    <mergeCell ref="I21:L21"/>
    <mergeCell ref="D22:G22"/>
    <mergeCell ref="I22:L22"/>
    <mergeCell ref="D13:G13"/>
    <mergeCell ref="I13:L13"/>
    <mergeCell ref="D19:G19"/>
    <mergeCell ref="I19:L19"/>
    <mergeCell ref="E20:G20"/>
    <mergeCell ref="A2:P2"/>
    <mergeCell ref="A9:B9"/>
    <mergeCell ref="A10:B10"/>
    <mergeCell ref="A11:B11"/>
    <mergeCell ref="A7:A8"/>
    <mergeCell ref="P7:P8"/>
    <mergeCell ref="D9:G9"/>
    <mergeCell ref="I9:L9"/>
    <mergeCell ref="I10:L10"/>
    <mergeCell ref="D11:G11"/>
    <mergeCell ref="I11:L11"/>
    <mergeCell ref="A28:A29"/>
    <mergeCell ref="P28:P29"/>
    <mergeCell ref="A30:B30"/>
    <mergeCell ref="A12:B12"/>
    <mergeCell ref="A13:B13"/>
    <mergeCell ref="P17:P18"/>
    <mergeCell ref="E12:G12"/>
    <mergeCell ref="I12:N12"/>
    <mergeCell ref="A23:B23"/>
    <mergeCell ref="A17:A18"/>
    <mergeCell ref="A19:B19"/>
    <mergeCell ref="A20:B20"/>
    <mergeCell ref="A21:B21"/>
    <mergeCell ref="A22:B22"/>
    <mergeCell ref="D23:G23"/>
    <mergeCell ref="I23:L23"/>
    <mergeCell ref="P38:P39"/>
    <mergeCell ref="A40:B40"/>
    <mergeCell ref="A33:B33"/>
    <mergeCell ref="A34:B34"/>
    <mergeCell ref="A31:B31"/>
    <mergeCell ref="A32:B32"/>
    <mergeCell ref="A43:B43"/>
    <mergeCell ref="A44:B44"/>
    <mergeCell ref="A41:B41"/>
    <mergeCell ref="A42:B42"/>
    <mergeCell ref="A38:A39"/>
    <mergeCell ref="A49:A50"/>
    <mergeCell ref="P49:P50"/>
    <mergeCell ref="A51:B51"/>
    <mergeCell ref="A52:B52"/>
    <mergeCell ref="A53:B53"/>
    <mergeCell ref="A54:B54"/>
    <mergeCell ref="A55:B55"/>
    <mergeCell ref="A59:A60"/>
    <mergeCell ref="P59:P60"/>
    <mergeCell ref="A61:B61"/>
    <mergeCell ref="A62:B62"/>
    <mergeCell ref="A63:B63"/>
    <mergeCell ref="A64:B64"/>
    <mergeCell ref="A65:B65"/>
    <mergeCell ref="A70:A71"/>
    <mergeCell ref="P80:P81"/>
    <mergeCell ref="A82:B82"/>
    <mergeCell ref="A83:B83"/>
    <mergeCell ref="P70:P71"/>
    <mergeCell ref="A72:B72"/>
    <mergeCell ref="A73:B73"/>
    <mergeCell ref="A74:B74"/>
    <mergeCell ref="A75:B75"/>
    <mergeCell ref="A84:B84"/>
    <mergeCell ref="A85:B85"/>
    <mergeCell ref="A86:B86"/>
    <mergeCell ref="A76:B76"/>
    <mergeCell ref="A80:A81"/>
  </mergeCells>
  <phoneticPr fontId="2" type="noConversion"/>
  <printOptions horizontalCentered="1"/>
  <pageMargins left="0.39370078740157483" right="0.39370078740157483" top="0.6692913385826772" bottom="0.59055118110236227" header="0.51181102362204722" footer="0.31496062992125984"/>
  <pageSetup paperSize="9" scale="80" orientation="landscape" r:id="rId1"/>
  <headerFooter alignWithMargins="0">
    <oddFooter>&amp;R&amp;D(&amp;T) : &amp;F : page_&amp;P/&amp;N</oddFooter>
  </headerFooter>
  <rowBreaks count="3" manualBreakCount="3">
    <brk id="25" max="16383" man="1"/>
    <brk id="46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"/>
  <sheetViews>
    <sheetView view="pageBreakPreview" topLeftCell="B1" zoomScale="98" zoomScaleNormal="110" zoomScaleSheetLayoutView="98" workbookViewId="0">
      <selection activeCell="S15" sqref="S15"/>
    </sheetView>
  </sheetViews>
  <sheetFormatPr defaultRowHeight="17.25" x14ac:dyDescent="0.3"/>
  <cols>
    <col min="1" max="1" width="6.5703125" style="21" hidden="1" customWidth="1"/>
    <col min="2" max="2" width="11.7109375" style="21" customWidth="1"/>
    <col min="3" max="3" width="17.42578125" style="21" customWidth="1"/>
    <col min="4" max="4" width="6" style="21" bestFit="1" customWidth="1"/>
    <col min="5" max="5" width="8.28515625" style="21" bestFit="1" customWidth="1"/>
    <col min="6" max="6" width="5.7109375" style="21" customWidth="1"/>
    <col min="7" max="7" width="6.85546875" style="21" customWidth="1"/>
    <col min="8" max="8" width="7" style="21" customWidth="1"/>
    <col min="9" max="9" width="6.85546875" style="21" customWidth="1"/>
    <col min="10" max="10" width="8.5703125" style="21" customWidth="1"/>
    <col min="11" max="11" width="7" style="21" bestFit="1" customWidth="1"/>
    <col min="12" max="12" width="6.140625" style="21" bestFit="1" customWidth="1"/>
    <col min="13" max="13" width="6.85546875" style="21" customWidth="1"/>
    <col min="14" max="14" width="6.42578125" style="21" customWidth="1"/>
    <col min="15" max="15" width="7.42578125" style="21" customWidth="1"/>
    <col min="16" max="16" width="6.28515625" style="21" customWidth="1"/>
    <col min="17" max="17" width="8.28515625" style="21" customWidth="1"/>
    <col min="18" max="18" width="6.85546875" style="21" customWidth="1"/>
    <col min="19" max="19" width="7" style="21" customWidth="1"/>
    <col min="20" max="20" width="7.7109375" style="21" customWidth="1"/>
    <col min="21" max="16384" width="9.140625" style="21"/>
  </cols>
  <sheetData>
    <row r="1" spans="2:20" ht="26.25" x14ac:dyDescent="0.4">
      <c r="B1" s="158" t="s">
        <v>104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2:20" ht="21" x14ac:dyDescent="0.35">
      <c r="B2" s="6" t="s">
        <v>100</v>
      </c>
    </row>
    <row r="3" spans="2:20" ht="9.75" customHeight="1" x14ac:dyDescent="0.3"/>
    <row r="4" spans="2:20" ht="21" customHeight="1" x14ac:dyDescent="0.3">
      <c r="B4" s="160" t="s">
        <v>34</v>
      </c>
      <c r="C4" s="161" t="s">
        <v>43</v>
      </c>
      <c r="D4" s="161" t="s">
        <v>89</v>
      </c>
      <c r="E4" s="161" t="s">
        <v>46</v>
      </c>
      <c r="F4" s="161" t="s">
        <v>47</v>
      </c>
      <c r="G4" s="152" t="s">
        <v>37</v>
      </c>
      <c r="H4" s="153"/>
      <c r="I4" s="153"/>
      <c r="J4" s="153"/>
      <c r="K4" s="153"/>
      <c r="L4" s="153"/>
      <c r="M4" s="154"/>
      <c r="N4" s="155" t="s">
        <v>38</v>
      </c>
      <c r="O4" s="156"/>
      <c r="P4" s="156"/>
      <c r="Q4" s="156"/>
      <c r="R4" s="156"/>
      <c r="S4" s="156"/>
      <c r="T4" s="157"/>
    </row>
    <row r="5" spans="2:20" ht="94.5" customHeight="1" x14ac:dyDescent="0.3">
      <c r="B5" s="160"/>
      <c r="C5" s="161"/>
      <c r="D5" s="161"/>
      <c r="E5" s="161"/>
      <c r="F5" s="161"/>
      <c r="G5" s="23" t="s">
        <v>35</v>
      </c>
      <c r="H5" s="23" t="s">
        <v>36</v>
      </c>
      <c r="I5" s="24" t="s">
        <v>39</v>
      </c>
      <c r="J5" s="24" t="s">
        <v>40</v>
      </c>
      <c r="K5" s="40" t="s">
        <v>41</v>
      </c>
      <c r="L5" s="40" t="s">
        <v>44</v>
      </c>
      <c r="M5" s="40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40" t="s">
        <v>41</v>
      </c>
      <c r="S5" s="40" t="s">
        <v>44</v>
      </c>
      <c r="T5" s="40" t="s">
        <v>42</v>
      </c>
    </row>
    <row r="6" spans="2:20" ht="18.75" x14ac:dyDescent="0.3">
      <c r="B6" s="71" t="s">
        <v>90</v>
      </c>
      <c r="C6" s="71" t="s">
        <v>55</v>
      </c>
      <c r="D6" s="71" t="s">
        <v>56</v>
      </c>
      <c r="E6" s="71" t="s">
        <v>57</v>
      </c>
      <c r="F6" s="71" t="s">
        <v>58</v>
      </c>
      <c r="G6" s="72" t="s">
        <v>59</v>
      </c>
      <c r="H6" s="72" t="s">
        <v>60</v>
      </c>
      <c r="I6" s="72" t="s">
        <v>61</v>
      </c>
      <c r="J6" s="72" t="s">
        <v>62</v>
      </c>
      <c r="K6" s="73" t="s">
        <v>63</v>
      </c>
      <c r="L6" s="73" t="s">
        <v>64</v>
      </c>
      <c r="M6" s="74" t="s">
        <v>65</v>
      </c>
      <c r="N6" s="75" t="s">
        <v>66</v>
      </c>
      <c r="O6" s="75" t="s">
        <v>67</v>
      </c>
      <c r="P6" s="75" t="s">
        <v>68</v>
      </c>
      <c r="Q6" s="75" t="s">
        <v>69</v>
      </c>
      <c r="R6" s="75" t="s">
        <v>70</v>
      </c>
      <c r="S6" s="75" t="s">
        <v>71</v>
      </c>
      <c r="T6" s="76" t="s">
        <v>72</v>
      </c>
    </row>
    <row r="7" spans="2:20" x14ac:dyDescent="0.3">
      <c r="B7" s="77" t="s">
        <v>88</v>
      </c>
      <c r="C7" s="78" t="s">
        <v>101</v>
      </c>
      <c r="D7" s="166">
        <f>A02_พท.ห้อง!H6</f>
        <v>70</v>
      </c>
      <c r="E7" s="167">
        <f>A02_พท.ห้อง!G6</f>
        <v>80</v>
      </c>
      <c r="F7" s="168">
        <v>1.1000000000000001</v>
      </c>
      <c r="G7" s="169">
        <f>J7/I7</f>
        <v>43.74285714285714</v>
      </c>
      <c r="H7" s="79">
        <f>E7/F7</f>
        <v>72.72727272727272</v>
      </c>
      <c r="I7" s="167">
        <f>ตารางการใช้ห้องเรียนภาคต้น!P15</f>
        <v>35</v>
      </c>
      <c r="J7" s="167">
        <f>ตารางการใช้ห้องเรียนภาคต้น!P14</f>
        <v>1531</v>
      </c>
      <c r="K7" s="79">
        <f>I7*100/35</f>
        <v>100</v>
      </c>
      <c r="L7" s="79">
        <f>(J7*F7*100)/(E7*I7)</f>
        <v>60.146428571428572</v>
      </c>
      <c r="M7" s="170">
        <f>K7*L7/100</f>
        <v>60.146428571428572</v>
      </c>
      <c r="N7" s="79">
        <f>Q7/P7</f>
        <v>72.942857142857136</v>
      </c>
      <c r="O7" s="79">
        <f>E7/F7</f>
        <v>72.72727272727272</v>
      </c>
      <c r="P7" s="167">
        <f>ตารางการใช้ห้องเรียนภาคต้น!P25</f>
        <v>35</v>
      </c>
      <c r="Q7" s="167">
        <f>ตารางการใช้ห้องเรียนภาคต้น!P24</f>
        <v>2553</v>
      </c>
      <c r="R7" s="79">
        <f>P7*100/35</f>
        <v>100</v>
      </c>
      <c r="S7" s="79">
        <f>(Q7*F7*100)/(E7*P7)</f>
        <v>100.29642857142858</v>
      </c>
      <c r="T7" s="170">
        <f>R7*S7/100</f>
        <v>100.29642857142859</v>
      </c>
    </row>
    <row r="8" spans="2:20" x14ac:dyDescent="0.3">
      <c r="B8" s="96"/>
      <c r="C8" s="97"/>
      <c r="D8" s="171"/>
      <c r="E8" s="172"/>
      <c r="F8" s="173"/>
      <c r="G8" s="174"/>
      <c r="H8" s="98"/>
      <c r="I8" s="172"/>
      <c r="J8" s="172"/>
      <c r="K8" s="98"/>
      <c r="L8" s="98"/>
      <c r="M8" s="175"/>
      <c r="N8" s="98"/>
      <c r="O8" s="98"/>
      <c r="P8" s="172"/>
      <c r="Q8" s="172"/>
      <c r="R8" s="98"/>
      <c r="S8" s="98"/>
      <c r="T8" s="175"/>
    </row>
    <row r="9" spans="2:20" x14ac:dyDescent="0.3">
      <c r="B9" s="96"/>
      <c r="C9" s="97"/>
      <c r="D9" s="171"/>
      <c r="E9" s="172"/>
      <c r="F9" s="173"/>
      <c r="G9" s="174"/>
      <c r="H9" s="98"/>
      <c r="I9" s="172"/>
      <c r="J9" s="172"/>
      <c r="K9" s="98"/>
      <c r="L9" s="98"/>
      <c r="M9" s="175"/>
      <c r="N9" s="98"/>
      <c r="O9" s="98"/>
      <c r="P9" s="172"/>
      <c r="Q9" s="172"/>
      <c r="R9" s="98"/>
      <c r="S9" s="98"/>
      <c r="T9" s="175"/>
    </row>
    <row r="10" spans="2:20" x14ac:dyDescent="0.3">
      <c r="B10" s="99"/>
      <c r="C10" s="100"/>
      <c r="D10" s="176"/>
      <c r="E10" s="177"/>
      <c r="F10" s="178"/>
      <c r="G10" s="179"/>
      <c r="H10" s="101"/>
      <c r="I10" s="177"/>
      <c r="J10" s="177"/>
      <c r="K10" s="101"/>
      <c r="L10" s="101"/>
      <c r="M10" s="180"/>
      <c r="N10" s="101"/>
      <c r="O10" s="101"/>
      <c r="P10" s="177"/>
      <c r="Q10" s="177"/>
      <c r="R10" s="101"/>
      <c r="S10" s="101"/>
      <c r="T10" s="180"/>
    </row>
    <row r="11" spans="2:20" x14ac:dyDescent="0.3">
      <c r="B11" s="150" t="s">
        <v>103</v>
      </c>
      <c r="C11" s="151"/>
      <c r="D11" s="181">
        <f>SUM(D7:D10)</f>
        <v>70</v>
      </c>
      <c r="E11" s="181">
        <f t="shared" ref="E11:F11" si="0">SUM(E7:E10)</f>
        <v>80</v>
      </c>
      <c r="F11" s="181">
        <f t="shared" si="0"/>
        <v>1.1000000000000001</v>
      </c>
      <c r="G11" s="102">
        <f>J11/I11</f>
        <v>43.74285714285714</v>
      </c>
      <c r="H11" s="102">
        <f>E11/F11</f>
        <v>72.72727272727272</v>
      </c>
      <c r="I11" s="181">
        <f t="shared" ref="I11:J11" si="1">SUM(I7:I10)</f>
        <v>35</v>
      </c>
      <c r="J11" s="181">
        <f t="shared" si="1"/>
        <v>1531</v>
      </c>
      <c r="K11" s="102">
        <f>(I11*100/35)/1</f>
        <v>100</v>
      </c>
      <c r="L11" s="102">
        <f>(J11*F11*100)/(E11*I11)</f>
        <v>60.146428571428572</v>
      </c>
      <c r="M11" s="102">
        <f>K11*L11/100</f>
        <v>60.146428571428572</v>
      </c>
      <c r="N11" s="102">
        <f>Q11/P11</f>
        <v>72.942857142857136</v>
      </c>
      <c r="O11" s="102">
        <f>E11/F11</f>
        <v>72.72727272727272</v>
      </c>
      <c r="P11" s="181">
        <f>SUM(P7:P10)</f>
        <v>35</v>
      </c>
      <c r="Q11" s="181">
        <f>SUM(Q7:Q10)</f>
        <v>2553</v>
      </c>
      <c r="R11" s="102">
        <f>(P11*100/35)/1</f>
        <v>100</v>
      </c>
      <c r="S11" s="102">
        <f>(Q11*F11*100)/(E11*P11)</f>
        <v>100.29642857142858</v>
      </c>
      <c r="T11" s="102">
        <f>R11*S11/100</f>
        <v>100.29642857142859</v>
      </c>
    </row>
    <row r="12" spans="2:20" x14ac:dyDescent="0.3">
      <c r="B12" s="22" t="s">
        <v>91</v>
      </c>
    </row>
    <row r="13" spans="2:20" x14ac:dyDescent="0.3">
      <c r="B13" s="81" t="s">
        <v>35</v>
      </c>
      <c r="C13" s="82"/>
      <c r="D13" s="82" t="s">
        <v>92</v>
      </c>
      <c r="E13" s="148" t="s">
        <v>93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9"/>
    </row>
    <row r="14" spans="2:20" x14ac:dyDescent="0.3">
      <c r="B14" s="83" t="s">
        <v>36</v>
      </c>
      <c r="C14" s="84"/>
      <c r="D14" s="84" t="s">
        <v>92</v>
      </c>
      <c r="E14" s="144" t="s">
        <v>94</v>
      </c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5"/>
    </row>
    <row r="15" spans="2:20" x14ac:dyDescent="0.3">
      <c r="B15" s="83" t="s">
        <v>39</v>
      </c>
      <c r="C15" s="84"/>
      <c r="D15" s="84" t="s">
        <v>92</v>
      </c>
      <c r="E15" s="144" t="s">
        <v>95</v>
      </c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5"/>
    </row>
    <row r="16" spans="2:20" x14ac:dyDescent="0.3">
      <c r="B16" s="83" t="s">
        <v>40</v>
      </c>
      <c r="C16" s="84"/>
      <c r="D16" s="84" t="s">
        <v>92</v>
      </c>
      <c r="E16" s="144" t="s">
        <v>95</v>
      </c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5"/>
    </row>
    <row r="17" spans="2:16" x14ac:dyDescent="0.3">
      <c r="B17" s="83" t="s">
        <v>41</v>
      </c>
      <c r="C17" s="84"/>
      <c r="D17" s="84" t="s">
        <v>92</v>
      </c>
      <c r="E17" s="144" t="s">
        <v>96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5"/>
    </row>
    <row r="18" spans="2:16" x14ac:dyDescent="0.3">
      <c r="B18" s="83" t="s">
        <v>44</v>
      </c>
      <c r="C18" s="84"/>
      <c r="D18" s="84" t="s">
        <v>92</v>
      </c>
      <c r="E18" s="144" t="s">
        <v>97</v>
      </c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5"/>
    </row>
    <row r="19" spans="2:16" x14ac:dyDescent="0.3">
      <c r="B19" s="85" t="s">
        <v>42</v>
      </c>
      <c r="C19" s="86"/>
      <c r="D19" s="86" t="s">
        <v>92</v>
      </c>
      <c r="E19" s="146" t="s">
        <v>98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7"/>
    </row>
  </sheetData>
  <mergeCells count="16">
    <mergeCell ref="B11:C11"/>
    <mergeCell ref="G4:M4"/>
    <mergeCell ref="N4:T4"/>
    <mergeCell ref="B1:T1"/>
    <mergeCell ref="B4:B5"/>
    <mergeCell ref="C4:C5"/>
    <mergeCell ref="E4:E5"/>
    <mergeCell ref="F4:F5"/>
    <mergeCell ref="D4:D5"/>
    <mergeCell ref="E18:P18"/>
    <mergeCell ref="E19:P19"/>
    <mergeCell ref="E13:P13"/>
    <mergeCell ref="E14:P14"/>
    <mergeCell ref="E15:P15"/>
    <mergeCell ref="E16:P16"/>
    <mergeCell ref="E17:P17"/>
  </mergeCells>
  <phoneticPr fontId="13" type="noConversion"/>
  <printOptions horizontalCentered="1"/>
  <pageMargins left="0.39370078740157483" right="0.39370078740157483" top="0.74803149606299213" bottom="0.55118110236220474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PETER</cp:lastModifiedBy>
  <cp:lastPrinted>2016-05-24T07:59:46Z</cp:lastPrinted>
  <dcterms:created xsi:type="dcterms:W3CDTF">2007-02-01T06:26:25Z</dcterms:created>
  <dcterms:modified xsi:type="dcterms:W3CDTF">2016-05-24T08:07:58Z</dcterms:modified>
</cp:coreProperties>
</file>