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มนุษย์" sheetId="1" r:id="rId1"/>
    <sheet name="งานบริหาร " sheetId="3" r:id="rId2"/>
    <sheet name="ภาษาต่างประเทศ" sheetId="2" r:id="rId3"/>
    <sheet name="สังคมศาสตร์" sheetId="4" r:id="rId4"/>
    <sheet name="ภาษาไทย" sheetId="5" r:id="rId5"/>
    <sheet name="นิติศาสตร์" sheetId="6" r:id="rId6"/>
    <sheet name="ศิลปะ" sheetId="7" r:id="rId7"/>
    <sheet name="ดนตรี" sheetId="8" r:id="rId8"/>
    <sheet name="พัฒนาชุมชน" sheetId="9" r:id="rId9"/>
    <sheet name="ภาษาอังกฤษ" sheetId="10" r:id="rId10"/>
    <sheet name="สารสนเทศ" sheetId="11" r:id="rId11"/>
    <sheet name="การท่องเที่ยว" sheetId="12" r:id="rId12"/>
    <sheet name="รัฐศาสตร์" sheetId="13" r:id="rId13"/>
  </sheets>
  <definedNames>
    <definedName name="_xlnm.Print_Titles" localSheetId="11">การท่องเที่ยว!$4:$6</definedName>
    <definedName name="_xlnm.Print_Titles" localSheetId="1">'งานบริหาร '!$4:$6</definedName>
    <definedName name="_xlnm.Print_Titles" localSheetId="7">ดนตรี!$4:$6</definedName>
    <definedName name="_xlnm.Print_Titles" localSheetId="5">นิติศาสตร์!$4:$6</definedName>
    <definedName name="_xlnm.Print_Titles" localSheetId="8">พัฒนาชุมชน!$4:$6</definedName>
    <definedName name="_xlnm.Print_Titles" localSheetId="2">ภาษาต่างประเทศ!$4:$6</definedName>
    <definedName name="_xlnm.Print_Titles" localSheetId="4">ภาษาไทย!$4:$6</definedName>
    <definedName name="_xlnm.Print_Titles" localSheetId="9">ภาษาอังกฤษ!$4:$6</definedName>
    <definedName name="_xlnm.Print_Titles" localSheetId="0">มนุษย์!$4:$6</definedName>
    <definedName name="_xlnm.Print_Titles" localSheetId="12">รัฐศาสตร์!$4:$6</definedName>
    <definedName name="_xlnm.Print_Titles" localSheetId="6">ศิลปะ!$4:$6</definedName>
    <definedName name="_xlnm.Print_Titles" localSheetId="3">สังคมศาสตร์!$4:$6</definedName>
    <definedName name="_xlnm.Print_Titles" localSheetId="10">สารสนเทศ!$4:$6</definedName>
  </definedNames>
  <calcPr calcId="124519"/>
</workbook>
</file>

<file path=xl/calcChain.xml><?xml version="1.0" encoding="utf-8"?>
<calcChain xmlns="http://schemas.openxmlformats.org/spreadsheetml/2006/main">
  <c r="F7" i="13"/>
  <c r="E8"/>
  <c r="E7" s="1"/>
  <c r="F8"/>
  <c r="D7"/>
  <c r="D8"/>
  <c r="E25"/>
  <c r="F25"/>
  <c r="D25"/>
  <c r="F7" i="12"/>
  <c r="E8"/>
  <c r="E7" s="1"/>
  <c r="F8"/>
  <c r="D7"/>
  <c r="D8"/>
  <c r="D37"/>
  <c r="E37"/>
  <c r="F37"/>
  <c r="E16" i="11"/>
  <c r="F16"/>
  <c r="F8" s="1"/>
  <c r="F7" s="1"/>
  <c r="E8"/>
  <c r="E7" s="1"/>
  <c r="D7"/>
  <c r="D8"/>
  <c r="D16"/>
  <c r="F7" i="10"/>
  <c r="E8"/>
  <c r="E7" s="1"/>
  <c r="F8"/>
  <c r="D7"/>
  <c r="D8"/>
  <c r="E17"/>
  <c r="F17"/>
  <c r="D17"/>
  <c r="F7" i="9"/>
  <c r="E8"/>
  <c r="E7" s="1"/>
  <c r="F8"/>
  <c r="D7"/>
  <c r="D8"/>
  <c r="E18"/>
  <c r="F18"/>
  <c r="D18"/>
  <c r="D17" i="8"/>
  <c r="E8"/>
  <c r="D7"/>
  <c r="F17"/>
  <c r="E17"/>
  <c r="F7"/>
  <c r="E7"/>
  <c r="F8"/>
  <c r="D8"/>
  <c r="F7" i="7"/>
  <c r="E8"/>
  <c r="E7" s="1"/>
  <c r="F8"/>
  <c r="D7"/>
  <c r="D8"/>
  <c r="E12"/>
  <c r="F12"/>
  <c r="D12"/>
  <c r="D37" i="6"/>
  <c r="E19" i="5"/>
  <c r="F19"/>
  <c r="D7"/>
  <c r="D8"/>
  <c r="D19"/>
  <c r="D13" i="4"/>
  <c r="D27" i="2"/>
  <c r="D78" i="3"/>
  <c r="F7" i="6" l="1"/>
  <c r="E8"/>
  <c r="E7" s="1"/>
  <c r="F8"/>
  <c r="D7"/>
  <c r="D8"/>
  <c r="E37"/>
  <c r="F37"/>
  <c r="F7" i="4"/>
  <c r="E8"/>
  <c r="E7" s="1"/>
  <c r="F8"/>
  <c r="D7"/>
  <c r="D8"/>
  <c r="E13"/>
  <c r="F13"/>
  <c r="F7" i="2"/>
  <c r="E8"/>
  <c r="E7" s="1"/>
  <c r="F8"/>
  <c r="D7"/>
  <c r="D8"/>
  <c r="E27"/>
  <c r="F27"/>
  <c r="F7" i="3"/>
  <c r="E8"/>
  <c r="E7" s="1"/>
  <c r="F8"/>
  <c r="D7"/>
  <c r="D8"/>
  <c r="E78"/>
  <c r="F78"/>
  <c r="F7" i="5"/>
  <c r="E7"/>
  <c r="E8"/>
  <c r="F8"/>
</calcChain>
</file>

<file path=xl/sharedStrings.xml><?xml version="1.0" encoding="utf-8"?>
<sst xmlns="http://schemas.openxmlformats.org/spreadsheetml/2006/main" count="1068" uniqueCount="145">
  <si>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</si>
  <si>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</si>
  <si>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</si>
  <si>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</si>
  <si>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</si>
  <si>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</si>
  <si>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</si>
  <si>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</si>
  <si>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</si>
  <si>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</si>
  <si>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</si>
  <si>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</si>
  <si>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</si>
  <si>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</si>
  <si>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</si>
  <si>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</si>
  <si>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</si>
  <si>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</si>
  <si>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</si>
  <si>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</si>
  <si>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คณะมนุษยศาสตร์และสังคมศาสตร์</t>
  </si>
  <si>
    <t>งานบริหารทั่วไป</t>
  </si>
  <si>
    <t>59A33305คมส01W02 โครงการเบิ่งแยงภูมิปัญญา สืบสานคุณค่า ฝ้าย-ครามชุมชน</t>
  </si>
  <si>
    <t>นางสาวกันยารัตน์  มะแสงสม</t>
  </si>
  <si>
    <t xml:space="preserve">แผ่นดิน (งบกลาง) </t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</si>
  <si>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</si>
  <si>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</si>
  <si>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</si>
  <si>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t>59A33305คมส01W08 โครงการพัฒนาภาษาอังกฤษพร้อมก้าวสู่โลกอาเซียน</t>
  </si>
  <si>
    <t>นายพงศธร  ภาวะบุตร</t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</si>
  <si>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</si>
  <si>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59A33305คมส01W04 โครงการกิจกรรมการเรียนรู้ภาษาอังกฤษสู่อาเชียน</t>
  </si>
  <si>
    <t>นายคมศิลป์  สารทอง</t>
  </si>
  <si>
    <t>59A33305คมส01W07 โครงการบริการวิชาการหนึ่งหลักสูตรหนึ่งชุมชน : กระบวนการศึกษาเพื่อการพัฒนาชุมชน</t>
  </si>
  <si>
    <t>นางสาวอุทุมพร  หลอดโค</t>
  </si>
  <si>
    <t>59A33305คมส01W03 โครงการอบรมเพิ่มทักษะเพื่อพัฒนาเครือข่ายวิชาชีพสารสนเทศศาสตร์ และพัฒนาห้องสมุดบริการวิชาการและกิจกรรมส่งเสริมการอ่าน (ห้องสมุดนี้พี่ราชภัฏสกลนครให้น้อง ปี 2)</t>
  </si>
  <si>
    <t>นายเสริมวิช  บุตรโยธี</t>
  </si>
  <si>
    <t>59A33305คมส01W12 โครงการค่ายมนุษย์ดนตรีอาสาเครือข่ายสัมพันธ์</t>
  </si>
  <si>
    <t>นางสาววันนพร  สิทธิสาร</t>
  </si>
  <si>
    <t>59A33305คมส01W10 โครงการอบรมเชิงปฏิบัติการผลิตภัณฑ์เครื่องปั้นดินเผา</t>
  </si>
  <si>
    <t>นายเอกณริน  แคล่วคล่อง</t>
  </si>
  <si>
    <t>59A33305คมส01W11 โครงการค่ายจิตตปัญญา ครั้งที่ 1</t>
  </si>
  <si>
    <t>นายสมเสน่ห์  อุปพงษ์</t>
  </si>
  <si>
    <t>59A33305คมส01W01 โครงการบริการวิชาการเพื่อการสำรวจและถ่ายทอดความรู้ด้านประวัติศาสตร์และโบราณคดีแก่ชุมชนบ้านภูเพ็ก ตำบลนาหัวบ่อ อำเภอพรรณานิคม จังหวัดสกลนคร</t>
  </si>
  <si>
    <t>นายภูริภูมิ  ชมภูนุช</t>
  </si>
  <si>
    <t>59A33305คมส01W05 โครงการอบรมพัฒนาความรู้และทักษะของมัคคุเทศก์ท้องถิ่นเพื่อการให้บริการท่องเที่ยวรูปแบบโอมสเตย์ ณ บ้านดอนกลอย อำเภอพรรณานิคม จังหวัดสกลนคร</t>
  </si>
  <si>
    <t>นางสาววินิธา  พานิชย์</t>
  </si>
  <si>
    <t>59A33305คมส01W09 โครงการห้องเรียนกำพืดชุมชนประวัติศาสตร์เสรีไทย บ้านหนองหลวง</t>
  </si>
  <si>
    <t>นายวิชาญ  ฤทธิธรรม</t>
  </si>
  <si>
    <t>59A33202คมส01W01 โครงการเพิ่มประสิทธิภาพการบริหารจัดการคณะมนุษยศาสตร์และสังคมศาสตร์</t>
  </si>
  <si>
    <t>นายนพดล  ชาสงวน</t>
  </si>
  <si>
    <t xml:space="preserve">แผ่นดิน 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</si>
  <si>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</si>
  <si>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</si>
  <si>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</si>
  <si>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</si>
  <si>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59A33204คมส01W01 โครงการจัดซื้อหนังสือเพื่อส่งเสริมการอ่านสู่อาเซียน</t>
  </si>
  <si>
    <t>    งบรายจ่ายอื่น</t>
  </si>
  <si>
    <t>59A33204คมส01W02 โครงการพัฒนาระบบการประกันคุณภาพการศึกษา คณะมนุษยศาสตร์และสังคมศาสตร์</t>
  </si>
  <si>
    <t>นายวีรศักดิ์  บำรุงตา</t>
  </si>
  <si>
    <t>59A55109คมส01W01 โครงการสัมมนา คติวัฒนธรรม : การจัดการศึกษาเพื่อการพัฒนามนุษย์</t>
  </si>
  <si>
    <t>สาขาวิชาวิชาภาษาต่างประเทศ</t>
  </si>
  <si>
    <t>59A33202คมส03W02 โครงการปฐมนิเทศนักศึกษาหลักสูตรภาษาอังกฤษ</t>
  </si>
  <si>
    <t>นางสาวนภาไล  ตาสาโรจน์</t>
  </si>
  <si>
    <t>59A33202คมส03W05 โครงการฮักอีสาน</t>
  </si>
  <si>
    <t>59A33202คมส03W03 โครงการส่งเสริมคุณธรรมจริยธรรมและการบำเพ็ญประโยชน์</t>
  </si>
  <si>
    <t>นายชยกร  สุตะโคตร</t>
  </si>
  <si>
    <t>59A33202คมส03W04 โครงการเตรียมความพร้อมภาษาอังกฤษสำหรับนักศึกษาสาขาวิชาภาษาอังกฤษ ชั้นปีที่ 1</t>
  </si>
  <si>
    <t>59A33202คมส03W01 โครงการนิเทศนักศึกษาฝึกประสบการณ์วิชาชีพ</t>
  </si>
  <si>
    <t>สาขาวิชาสังคมศาสตร์</t>
  </si>
  <si>
    <t>59A33202คมส04W01 โครงการเพิ่มประสิทธิภาพการจัดการเรียนการสอนสาขาวิชาสังคมศาสตร์</t>
  </si>
  <si>
    <t>ดร.สพสันติ์  เพชรคำ</t>
  </si>
  <si>
    <t>สาขาวิชาภาษาไทย</t>
  </si>
  <si>
    <t>59A33202คมส06W03 โครงการวันรำลึกครูกลอนสุนทรภู่</t>
  </si>
  <si>
    <t>59A33202คมส06W01 โครงการค่ายเรียนรู้วัฒนธรรมพื้นบ้านและภูมิปัญญาท้องถิ่น</t>
  </si>
  <si>
    <t>นางสาวพรรณวดี  ศรีขาว</t>
  </si>
  <si>
    <t>59A33202คมส06W02 โครงการศึกษาดูงานสื่อมวลชนวัดและวัง</t>
  </si>
  <si>
    <t>นายต่อศักดิ์  เกษมสุข</t>
  </si>
  <si>
    <t>สาขาวิชานิติศาสตร์</t>
  </si>
  <si>
    <t>59A33305คมส08W01 โครงการคลินิกกฎหมายสัญจร ปี 1</t>
  </si>
  <si>
    <t>นายดนัยณัฐ  จิระวัฒนาสมกุล</t>
  </si>
  <si>
    <t>59A33202คมส08W03 โครงการบรรยายพิเศษเกี่ยวกับกฎหมายต่างๆ</t>
  </si>
  <si>
    <t>นางทิพาพร  แคล่วคล่อง</t>
  </si>
  <si>
    <t>59A33202คมส08W02 โครงการรับพี่คืนสู่เหย้าบอกเล่าประสบการณ์</t>
  </si>
  <si>
    <t>ผศ.ทองพูล  แสงคำ</t>
  </si>
  <si>
    <t>59A33202คมส08W01 โครงการบริการวิชาการด้านกฎหมายแก่ชุมชน</t>
  </si>
  <si>
    <t>นายอธิปัตย  วงษ์วัฒนะ</t>
  </si>
  <si>
    <t>59A33202คมส08W06 โครงการอบรมการเขียนตอบกฎหมาย</t>
  </si>
  <si>
    <t>59A33202คมส08W04 โครงการส่งเสริมและพัฒนาวัฒนธรรม ประชาธิปไตย สุขภาพการแข่งขันกีฬาต่อต้านยาเสพติดครั้งที่ 5</t>
  </si>
  <si>
    <t>นางสาวปาจรีย์  สุริยาชัยวัฒน์โนวงษ์</t>
  </si>
  <si>
    <t>59A33202คมส08W05 โครงการเสริมความรู้เพื่อเตรียมความพร้อมในการสอบบรรจุรับราชการ</t>
  </si>
  <si>
    <t>สาขาวิชาศิลปกรรม</t>
  </si>
  <si>
    <t>59A33202คมส09W01 โครงการบริหารและพัฒนาคุณภาพการจัดการศึกษาสาขาวิชาศิลปกรรม</t>
  </si>
  <si>
    <t>นายอติชาติ  เต็งวัฒนโชติ</t>
  </si>
  <si>
    <t>สาขาวิชาดนตรี</t>
  </si>
  <si>
    <t>59A33202คมส10W01 โครงการร้อยใจคนดนตรี สืบสานประเพณีไหว้ครู</t>
  </si>
  <si>
    <t>59A33202คมส10W02 โครงการจัดหาครุภัณฑ์ประกอบอาคารสุนทรีย์และดนตรี สาขาวิชาดนตรี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</si>
  <si>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</si>
  <si>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</si>
  <si>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ชุดครุภัณฑ์ปฏิบัติการจัดการเรียนการสอนสาขาวิชาดนตรี</t>
  </si>
  <si>
    <t>สาขาวิชาการพัฒนาชุมชน</t>
  </si>
  <si>
    <t>59A33202คมส13W01 โครงการเมล็ดพันธุ์แห่งการพัฒนาประจำปี 2559</t>
  </si>
  <si>
    <t>นายธนวัฒน์  พันทา</t>
  </si>
  <si>
    <t>59A33202คมส13W02 โครงการนิเทศ ติดตามและประเมินผลการฝึกประสบการณ์วิชาชีพการพัฒนาชุมชน</t>
  </si>
  <si>
    <t>สาขาวิชาภาษาอังกฤษธุรกิจ</t>
  </si>
  <si>
    <t>59A33202คมส14W02 โครงการอบรมภาษา พื้นฐานคอมพิวเตอร์และบุคลิกภาพก่อนออกฝึกประสบการณ์วิชาชีพ สาขาวิชาภาษาอังกฤษธุรกิจ</t>
  </si>
  <si>
    <t>นางสาวศศินันท์  โต๊ะชาลีศรีทิน</t>
  </si>
  <si>
    <t>59A33202คมส14W01 โครงการปฐมนิเทศนักศึกษาใหม่สาขาวิชาภาษาอังกฤษธุรกิจ</t>
  </si>
  <si>
    <t>สาขาวิชาสารสนเทศศาสตร์</t>
  </si>
  <si>
    <t>59A33202คมส17W02 โครงการบริหารจัดการสำนักงานสาขาวิชาสารสนเทศศาสตร์</t>
  </si>
  <si>
    <t>นางสาวเดือนเพ็ญ  หัสขันธ์</t>
  </si>
  <si>
    <t>59A33202คมส17W01 โครงการสัมมนาวิชาชีพสารสนเทศศาสตร์</t>
  </si>
  <si>
    <t>สาขาวิชาการท่องเที่ยวและการโรงแรม</t>
  </si>
  <si>
    <t>59A33202คมส18W01 โครงการพัฒนาบุคลิกภาพในอุตสาหกรรมบริการ</t>
  </si>
  <si>
    <t>นางสาวชมพูนุท  สมแสน</t>
  </si>
  <si>
    <t>59A33202คมส18W02 โครงการออกศึกษานอกสถานที่รายวิชาหลักการโรงแรม</t>
  </si>
  <si>
    <t>59A33202คมส18W04 โครงการออกศึกษานอกสถานที่รายวิชาเตรียมฝึกประสบการณ์วิชาชีพอุตสาหกรรมท่องเที่ยว</t>
  </si>
  <si>
    <t>นางสาวจัตตาร์พร  กลางสวัสดิ์</t>
  </si>
  <si>
    <t>59A33202คมส18W06 โครงการออกศึกษานอกสถานที่รายวิชาการบริการอาหารและเครื่องดื่ม</t>
  </si>
  <si>
    <t>59A33202คมส18W07 โครงการนิเทศนักศึกษาฝึกประสบการณ์วิชาชีพอุตสาหกรรมท่องเที่ยว</t>
  </si>
  <si>
    <t>59A33202คมส18W08 โครงการปัจฉิมนิเทศนักศึกษาปีการศึกษา 2558</t>
  </si>
  <si>
    <t>59A11111คมส18W01 โครงการพัฒนาศักยภาพบุคลากรด้านการท่องเที่ยว</t>
  </si>
  <si>
    <t>นางสาววิชญานกานต์  ขอนยาง</t>
  </si>
  <si>
    <r>
      <t>        </t>
    </r>
    <r>
      <rPr>
        <i/>
        <sz val="14"/>
        <color theme="1"/>
        <rFont val="TH SarabunPSK"/>
        <family val="2"/>
      </rPr>
      <t>อุดหนุนทั่วไป/งบสรก.</t>
    </r>
  </si>
  <si>
    <t>59A33202คมส18W03 โครงการออกศึกษานอกสถานที่รายวิชาหลักการมัคคุเทศก์และการวางแผนการจัดรายการนำเที่ยว</t>
  </si>
  <si>
    <t>59A33202คมส18W05 โครงการออกศึกษานอกสถานที่รายวิชาการท่องเที่ยวอย่างยั่งยืน</t>
  </si>
  <si>
    <t>สาขาวิชารัฐศาสตร์</t>
  </si>
  <si>
    <t>59A33202คมส19W01 โครงการสิงห์ภูพาน : รัฐศาสตร์ราษฎรเสวนา ประจำปี 2558</t>
  </si>
  <si>
    <t>59A33202คมส19W02 โครงการเรียนรู้ประวัติศาสตร์การเมืองภูพาน (งานรำลึกขบวนการเสรีไทย ค่าย A) ครั้งที่ 2</t>
  </si>
  <si>
    <t>59A33202คมส19W03 โครงการสิงห์ภูพานรัฐศาสตร์ราษฎรสัมพันธ์ ครั้งที่ 3</t>
  </si>
  <si>
    <t>59A33202คมส19W04 โครงการสัมมนาหลังฝึกประสบการณ์วิชาชีพทางรัฐศาสตร์ ปีการศึกษา 2558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</si>
  <si>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</si>
  <si>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</si>
  <si>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งานบริหารทั่วไป  คณะมนุษยศาสตร์และสังคมศาสตร์</t>
  </si>
  <si>
    <t>สาขาวิชาวิชาภาษาต่างประเทศ  คณะมนุษยศาสตร์และสังคมศาสตร์</t>
  </si>
  <si>
    <t>สาขาวิชาสังคมศาสตร์  คณะมนุษยศาสตร์และสังคมศาสตร์</t>
  </si>
  <si>
    <t>สาขาวิชาภาษาไทย  คณะมนุษยศาสตร์และสังคมศาสตร์</t>
  </si>
  <si>
    <t>สาขาวิชานิติศาสตร์  คณะมนุษยศาสตร์และสังคมศาสตร์</t>
  </si>
  <si>
    <t>สาขาวิชาศิลปกรรม  คณะมนุษยศาสตร์และสังคมศาสตร์</t>
  </si>
  <si>
    <t>สาขาวิชาดนตรี  คณะมนุษยศาสตร์และสังคมศาสตร์</t>
  </si>
  <si>
    <t>สาขาวิชาการพัฒนาชุมชน คณะมนุษยศาสตร์และสังคมศาสตร์</t>
  </si>
  <si>
    <t>สาขาวิชาภาษาอังกฤษธุรกิจ  คณะมนุษยศาสตร์และสังคมศาสตร์</t>
  </si>
  <si>
    <t>สาขาวิชาสารสนเทศศาสตร์  คณะมนุษยศาสตร์และสังคมศาสตร์</t>
  </si>
  <si>
    <t>สาขาวิชาการท่องเที่ยวและการโรงแรม  คณะมนุษยศาสตร์และสังคมศาสตร์</t>
  </si>
  <si>
    <t>สาขาวิชารัฐศาสตร์  คณะมนุษยศาสตร์และสังคมศาสตร์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</si>
</sst>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382156"/>
    <xdr:sp macro="" textlink="">
      <xdr:nvSpPr>
        <xdr:cNvPr id="2" name="TextBox 1"/>
        <xdr:cNvSpPr txBox="1"/>
      </xdr:nvSpPr>
      <xdr:spPr>
        <a:xfrm>
          <a:off x="12134850" y="9525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9525</xdr:rowOff>
    </xdr:from>
    <xdr:ext cx="1533753" cy="433708"/>
    <xdr:sp macro="" textlink="">
      <xdr:nvSpPr>
        <xdr:cNvPr id="2" name="TextBox 1"/>
        <xdr:cNvSpPr txBox="1"/>
      </xdr:nvSpPr>
      <xdr:spPr>
        <a:xfrm>
          <a:off x="12134850" y="9525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view="pageBreakPreview" zoomScaleSheetLayoutView="100" workbookViewId="0">
      <selection activeCell="A7" sqref="A7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4180488</v>
      </c>
      <c r="E7" s="10">
        <v>2421087.56</v>
      </c>
      <c r="F7" s="10">
        <v>1759400.44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1626060</v>
      </c>
      <c r="E8" s="15">
        <v>1138149.56</v>
      </c>
      <c r="F8" s="15">
        <v>487910.44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22</v>
      </c>
      <c r="B9" s="18" t="s">
        <v>23</v>
      </c>
      <c r="C9" s="19" t="s">
        <v>24</v>
      </c>
      <c r="D9" s="20">
        <v>86908</v>
      </c>
      <c r="E9" s="20">
        <v>34050</v>
      </c>
      <c r="F9" s="20">
        <v>52858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25</v>
      </c>
      <c r="B10" s="32"/>
      <c r="C10" s="33"/>
      <c r="D10" s="22">
        <v>86908</v>
      </c>
      <c r="E10" s="22">
        <v>34050</v>
      </c>
      <c r="F10" s="22">
        <v>52858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26</v>
      </c>
      <c r="B11" s="29"/>
      <c r="C11" s="30"/>
      <c r="D11" s="24">
        <v>14400</v>
      </c>
      <c r="E11" s="24">
        <v>23250</v>
      </c>
      <c r="F11" s="24">
        <v>-8850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27</v>
      </c>
      <c r="B12" s="29"/>
      <c r="C12" s="30"/>
      <c r="D12" s="24">
        <v>72508</v>
      </c>
      <c r="E12" s="24">
        <v>10800</v>
      </c>
      <c r="F12" s="24">
        <v>61708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28</v>
      </c>
      <c r="B13" s="18" t="s">
        <v>29</v>
      </c>
      <c r="C13" s="19" t="s">
        <v>24</v>
      </c>
      <c r="D13" s="20">
        <v>86908</v>
      </c>
      <c r="E13" s="20">
        <v>86429</v>
      </c>
      <c r="F13" s="20">
        <v>479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25</v>
      </c>
      <c r="B14" s="32"/>
      <c r="C14" s="33"/>
      <c r="D14" s="22">
        <v>86908</v>
      </c>
      <c r="E14" s="22">
        <v>86429</v>
      </c>
      <c r="F14" s="22">
        <v>479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26</v>
      </c>
      <c r="B15" s="29"/>
      <c r="C15" s="30"/>
      <c r="D15" s="24">
        <v>14875</v>
      </c>
      <c r="E15" s="24">
        <v>14875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27</v>
      </c>
      <c r="B16" s="29"/>
      <c r="C16" s="30"/>
      <c r="D16" s="24">
        <v>67373</v>
      </c>
      <c r="E16" s="24">
        <v>66894</v>
      </c>
      <c r="F16" s="24">
        <v>479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30</v>
      </c>
      <c r="B17" s="29"/>
      <c r="C17" s="30"/>
      <c r="D17" s="24">
        <v>4660</v>
      </c>
      <c r="E17" s="24">
        <v>4660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17" t="s">
        <v>31</v>
      </c>
      <c r="B18" s="18" t="s">
        <v>32</v>
      </c>
      <c r="C18" s="19" t="s">
        <v>24</v>
      </c>
      <c r="D18" s="20">
        <v>86908</v>
      </c>
      <c r="E18" s="20">
        <v>83742</v>
      </c>
      <c r="F18" s="20">
        <v>3166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1" t="s">
        <v>25</v>
      </c>
      <c r="B19" s="32"/>
      <c r="C19" s="33"/>
      <c r="D19" s="22">
        <v>86908</v>
      </c>
      <c r="E19" s="22">
        <v>83742</v>
      </c>
      <c r="F19" s="22">
        <v>3166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8" t="s">
        <v>26</v>
      </c>
      <c r="B20" s="29"/>
      <c r="C20" s="30"/>
      <c r="D20" s="24">
        <v>33125</v>
      </c>
      <c r="E20" s="24">
        <v>32875</v>
      </c>
      <c r="F20" s="24">
        <v>250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8" t="s">
        <v>27</v>
      </c>
      <c r="B21" s="29"/>
      <c r="C21" s="30"/>
      <c r="D21" s="24">
        <v>48875</v>
      </c>
      <c r="E21" s="24">
        <v>45959</v>
      </c>
      <c r="F21" s="24">
        <v>2916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8" t="s">
        <v>30</v>
      </c>
      <c r="B22" s="29"/>
      <c r="C22" s="30"/>
      <c r="D22" s="24">
        <v>4908</v>
      </c>
      <c r="E22" s="24">
        <v>4908</v>
      </c>
      <c r="F22" s="24">
        <v>0</v>
      </c>
      <c r="G22" s="23"/>
      <c r="H22" s="23"/>
      <c r="I22" s="23"/>
      <c r="J22" s="23"/>
      <c r="K22" s="23"/>
      <c r="L22" s="23"/>
      <c r="M22" s="23"/>
      <c r="N22" s="23"/>
    </row>
    <row r="23" spans="1:14" ht="37.5">
      <c r="A23" s="17" t="s">
        <v>33</v>
      </c>
      <c r="B23" s="18" t="s">
        <v>34</v>
      </c>
      <c r="C23" s="19" t="s">
        <v>24</v>
      </c>
      <c r="D23" s="20">
        <v>86908</v>
      </c>
      <c r="E23" s="20">
        <v>61600</v>
      </c>
      <c r="F23" s="20">
        <v>25308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31" t="s">
        <v>25</v>
      </c>
      <c r="B24" s="32"/>
      <c r="C24" s="33"/>
      <c r="D24" s="22">
        <v>86908</v>
      </c>
      <c r="E24" s="22">
        <v>61600</v>
      </c>
      <c r="F24" s="22">
        <v>25308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8" t="s">
        <v>27</v>
      </c>
      <c r="B25" s="29"/>
      <c r="C25" s="30"/>
      <c r="D25" s="24">
        <v>85600</v>
      </c>
      <c r="E25" s="24">
        <v>61600</v>
      </c>
      <c r="F25" s="24">
        <v>24000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8" t="s">
        <v>30</v>
      </c>
      <c r="B26" s="29"/>
      <c r="C26" s="30"/>
      <c r="D26" s="24">
        <v>1308</v>
      </c>
      <c r="E26" s="24">
        <v>0</v>
      </c>
      <c r="F26" s="24">
        <v>1308</v>
      </c>
      <c r="G26" s="23"/>
      <c r="H26" s="23"/>
      <c r="I26" s="23"/>
      <c r="J26" s="23"/>
      <c r="K26" s="23"/>
      <c r="L26" s="23"/>
      <c r="M26" s="23"/>
      <c r="N26" s="23"/>
    </row>
    <row r="27" spans="1:14" ht="56.25">
      <c r="A27" s="17" t="s">
        <v>35</v>
      </c>
      <c r="B27" s="18" t="s">
        <v>36</v>
      </c>
      <c r="C27" s="19" t="s">
        <v>24</v>
      </c>
      <c r="D27" s="20">
        <v>86000</v>
      </c>
      <c r="E27" s="20">
        <v>0</v>
      </c>
      <c r="F27" s="20">
        <v>86000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31" t="s">
        <v>25</v>
      </c>
      <c r="B28" s="32"/>
      <c r="C28" s="33"/>
      <c r="D28" s="22">
        <v>86000</v>
      </c>
      <c r="E28" s="22">
        <v>0</v>
      </c>
      <c r="F28" s="22">
        <v>86000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8" t="s">
        <v>27</v>
      </c>
      <c r="B29" s="29"/>
      <c r="C29" s="30"/>
      <c r="D29" s="24">
        <v>80900</v>
      </c>
      <c r="E29" s="24">
        <v>0</v>
      </c>
      <c r="F29" s="24">
        <v>80900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8" t="s">
        <v>30</v>
      </c>
      <c r="B30" s="29"/>
      <c r="C30" s="30"/>
      <c r="D30" s="24">
        <v>5100</v>
      </c>
      <c r="E30" s="24">
        <v>0</v>
      </c>
      <c r="F30" s="24">
        <v>5100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17" t="s">
        <v>37</v>
      </c>
      <c r="B31" s="18" t="s">
        <v>38</v>
      </c>
      <c r="C31" s="19" t="s">
        <v>24</v>
      </c>
      <c r="D31" s="20">
        <v>86908</v>
      </c>
      <c r="E31" s="20">
        <v>86908</v>
      </c>
      <c r="F31" s="20">
        <v>0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31" t="s">
        <v>25</v>
      </c>
      <c r="B32" s="32"/>
      <c r="C32" s="33"/>
      <c r="D32" s="22">
        <v>86908</v>
      </c>
      <c r="E32" s="22">
        <v>86908</v>
      </c>
      <c r="F32" s="22">
        <v>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28" t="s">
        <v>26</v>
      </c>
      <c r="B33" s="29"/>
      <c r="C33" s="30"/>
      <c r="D33" s="24">
        <v>3125</v>
      </c>
      <c r="E33" s="24">
        <v>3125</v>
      </c>
      <c r="F33" s="24">
        <v>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28" t="s">
        <v>27</v>
      </c>
      <c r="B34" s="29"/>
      <c r="C34" s="30"/>
      <c r="D34" s="24">
        <v>80500</v>
      </c>
      <c r="E34" s="24">
        <v>80500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8" t="s">
        <v>30</v>
      </c>
      <c r="B35" s="29"/>
      <c r="C35" s="30"/>
      <c r="D35" s="24">
        <v>3283</v>
      </c>
      <c r="E35" s="24">
        <v>3283</v>
      </c>
      <c r="F35" s="24">
        <v>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17" t="s">
        <v>39</v>
      </c>
      <c r="B36" s="18" t="s">
        <v>40</v>
      </c>
      <c r="C36" s="19" t="s">
        <v>24</v>
      </c>
      <c r="D36" s="20">
        <v>86000</v>
      </c>
      <c r="E36" s="20">
        <v>37930</v>
      </c>
      <c r="F36" s="20">
        <v>48070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31" t="s">
        <v>25</v>
      </c>
      <c r="B37" s="32"/>
      <c r="C37" s="33"/>
      <c r="D37" s="22">
        <v>86000</v>
      </c>
      <c r="E37" s="22">
        <v>37930</v>
      </c>
      <c r="F37" s="22">
        <v>48070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28" t="s">
        <v>26</v>
      </c>
      <c r="B38" s="29"/>
      <c r="C38" s="30"/>
      <c r="D38" s="24">
        <v>6000</v>
      </c>
      <c r="E38" s="24">
        <v>6000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28" t="s">
        <v>27</v>
      </c>
      <c r="B39" s="29"/>
      <c r="C39" s="30"/>
      <c r="D39" s="24">
        <v>48000</v>
      </c>
      <c r="E39" s="24">
        <v>0</v>
      </c>
      <c r="F39" s="24">
        <v>48000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28" t="s">
        <v>30</v>
      </c>
      <c r="B40" s="29"/>
      <c r="C40" s="30"/>
      <c r="D40" s="24">
        <v>32000</v>
      </c>
      <c r="E40" s="24">
        <v>31930</v>
      </c>
      <c r="F40" s="24">
        <v>70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17" t="s">
        <v>41</v>
      </c>
      <c r="B41" s="18" t="s">
        <v>42</v>
      </c>
      <c r="C41" s="19" t="s">
        <v>24</v>
      </c>
      <c r="D41" s="20">
        <v>87824</v>
      </c>
      <c r="E41" s="20">
        <v>87824</v>
      </c>
      <c r="F41" s="20">
        <v>0</v>
      </c>
      <c r="G41" s="21"/>
      <c r="H41" s="21"/>
      <c r="I41" s="21"/>
      <c r="J41" s="21"/>
      <c r="K41" s="21"/>
      <c r="L41" s="21"/>
      <c r="M41" s="21"/>
      <c r="N41" s="21"/>
    </row>
    <row r="42" spans="1:14">
      <c r="A42" s="31" t="s">
        <v>25</v>
      </c>
      <c r="B42" s="32"/>
      <c r="C42" s="33"/>
      <c r="D42" s="22">
        <v>87824</v>
      </c>
      <c r="E42" s="22">
        <v>87824</v>
      </c>
      <c r="F42" s="22">
        <v>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28" t="s">
        <v>26</v>
      </c>
      <c r="B43" s="29"/>
      <c r="C43" s="30"/>
      <c r="D43" s="24">
        <v>12125</v>
      </c>
      <c r="E43" s="24">
        <v>12125</v>
      </c>
      <c r="F43" s="24">
        <v>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28" t="s">
        <v>27</v>
      </c>
      <c r="B44" s="29"/>
      <c r="C44" s="30"/>
      <c r="D44" s="24">
        <v>71000</v>
      </c>
      <c r="E44" s="24">
        <v>71000</v>
      </c>
      <c r="F44" s="24">
        <v>0</v>
      </c>
      <c r="G44" s="23"/>
      <c r="H44" s="23"/>
      <c r="I44" s="23"/>
      <c r="J44" s="23"/>
      <c r="K44" s="23"/>
      <c r="L44" s="23"/>
      <c r="M44" s="23"/>
      <c r="N44" s="23"/>
    </row>
    <row r="45" spans="1:14">
      <c r="A45" s="28" t="s">
        <v>30</v>
      </c>
      <c r="B45" s="29"/>
      <c r="C45" s="30"/>
      <c r="D45" s="24">
        <v>4699</v>
      </c>
      <c r="E45" s="24">
        <v>4699</v>
      </c>
      <c r="F45" s="24">
        <v>0</v>
      </c>
      <c r="G45" s="23"/>
      <c r="H45" s="23"/>
      <c r="I45" s="23"/>
      <c r="J45" s="23"/>
      <c r="K45" s="23"/>
      <c r="L45" s="23"/>
      <c r="M45" s="23"/>
      <c r="N45" s="23"/>
    </row>
    <row r="46" spans="1:14" ht="56.25">
      <c r="A46" s="17" t="s">
        <v>43</v>
      </c>
      <c r="B46" s="18" t="s">
        <v>44</v>
      </c>
      <c r="C46" s="19" t="s">
        <v>24</v>
      </c>
      <c r="D46" s="20">
        <v>86908</v>
      </c>
      <c r="E46" s="20">
        <v>34044</v>
      </c>
      <c r="F46" s="20">
        <v>52864</v>
      </c>
      <c r="G46" s="21"/>
      <c r="H46" s="21"/>
      <c r="I46" s="21"/>
      <c r="J46" s="21"/>
      <c r="K46" s="21"/>
      <c r="L46" s="21"/>
      <c r="M46" s="21"/>
      <c r="N46" s="21"/>
    </row>
    <row r="47" spans="1:14">
      <c r="A47" s="31" t="s">
        <v>25</v>
      </c>
      <c r="B47" s="32"/>
      <c r="C47" s="33"/>
      <c r="D47" s="22">
        <v>86908</v>
      </c>
      <c r="E47" s="22">
        <v>34044</v>
      </c>
      <c r="F47" s="22">
        <v>52864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28" t="s">
        <v>26</v>
      </c>
      <c r="B48" s="29"/>
      <c r="C48" s="30"/>
      <c r="D48" s="24">
        <v>16800</v>
      </c>
      <c r="E48" s="24">
        <v>4800</v>
      </c>
      <c r="F48" s="24">
        <v>12000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28" t="s">
        <v>27</v>
      </c>
      <c r="B49" s="29"/>
      <c r="C49" s="30"/>
      <c r="D49" s="24">
        <v>62108</v>
      </c>
      <c r="E49" s="24">
        <v>25244</v>
      </c>
      <c r="F49" s="24">
        <v>36864</v>
      </c>
      <c r="G49" s="23"/>
      <c r="H49" s="23"/>
      <c r="I49" s="23"/>
      <c r="J49" s="23"/>
      <c r="K49" s="23"/>
      <c r="L49" s="23"/>
      <c r="M49" s="23"/>
      <c r="N49" s="23"/>
    </row>
    <row r="50" spans="1:14">
      <c r="A50" s="28" t="s">
        <v>30</v>
      </c>
      <c r="B50" s="29"/>
      <c r="C50" s="30"/>
      <c r="D50" s="24">
        <v>8000</v>
      </c>
      <c r="E50" s="24">
        <v>4000</v>
      </c>
      <c r="F50" s="24">
        <v>4000</v>
      </c>
      <c r="G50" s="23"/>
      <c r="H50" s="23"/>
      <c r="I50" s="23"/>
      <c r="J50" s="23"/>
      <c r="K50" s="23"/>
      <c r="L50" s="23"/>
      <c r="M50" s="23"/>
      <c r="N50" s="23"/>
    </row>
    <row r="51" spans="1:14" ht="56.25">
      <c r="A51" s="17" t="s">
        <v>45</v>
      </c>
      <c r="B51" s="18" t="s">
        <v>46</v>
      </c>
      <c r="C51" s="19" t="s">
        <v>24</v>
      </c>
      <c r="D51" s="20">
        <v>86900</v>
      </c>
      <c r="E51" s="20">
        <v>82100</v>
      </c>
      <c r="F51" s="20">
        <v>4800</v>
      </c>
      <c r="G51" s="21"/>
      <c r="H51" s="21"/>
      <c r="I51" s="21"/>
      <c r="J51" s="21"/>
      <c r="K51" s="21"/>
      <c r="L51" s="21"/>
      <c r="M51" s="21"/>
      <c r="N51" s="21"/>
    </row>
    <row r="52" spans="1:14">
      <c r="A52" s="31" t="s">
        <v>25</v>
      </c>
      <c r="B52" s="32"/>
      <c r="C52" s="33"/>
      <c r="D52" s="22">
        <v>86900</v>
      </c>
      <c r="E52" s="22">
        <v>82100</v>
      </c>
      <c r="F52" s="22">
        <v>4800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28" t="s">
        <v>26</v>
      </c>
      <c r="B53" s="29"/>
      <c r="C53" s="30"/>
      <c r="D53" s="24">
        <v>24120</v>
      </c>
      <c r="E53" s="24">
        <v>11000</v>
      </c>
      <c r="F53" s="24">
        <v>13120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28" t="s">
        <v>27</v>
      </c>
      <c r="B54" s="29"/>
      <c r="C54" s="30"/>
      <c r="D54" s="24">
        <v>60400</v>
      </c>
      <c r="E54" s="24">
        <v>71100</v>
      </c>
      <c r="F54" s="24">
        <v>-10700</v>
      </c>
      <c r="G54" s="23"/>
      <c r="H54" s="23"/>
      <c r="I54" s="23"/>
      <c r="J54" s="23"/>
      <c r="K54" s="23"/>
      <c r="L54" s="23"/>
      <c r="M54" s="23"/>
      <c r="N54" s="23"/>
    </row>
    <row r="55" spans="1:14">
      <c r="A55" s="28" t="s">
        <v>30</v>
      </c>
      <c r="B55" s="29"/>
      <c r="C55" s="30"/>
      <c r="D55" s="24">
        <v>2380</v>
      </c>
      <c r="E55" s="24">
        <v>0</v>
      </c>
      <c r="F55" s="24">
        <v>2380</v>
      </c>
      <c r="G55" s="23"/>
      <c r="H55" s="23"/>
      <c r="I55" s="23"/>
      <c r="J55" s="23"/>
      <c r="K55" s="23"/>
      <c r="L55" s="23"/>
      <c r="M55" s="23"/>
      <c r="N55" s="23"/>
    </row>
    <row r="56" spans="1:14" ht="37.5">
      <c r="A56" s="17" t="s">
        <v>47</v>
      </c>
      <c r="B56" s="18" t="s">
        <v>48</v>
      </c>
      <c r="C56" s="19" t="s">
        <v>24</v>
      </c>
      <c r="D56" s="20">
        <v>86908</v>
      </c>
      <c r="E56" s="20">
        <v>0</v>
      </c>
      <c r="F56" s="20">
        <v>86908</v>
      </c>
      <c r="G56" s="21"/>
      <c r="H56" s="21"/>
      <c r="I56" s="21"/>
      <c r="J56" s="21"/>
      <c r="K56" s="21"/>
      <c r="L56" s="21"/>
      <c r="M56" s="21"/>
      <c r="N56" s="21"/>
    </row>
    <row r="57" spans="1:14">
      <c r="A57" s="31" t="s">
        <v>25</v>
      </c>
      <c r="B57" s="32"/>
      <c r="C57" s="33"/>
      <c r="D57" s="22">
        <v>86908</v>
      </c>
      <c r="E57" s="22">
        <v>0</v>
      </c>
      <c r="F57" s="22">
        <v>86908</v>
      </c>
      <c r="G57" s="23"/>
      <c r="H57" s="23"/>
      <c r="I57" s="23"/>
      <c r="J57" s="23"/>
      <c r="K57" s="23"/>
      <c r="L57" s="23"/>
      <c r="M57" s="23"/>
      <c r="N57" s="23"/>
    </row>
    <row r="58" spans="1:14">
      <c r="A58" s="28" t="s">
        <v>26</v>
      </c>
      <c r="B58" s="29"/>
      <c r="C58" s="30"/>
      <c r="D58" s="24">
        <v>16000</v>
      </c>
      <c r="E58" s="24">
        <v>0</v>
      </c>
      <c r="F58" s="24">
        <v>16000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28" t="s">
        <v>27</v>
      </c>
      <c r="B59" s="29"/>
      <c r="C59" s="30"/>
      <c r="D59" s="24">
        <v>70000</v>
      </c>
      <c r="E59" s="24">
        <v>0</v>
      </c>
      <c r="F59" s="24">
        <v>70000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28" t="s">
        <v>30</v>
      </c>
      <c r="B60" s="29"/>
      <c r="C60" s="30"/>
      <c r="D60" s="24">
        <v>908</v>
      </c>
      <c r="E60" s="24">
        <v>0</v>
      </c>
      <c r="F60" s="24">
        <v>908</v>
      </c>
      <c r="G60" s="23"/>
      <c r="H60" s="23"/>
      <c r="I60" s="23"/>
      <c r="J60" s="23"/>
      <c r="K60" s="23"/>
      <c r="L60" s="23"/>
      <c r="M60" s="23"/>
      <c r="N60" s="23"/>
    </row>
    <row r="61" spans="1:14" ht="37.5">
      <c r="A61" s="17" t="s">
        <v>49</v>
      </c>
      <c r="B61" s="18" t="s">
        <v>50</v>
      </c>
      <c r="C61" s="19" t="s">
        <v>51</v>
      </c>
      <c r="D61" s="20">
        <v>260680</v>
      </c>
      <c r="E61" s="20">
        <v>260679.16</v>
      </c>
      <c r="F61" s="20">
        <v>0.84</v>
      </c>
      <c r="G61" s="21"/>
      <c r="H61" s="21"/>
      <c r="I61" s="21"/>
      <c r="J61" s="21"/>
      <c r="K61" s="21"/>
      <c r="L61" s="21"/>
      <c r="M61" s="21"/>
      <c r="N61" s="21"/>
    </row>
    <row r="62" spans="1:14">
      <c r="A62" s="31" t="s">
        <v>52</v>
      </c>
      <c r="B62" s="32"/>
      <c r="C62" s="33"/>
      <c r="D62" s="22">
        <v>260680</v>
      </c>
      <c r="E62" s="22">
        <v>260679.16</v>
      </c>
      <c r="F62" s="22">
        <v>0.84</v>
      </c>
      <c r="G62" s="23"/>
      <c r="H62" s="23"/>
      <c r="I62" s="23"/>
      <c r="J62" s="23"/>
      <c r="K62" s="23"/>
      <c r="L62" s="23"/>
      <c r="M62" s="23"/>
      <c r="N62" s="23"/>
    </row>
    <row r="63" spans="1:14">
      <c r="A63" s="28" t="s">
        <v>53</v>
      </c>
      <c r="B63" s="29"/>
      <c r="C63" s="30"/>
      <c r="D63" s="24">
        <v>4000</v>
      </c>
      <c r="E63" s="24">
        <v>4000</v>
      </c>
      <c r="F63" s="24">
        <v>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28" t="s">
        <v>54</v>
      </c>
      <c r="B64" s="29"/>
      <c r="C64" s="30"/>
      <c r="D64" s="24">
        <v>86625</v>
      </c>
      <c r="E64" s="24">
        <v>86625</v>
      </c>
      <c r="F64" s="24">
        <v>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28" t="s">
        <v>55</v>
      </c>
      <c r="B65" s="29"/>
      <c r="C65" s="30"/>
      <c r="D65" s="24">
        <v>170055</v>
      </c>
      <c r="E65" s="24">
        <v>170054.16</v>
      </c>
      <c r="F65" s="24">
        <v>0.84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17" t="s">
        <v>56</v>
      </c>
      <c r="B66" s="18" t="s">
        <v>50</v>
      </c>
      <c r="C66" s="19" t="s">
        <v>24</v>
      </c>
      <c r="D66" s="20">
        <v>80000</v>
      </c>
      <c r="E66" s="20">
        <v>78543.399999999994</v>
      </c>
      <c r="F66" s="20">
        <v>1456.6</v>
      </c>
      <c r="G66" s="21"/>
      <c r="H66" s="21"/>
      <c r="I66" s="21"/>
      <c r="J66" s="21"/>
      <c r="K66" s="21"/>
      <c r="L66" s="21"/>
      <c r="M66" s="21"/>
      <c r="N66" s="21"/>
    </row>
    <row r="67" spans="1:14">
      <c r="A67" s="31" t="s">
        <v>57</v>
      </c>
      <c r="B67" s="32"/>
      <c r="C67" s="33"/>
      <c r="D67" s="22">
        <v>80000</v>
      </c>
      <c r="E67" s="22">
        <v>78543.399999999994</v>
      </c>
      <c r="F67" s="22">
        <v>1456.6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28" t="s">
        <v>30</v>
      </c>
      <c r="B68" s="29"/>
      <c r="C68" s="30"/>
      <c r="D68" s="24">
        <v>80000</v>
      </c>
      <c r="E68" s="24">
        <v>78543.399999999994</v>
      </c>
      <c r="F68" s="24">
        <v>1456.6</v>
      </c>
      <c r="G68" s="23"/>
      <c r="H68" s="23"/>
      <c r="I68" s="23"/>
      <c r="J68" s="23"/>
      <c r="K68" s="23"/>
      <c r="L68" s="23"/>
      <c r="M68" s="23"/>
      <c r="N68" s="23"/>
    </row>
    <row r="69" spans="1:14" ht="37.5">
      <c r="A69" s="17" t="s">
        <v>58</v>
      </c>
      <c r="B69" s="18" t="s">
        <v>59</v>
      </c>
      <c r="C69" s="19" t="s">
        <v>24</v>
      </c>
      <c r="D69" s="20">
        <v>80000</v>
      </c>
      <c r="E69" s="20">
        <v>0</v>
      </c>
      <c r="F69" s="20">
        <v>80000</v>
      </c>
      <c r="G69" s="21"/>
      <c r="H69" s="21"/>
      <c r="I69" s="21"/>
      <c r="J69" s="21"/>
      <c r="K69" s="21"/>
      <c r="L69" s="21"/>
      <c r="M69" s="21"/>
      <c r="N69" s="21"/>
    </row>
    <row r="70" spans="1:14">
      <c r="A70" s="31" t="s">
        <v>57</v>
      </c>
      <c r="B70" s="32"/>
      <c r="C70" s="33"/>
      <c r="D70" s="22">
        <v>80000</v>
      </c>
      <c r="E70" s="22">
        <v>0</v>
      </c>
      <c r="F70" s="22">
        <v>80000</v>
      </c>
      <c r="G70" s="23"/>
      <c r="H70" s="23"/>
      <c r="I70" s="23"/>
      <c r="J70" s="23"/>
      <c r="K70" s="23"/>
      <c r="L70" s="23"/>
      <c r="M70" s="23"/>
      <c r="N70" s="23"/>
    </row>
    <row r="71" spans="1:14">
      <c r="A71" s="28" t="s">
        <v>26</v>
      </c>
      <c r="B71" s="29"/>
      <c r="C71" s="30"/>
      <c r="D71" s="24">
        <v>37500</v>
      </c>
      <c r="E71" s="24">
        <v>0</v>
      </c>
      <c r="F71" s="24">
        <v>37500</v>
      </c>
      <c r="G71" s="23"/>
      <c r="H71" s="23"/>
      <c r="I71" s="23"/>
      <c r="J71" s="23"/>
      <c r="K71" s="23"/>
      <c r="L71" s="23"/>
      <c r="M71" s="23"/>
      <c r="N71" s="23"/>
    </row>
    <row r="72" spans="1:14">
      <c r="A72" s="28" t="s">
        <v>27</v>
      </c>
      <c r="B72" s="29"/>
      <c r="C72" s="30"/>
      <c r="D72" s="24">
        <v>42500</v>
      </c>
      <c r="E72" s="24">
        <v>0</v>
      </c>
      <c r="F72" s="24">
        <v>42500</v>
      </c>
      <c r="G72" s="23"/>
      <c r="H72" s="23"/>
      <c r="I72" s="23"/>
      <c r="J72" s="23"/>
      <c r="K72" s="23"/>
      <c r="L72" s="23"/>
      <c r="M72" s="23"/>
      <c r="N72" s="23"/>
    </row>
    <row r="73" spans="1:14" ht="37.5">
      <c r="A73" s="17" t="s">
        <v>60</v>
      </c>
      <c r="B73" s="18" t="s">
        <v>59</v>
      </c>
      <c r="C73" s="19" t="s">
        <v>24</v>
      </c>
      <c r="D73" s="20">
        <v>250300</v>
      </c>
      <c r="E73" s="20">
        <v>204300</v>
      </c>
      <c r="F73" s="20">
        <v>46000</v>
      </c>
      <c r="G73" s="21"/>
      <c r="H73" s="21"/>
      <c r="I73" s="21"/>
      <c r="J73" s="21"/>
      <c r="K73" s="21"/>
      <c r="L73" s="21"/>
      <c r="M73" s="21"/>
      <c r="N73" s="21"/>
    </row>
    <row r="74" spans="1:14">
      <c r="A74" s="31" t="s">
        <v>25</v>
      </c>
      <c r="B74" s="32"/>
      <c r="C74" s="33"/>
      <c r="D74" s="22">
        <v>250300</v>
      </c>
      <c r="E74" s="22">
        <v>204300</v>
      </c>
      <c r="F74" s="22">
        <v>46000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28" t="s">
        <v>26</v>
      </c>
      <c r="B75" s="29"/>
      <c r="C75" s="30"/>
      <c r="D75" s="24">
        <v>6725</v>
      </c>
      <c r="E75" s="24">
        <v>21975</v>
      </c>
      <c r="F75" s="24">
        <v>-15250</v>
      </c>
      <c r="G75" s="23"/>
      <c r="H75" s="23"/>
      <c r="I75" s="23"/>
      <c r="J75" s="23"/>
      <c r="K75" s="23"/>
      <c r="L75" s="23"/>
      <c r="M75" s="23"/>
      <c r="N75" s="23"/>
    </row>
    <row r="76" spans="1:14">
      <c r="A76" s="28" t="s">
        <v>27</v>
      </c>
      <c r="B76" s="29"/>
      <c r="C76" s="30"/>
      <c r="D76" s="24">
        <v>234000</v>
      </c>
      <c r="E76" s="24">
        <v>152525</v>
      </c>
      <c r="F76" s="24">
        <v>81475</v>
      </c>
      <c r="G76" s="23"/>
      <c r="H76" s="23"/>
      <c r="I76" s="23"/>
      <c r="J76" s="23"/>
      <c r="K76" s="23"/>
      <c r="L76" s="23"/>
      <c r="M76" s="23"/>
      <c r="N76" s="23"/>
    </row>
    <row r="77" spans="1:14">
      <c r="A77" s="28" t="s">
        <v>30</v>
      </c>
      <c r="B77" s="29"/>
      <c r="C77" s="30"/>
      <c r="D77" s="24">
        <v>9575</v>
      </c>
      <c r="E77" s="24">
        <v>29800</v>
      </c>
      <c r="F77" s="24">
        <v>-20225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12" t="s">
        <v>61</v>
      </c>
      <c r="B78" s="13"/>
      <c r="C78" s="14"/>
      <c r="D78" s="15">
        <v>144010</v>
      </c>
      <c r="E78" s="15">
        <v>61497</v>
      </c>
      <c r="F78" s="15">
        <v>82513</v>
      </c>
      <c r="G78" s="16"/>
      <c r="H78" s="16"/>
      <c r="I78" s="16"/>
      <c r="J78" s="16"/>
      <c r="K78" s="16"/>
      <c r="L78" s="16"/>
      <c r="M78" s="16"/>
      <c r="N78" s="16"/>
    </row>
    <row r="79" spans="1:14">
      <c r="A79" s="17" t="s">
        <v>62</v>
      </c>
      <c r="B79" s="18" t="s">
        <v>63</v>
      </c>
      <c r="C79" s="19" t="s">
        <v>51</v>
      </c>
      <c r="D79" s="20">
        <v>38615</v>
      </c>
      <c r="E79" s="20">
        <v>0</v>
      </c>
      <c r="F79" s="20">
        <v>38615</v>
      </c>
      <c r="G79" s="21"/>
      <c r="H79" s="21"/>
      <c r="I79" s="21"/>
      <c r="J79" s="21"/>
      <c r="K79" s="21"/>
      <c r="L79" s="21"/>
      <c r="M79" s="21"/>
      <c r="N79" s="21"/>
    </row>
    <row r="80" spans="1:14">
      <c r="A80" s="31" t="s">
        <v>52</v>
      </c>
      <c r="B80" s="32"/>
      <c r="C80" s="33"/>
      <c r="D80" s="22">
        <v>38615</v>
      </c>
      <c r="E80" s="22">
        <v>0</v>
      </c>
      <c r="F80" s="22">
        <v>38615</v>
      </c>
      <c r="G80" s="23"/>
      <c r="H80" s="23"/>
      <c r="I80" s="23"/>
      <c r="J80" s="23"/>
      <c r="K80" s="23"/>
      <c r="L80" s="23"/>
      <c r="M80" s="23"/>
      <c r="N80" s="23"/>
    </row>
    <row r="81" spans="1:14">
      <c r="A81" s="28" t="s">
        <v>53</v>
      </c>
      <c r="B81" s="29"/>
      <c r="C81" s="30"/>
      <c r="D81" s="24">
        <v>1500</v>
      </c>
      <c r="E81" s="24">
        <v>0</v>
      </c>
      <c r="F81" s="24">
        <v>1500</v>
      </c>
      <c r="G81" s="23"/>
      <c r="H81" s="23"/>
      <c r="I81" s="23"/>
      <c r="J81" s="23"/>
      <c r="K81" s="23"/>
      <c r="L81" s="23"/>
      <c r="M81" s="23"/>
      <c r="N81" s="23"/>
    </row>
    <row r="82" spans="1:14">
      <c r="A82" s="28" t="s">
        <v>54</v>
      </c>
      <c r="B82" s="29"/>
      <c r="C82" s="30"/>
      <c r="D82" s="24">
        <v>37115</v>
      </c>
      <c r="E82" s="24">
        <v>0</v>
      </c>
      <c r="F82" s="24">
        <v>37115</v>
      </c>
      <c r="G82" s="23"/>
      <c r="H82" s="23"/>
      <c r="I82" s="23"/>
      <c r="J82" s="23"/>
      <c r="K82" s="23"/>
      <c r="L82" s="23"/>
      <c r="M82" s="23"/>
      <c r="N82" s="23"/>
    </row>
    <row r="83" spans="1:14">
      <c r="A83" s="17" t="s">
        <v>64</v>
      </c>
      <c r="B83" s="18" t="s">
        <v>63</v>
      </c>
      <c r="C83" s="19" t="s">
        <v>51</v>
      </c>
      <c r="D83" s="20">
        <v>20230</v>
      </c>
      <c r="E83" s="20">
        <v>19025</v>
      </c>
      <c r="F83" s="20">
        <v>1205</v>
      </c>
      <c r="G83" s="21"/>
      <c r="H83" s="21"/>
      <c r="I83" s="21"/>
      <c r="J83" s="21"/>
      <c r="K83" s="21"/>
      <c r="L83" s="21"/>
      <c r="M83" s="21"/>
      <c r="N83" s="21"/>
    </row>
    <row r="84" spans="1:14">
      <c r="A84" s="31" t="s">
        <v>52</v>
      </c>
      <c r="B84" s="32"/>
      <c r="C84" s="33"/>
      <c r="D84" s="22">
        <v>20230</v>
      </c>
      <c r="E84" s="22">
        <v>19025</v>
      </c>
      <c r="F84" s="22">
        <v>1205</v>
      </c>
      <c r="G84" s="23"/>
      <c r="H84" s="23"/>
      <c r="I84" s="23"/>
      <c r="J84" s="23"/>
      <c r="K84" s="23"/>
      <c r="L84" s="23"/>
      <c r="M84" s="23"/>
      <c r="N84" s="23"/>
    </row>
    <row r="85" spans="1:14">
      <c r="A85" s="28" t="s">
        <v>54</v>
      </c>
      <c r="B85" s="29"/>
      <c r="C85" s="30"/>
      <c r="D85" s="24">
        <v>20230</v>
      </c>
      <c r="E85" s="24">
        <v>19025</v>
      </c>
      <c r="F85" s="24">
        <v>1205</v>
      </c>
      <c r="G85" s="23"/>
      <c r="H85" s="23"/>
      <c r="I85" s="23"/>
      <c r="J85" s="23"/>
      <c r="K85" s="23"/>
      <c r="L85" s="23"/>
      <c r="M85" s="23"/>
      <c r="N85" s="23"/>
    </row>
    <row r="86" spans="1:14">
      <c r="A86" s="17" t="s">
        <v>65</v>
      </c>
      <c r="B86" s="18" t="s">
        <v>66</v>
      </c>
      <c r="C86" s="19" t="s">
        <v>51</v>
      </c>
      <c r="D86" s="20">
        <v>19380</v>
      </c>
      <c r="E86" s="20">
        <v>17760</v>
      </c>
      <c r="F86" s="20">
        <v>1620</v>
      </c>
      <c r="G86" s="21"/>
      <c r="H86" s="21"/>
      <c r="I86" s="21"/>
      <c r="J86" s="21"/>
      <c r="K86" s="21"/>
      <c r="L86" s="21"/>
      <c r="M86" s="21"/>
      <c r="N86" s="21"/>
    </row>
    <row r="87" spans="1:14">
      <c r="A87" s="31" t="s">
        <v>52</v>
      </c>
      <c r="B87" s="32"/>
      <c r="C87" s="33"/>
      <c r="D87" s="22">
        <v>19380</v>
      </c>
      <c r="E87" s="22">
        <v>17760</v>
      </c>
      <c r="F87" s="22">
        <v>1620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28" t="s">
        <v>53</v>
      </c>
      <c r="B88" s="29"/>
      <c r="C88" s="30"/>
      <c r="D88" s="24">
        <v>7000</v>
      </c>
      <c r="E88" s="24">
        <v>7000</v>
      </c>
      <c r="F88" s="24">
        <v>0</v>
      </c>
      <c r="G88" s="23"/>
      <c r="H88" s="23"/>
      <c r="I88" s="23"/>
      <c r="J88" s="23"/>
      <c r="K88" s="23"/>
      <c r="L88" s="23"/>
      <c r="M88" s="23"/>
      <c r="N88" s="23"/>
    </row>
    <row r="89" spans="1:14">
      <c r="A89" s="28" t="s">
        <v>54</v>
      </c>
      <c r="B89" s="29"/>
      <c r="C89" s="30"/>
      <c r="D89" s="24">
        <v>12380</v>
      </c>
      <c r="E89" s="24">
        <v>10760</v>
      </c>
      <c r="F89" s="24">
        <v>1620</v>
      </c>
      <c r="G89" s="23"/>
      <c r="H89" s="23"/>
      <c r="I89" s="23"/>
      <c r="J89" s="23"/>
      <c r="K89" s="23"/>
      <c r="L89" s="23"/>
      <c r="M89" s="23"/>
      <c r="N89" s="23"/>
    </row>
    <row r="90" spans="1:14" ht="37.5">
      <c r="A90" s="17" t="s">
        <v>67</v>
      </c>
      <c r="B90" s="18" t="s">
        <v>32</v>
      </c>
      <c r="C90" s="19" t="s">
        <v>51</v>
      </c>
      <c r="D90" s="20">
        <v>28900</v>
      </c>
      <c r="E90" s="20">
        <v>0</v>
      </c>
      <c r="F90" s="20">
        <v>28900</v>
      </c>
      <c r="G90" s="21"/>
      <c r="H90" s="21"/>
      <c r="I90" s="21"/>
      <c r="J90" s="21"/>
      <c r="K90" s="21"/>
      <c r="L90" s="21"/>
      <c r="M90" s="21"/>
      <c r="N90" s="21"/>
    </row>
    <row r="91" spans="1:14">
      <c r="A91" s="31" t="s">
        <v>52</v>
      </c>
      <c r="B91" s="32"/>
      <c r="C91" s="33"/>
      <c r="D91" s="22">
        <v>28900</v>
      </c>
      <c r="E91" s="22">
        <v>0</v>
      </c>
      <c r="F91" s="22">
        <v>28900</v>
      </c>
      <c r="G91" s="23"/>
      <c r="H91" s="23"/>
      <c r="I91" s="23"/>
      <c r="J91" s="23"/>
      <c r="K91" s="23"/>
      <c r="L91" s="23"/>
      <c r="M91" s="23"/>
      <c r="N91" s="23"/>
    </row>
    <row r="92" spans="1:14">
      <c r="A92" s="28" t="s">
        <v>53</v>
      </c>
      <c r="B92" s="29"/>
      <c r="C92" s="30"/>
      <c r="D92" s="24">
        <v>10000</v>
      </c>
      <c r="E92" s="24">
        <v>0</v>
      </c>
      <c r="F92" s="24">
        <v>10000</v>
      </c>
      <c r="G92" s="23"/>
      <c r="H92" s="23"/>
      <c r="I92" s="23"/>
      <c r="J92" s="23"/>
      <c r="K92" s="23"/>
      <c r="L92" s="23"/>
      <c r="M92" s="23"/>
      <c r="N92" s="23"/>
    </row>
    <row r="93" spans="1:14">
      <c r="A93" s="28" t="s">
        <v>54</v>
      </c>
      <c r="B93" s="29"/>
      <c r="C93" s="30"/>
      <c r="D93" s="24">
        <v>18900</v>
      </c>
      <c r="E93" s="24">
        <v>0</v>
      </c>
      <c r="F93" s="24">
        <v>18900</v>
      </c>
      <c r="G93" s="23"/>
      <c r="H93" s="23"/>
      <c r="I93" s="23"/>
      <c r="J93" s="23"/>
      <c r="K93" s="23"/>
      <c r="L93" s="23"/>
      <c r="M93" s="23"/>
      <c r="N93" s="23"/>
    </row>
    <row r="94" spans="1:14">
      <c r="A94" s="17" t="s">
        <v>68</v>
      </c>
      <c r="B94" s="18" t="s">
        <v>32</v>
      </c>
      <c r="C94" s="19" t="s">
        <v>51</v>
      </c>
      <c r="D94" s="20">
        <v>36885</v>
      </c>
      <c r="E94" s="20">
        <v>24712</v>
      </c>
      <c r="F94" s="20">
        <v>12173</v>
      </c>
      <c r="G94" s="21"/>
      <c r="H94" s="21"/>
      <c r="I94" s="21"/>
      <c r="J94" s="21"/>
      <c r="K94" s="21"/>
      <c r="L94" s="21"/>
      <c r="M94" s="21"/>
      <c r="N94" s="21"/>
    </row>
    <row r="95" spans="1:14">
      <c r="A95" s="31" t="s">
        <v>52</v>
      </c>
      <c r="B95" s="32"/>
      <c r="C95" s="33"/>
      <c r="D95" s="22">
        <v>36885</v>
      </c>
      <c r="E95" s="22">
        <v>24712</v>
      </c>
      <c r="F95" s="22">
        <v>12173</v>
      </c>
      <c r="G95" s="23"/>
      <c r="H95" s="23"/>
      <c r="I95" s="23"/>
      <c r="J95" s="23"/>
      <c r="K95" s="23"/>
      <c r="L95" s="23"/>
      <c r="M95" s="23"/>
      <c r="N95" s="23"/>
    </row>
    <row r="96" spans="1:14">
      <c r="A96" s="28" t="s">
        <v>54</v>
      </c>
      <c r="B96" s="29"/>
      <c r="C96" s="30"/>
      <c r="D96" s="24">
        <v>36885</v>
      </c>
      <c r="E96" s="24">
        <v>24712</v>
      </c>
      <c r="F96" s="24">
        <v>12173</v>
      </c>
      <c r="G96" s="23"/>
      <c r="H96" s="23"/>
      <c r="I96" s="23"/>
      <c r="J96" s="23"/>
      <c r="K96" s="23"/>
      <c r="L96" s="23"/>
      <c r="M96" s="23"/>
      <c r="N96" s="23"/>
    </row>
    <row r="97" spans="1:14">
      <c r="A97" s="12" t="s">
        <v>69</v>
      </c>
      <c r="B97" s="13"/>
      <c r="C97" s="14"/>
      <c r="D97" s="15">
        <v>48726</v>
      </c>
      <c r="E97" s="15">
        <v>16000</v>
      </c>
      <c r="F97" s="15">
        <v>32726</v>
      </c>
      <c r="G97" s="16"/>
      <c r="H97" s="16"/>
      <c r="I97" s="16"/>
      <c r="J97" s="16"/>
      <c r="K97" s="16"/>
      <c r="L97" s="16"/>
      <c r="M97" s="16"/>
      <c r="N97" s="16"/>
    </row>
    <row r="98" spans="1:14" ht="37.5">
      <c r="A98" s="17" t="s">
        <v>70</v>
      </c>
      <c r="B98" s="18" t="s">
        <v>71</v>
      </c>
      <c r="C98" s="19" t="s">
        <v>51</v>
      </c>
      <c r="D98" s="20">
        <v>48726</v>
      </c>
      <c r="E98" s="20">
        <v>16000</v>
      </c>
      <c r="F98" s="20">
        <v>32726</v>
      </c>
      <c r="G98" s="21"/>
      <c r="H98" s="21"/>
      <c r="I98" s="21"/>
      <c r="J98" s="21"/>
      <c r="K98" s="21"/>
      <c r="L98" s="21"/>
      <c r="M98" s="21"/>
      <c r="N98" s="21"/>
    </row>
    <row r="99" spans="1:14">
      <c r="A99" s="31" t="s">
        <v>52</v>
      </c>
      <c r="B99" s="32"/>
      <c r="C99" s="33"/>
      <c r="D99" s="22">
        <v>48726</v>
      </c>
      <c r="E99" s="22">
        <v>16000</v>
      </c>
      <c r="F99" s="22">
        <v>32726</v>
      </c>
      <c r="G99" s="23"/>
      <c r="H99" s="23"/>
      <c r="I99" s="23"/>
      <c r="J99" s="23"/>
      <c r="K99" s="23"/>
      <c r="L99" s="23"/>
      <c r="M99" s="23"/>
      <c r="N99" s="23"/>
    </row>
    <row r="100" spans="1:14">
      <c r="A100" s="28" t="s">
        <v>53</v>
      </c>
      <c r="B100" s="29"/>
      <c r="C100" s="30"/>
      <c r="D100" s="24">
        <v>9000</v>
      </c>
      <c r="E100" s="24">
        <v>2400</v>
      </c>
      <c r="F100" s="24">
        <v>6600</v>
      </c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28" t="s">
        <v>54</v>
      </c>
      <c r="B101" s="29"/>
      <c r="C101" s="30"/>
      <c r="D101" s="24">
        <v>39726</v>
      </c>
      <c r="E101" s="24">
        <v>13600</v>
      </c>
      <c r="F101" s="24">
        <v>26126</v>
      </c>
      <c r="G101" s="23"/>
      <c r="H101" s="23"/>
      <c r="I101" s="23"/>
      <c r="J101" s="23"/>
      <c r="K101" s="23"/>
      <c r="L101" s="23"/>
      <c r="M101" s="23"/>
      <c r="N101" s="23"/>
    </row>
    <row r="102" spans="1:14">
      <c r="A102" s="12" t="s">
        <v>72</v>
      </c>
      <c r="B102" s="13"/>
      <c r="C102" s="14"/>
      <c r="D102" s="15">
        <v>83440</v>
      </c>
      <c r="E102" s="15">
        <v>22160</v>
      </c>
      <c r="F102" s="15">
        <v>61280</v>
      </c>
      <c r="G102" s="16"/>
      <c r="H102" s="16"/>
      <c r="I102" s="16"/>
      <c r="J102" s="16"/>
      <c r="K102" s="16"/>
      <c r="L102" s="16"/>
      <c r="M102" s="16"/>
      <c r="N102" s="16"/>
    </row>
    <row r="103" spans="1:14">
      <c r="A103" s="17" t="s">
        <v>73</v>
      </c>
      <c r="B103" s="18" t="s">
        <v>23</v>
      </c>
      <c r="C103" s="19" t="s">
        <v>51</v>
      </c>
      <c r="D103" s="20">
        <v>10000</v>
      </c>
      <c r="E103" s="20">
        <v>0</v>
      </c>
      <c r="F103" s="20">
        <v>10000</v>
      </c>
      <c r="G103" s="21"/>
      <c r="H103" s="21"/>
      <c r="I103" s="21"/>
      <c r="J103" s="21"/>
      <c r="K103" s="21"/>
      <c r="L103" s="21"/>
      <c r="M103" s="21"/>
      <c r="N103" s="21"/>
    </row>
    <row r="104" spans="1:14">
      <c r="A104" s="31" t="s">
        <v>52</v>
      </c>
      <c r="B104" s="32"/>
      <c r="C104" s="33"/>
      <c r="D104" s="22">
        <v>10000</v>
      </c>
      <c r="E104" s="22">
        <v>0</v>
      </c>
      <c r="F104" s="22">
        <v>10000</v>
      </c>
      <c r="G104" s="23"/>
      <c r="H104" s="23"/>
      <c r="I104" s="23"/>
      <c r="J104" s="23"/>
      <c r="K104" s="23"/>
      <c r="L104" s="23"/>
      <c r="M104" s="23"/>
      <c r="N104" s="23"/>
    </row>
    <row r="105" spans="1:14">
      <c r="A105" s="28" t="s">
        <v>53</v>
      </c>
      <c r="B105" s="29"/>
      <c r="C105" s="30"/>
      <c r="D105" s="24">
        <v>3500</v>
      </c>
      <c r="E105" s="24">
        <v>0</v>
      </c>
      <c r="F105" s="24">
        <v>3500</v>
      </c>
      <c r="G105" s="23"/>
      <c r="H105" s="23"/>
      <c r="I105" s="23"/>
      <c r="J105" s="23"/>
      <c r="K105" s="23"/>
      <c r="L105" s="23"/>
      <c r="M105" s="23"/>
      <c r="N105" s="23"/>
    </row>
    <row r="106" spans="1:14">
      <c r="A106" s="28" t="s">
        <v>54</v>
      </c>
      <c r="B106" s="29"/>
      <c r="C106" s="30"/>
      <c r="D106" s="24">
        <v>6500</v>
      </c>
      <c r="E106" s="24">
        <v>0</v>
      </c>
      <c r="F106" s="24">
        <v>6500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17" t="s">
        <v>74</v>
      </c>
      <c r="B107" s="18" t="s">
        <v>75</v>
      </c>
      <c r="C107" s="19" t="s">
        <v>51</v>
      </c>
      <c r="D107" s="20">
        <v>33440</v>
      </c>
      <c r="E107" s="20">
        <v>0</v>
      </c>
      <c r="F107" s="20">
        <v>33440</v>
      </c>
      <c r="G107" s="21"/>
      <c r="H107" s="21"/>
      <c r="I107" s="21"/>
      <c r="J107" s="21"/>
      <c r="K107" s="21"/>
      <c r="L107" s="21"/>
      <c r="M107" s="21"/>
      <c r="N107" s="21"/>
    </row>
    <row r="108" spans="1:14">
      <c r="A108" s="31" t="s">
        <v>52</v>
      </c>
      <c r="B108" s="32"/>
      <c r="C108" s="33"/>
      <c r="D108" s="22">
        <v>33440</v>
      </c>
      <c r="E108" s="22">
        <v>0</v>
      </c>
      <c r="F108" s="22">
        <v>33440</v>
      </c>
      <c r="G108" s="23"/>
      <c r="H108" s="23"/>
      <c r="I108" s="23"/>
      <c r="J108" s="23"/>
      <c r="K108" s="23"/>
      <c r="L108" s="23"/>
      <c r="M108" s="23"/>
      <c r="N108" s="23"/>
    </row>
    <row r="109" spans="1:14">
      <c r="A109" s="28" t="s">
        <v>54</v>
      </c>
      <c r="B109" s="29"/>
      <c r="C109" s="30"/>
      <c r="D109" s="24">
        <v>33440</v>
      </c>
      <c r="E109" s="24">
        <v>0</v>
      </c>
      <c r="F109" s="24">
        <v>33440</v>
      </c>
      <c r="G109" s="23"/>
      <c r="H109" s="23"/>
      <c r="I109" s="23"/>
      <c r="J109" s="23"/>
      <c r="K109" s="23"/>
      <c r="L109" s="23"/>
      <c r="M109" s="23"/>
      <c r="N109" s="23"/>
    </row>
    <row r="110" spans="1:14">
      <c r="A110" s="17" t="s">
        <v>76</v>
      </c>
      <c r="B110" s="18" t="s">
        <v>77</v>
      </c>
      <c r="C110" s="19" t="s">
        <v>51</v>
      </c>
      <c r="D110" s="20">
        <v>40000</v>
      </c>
      <c r="E110" s="20">
        <v>22160</v>
      </c>
      <c r="F110" s="20">
        <v>17840</v>
      </c>
      <c r="G110" s="21"/>
      <c r="H110" s="21"/>
      <c r="I110" s="21"/>
      <c r="J110" s="21"/>
      <c r="K110" s="21"/>
      <c r="L110" s="21"/>
      <c r="M110" s="21"/>
      <c r="N110" s="21"/>
    </row>
    <row r="111" spans="1:14">
      <c r="A111" s="31" t="s">
        <v>52</v>
      </c>
      <c r="B111" s="32"/>
      <c r="C111" s="33"/>
      <c r="D111" s="22">
        <v>40000</v>
      </c>
      <c r="E111" s="22">
        <v>22160</v>
      </c>
      <c r="F111" s="22">
        <v>17840</v>
      </c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28" t="s">
        <v>54</v>
      </c>
      <c r="B112" s="29"/>
      <c r="C112" s="30"/>
      <c r="D112" s="24">
        <v>40000</v>
      </c>
      <c r="E112" s="24">
        <v>22160</v>
      </c>
      <c r="F112" s="24">
        <v>17840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12" t="s">
        <v>78</v>
      </c>
      <c r="B113" s="13"/>
      <c r="C113" s="14"/>
      <c r="D113" s="15">
        <v>222988</v>
      </c>
      <c r="E113" s="15">
        <v>140400</v>
      </c>
      <c r="F113" s="15">
        <v>82588</v>
      </c>
      <c r="G113" s="16"/>
      <c r="H113" s="16"/>
      <c r="I113" s="16"/>
      <c r="J113" s="16"/>
      <c r="K113" s="16"/>
      <c r="L113" s="16"/>
      <c r="M113" s="16"/>
      <c r="N113" s="16"/>
    </row>
    <row r="114" spans="1:14">
      <c r="A114" s="17" t="s">
        <v>79</v>
      </c>
      <c r="B114" s="18" t="s">
        <v>80</v>
      </c>
      <c r="C114" s="19" t="s">
        <v>24</v>
      </c>
      <c r="D114" s="20">
        <v>86908</v>
      </c>
      <c r="E114" s="20">
        <v>85400</v>
      </c>
      <c r="F114" s="20">
        <v>1508</v>
      </c>
      <c r="G114" s="21"/>
      <c r="H114" s="21"/>
      <c r="I114" s="21"/>
      <c r="J114" s="21"/>
      <c r="K114" s="21"/>
      <c r="L114" s="21"/>
      <c r="M114" s="21"/>
      <c r="N114" s="21"/>
    </row>
    <row r="115" spans="1:14">
      <c r="A115" s="31" t="s">
        <v>25</v>
      </c>
      <c r="B115" s="32"/>
      <c r="C115" s="33"/>
      <c r="D115" s="22">
        <v>86908</v>
      </c>
      <c r="E115" s="22">
        <v>85400</v>
      </c>
      <c r="F115" s="22">
        <v>1508</v>
      </c>
      <c r="G115" s="23"/>
      <c r="H115" s="23"/>
      <c r="I115" s="23"/>
      <c r="J115" s="23"/>
      <c r="K115" s="23"/>
      <c r="L115" s="23"/>
      <c r="M115" s="23"/>
      <c r="N115" s="23"/>
    </row>
    <row r="116" spans="1:14">
      <c r="A116" s="28" t="s">
        <v>26</v>
      </c>
      <c r="B116" s="29"/>
      <c r="C116" s="30"/>
      <c r="D116" s="24">
        <v>14400</v>
      </c>
      <c r="E116" s="24">
        <v>14400</v>
      </c>
      <c r="F116" s="24">
        <v>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28" t="s">
        <v>27</v>
      </c>
      <c r="B117" s="29"/>
      <c r="C117" s="30"/>
      <c r="D117" s="24">
        <v>71000</v>
      </c>
      <c r="E117" s="24">
        <v>71000</v>
      </c>
      <c r="F117" s="24">
        <v>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28" t="s">
        <v>30</v>
      </c>
      <c r="B118" s="29"/>
      <c r="C118" s="30"/>
      <c r="D118" s="24">
        <v>1508</v>
      </c>
      <c r="E118" s="24">
        <v>0</v>
      </c>
      <c r="F118" s="24">
        <v>1508</v>
      </c>
      <c r="G118" s="23"/>
      <c r="H118" s="23"/>
      <c r="I118" s="23"/>
      <c r="J118" s="23"/>
      <c r="K118" s="23"/>
      <c r="L118" s="23"/>
      <c r="M118" s="23"/>
      <c r="N118" s="23"/>
    </row>
    <row r="119" spans="1:14">
      <c r="A119" s="17" t="s">
        <v>81</v>
      </c>
      <c r="B119" s="18" t="s">
        <v>82</v>
      </c>
      <c r="C119" s="19" t="s">
        <v>51</v>
      </c>
      <c r="D119" s="20">
        <v>44080</v>
      </c>
      <c r="E119" s="20">
        <v>0</v>
      </c>
      <c r="F119" s="20">
        <v>44080</v>
      </c>
      <c r="G119" s="21"/>
      <c r="H119" s="21"/>
      <c r="I119" s="21"/>
      <c r="J119" s="21"/>
      <c r="K119" s="21"/>
      <c r="L119" s="21"/>
      <c r="M119" s="21"/>
      <c r="N119" s="21"/>
    </row>
    <row r="120" spans="1:14">
      <c r="A120" s="31" t="s">
        <v>52</v>
      </c>
      <c r="B120" s="32"/>
      <c r="C120" s="33"/>
      <c r="D120" s="22">
        <v>44080</v>
      </c>
      <c r="E120" s="22">
        <v>0</v>
      </c>
      <c r="F120" s="22">
        <v>44080</v>
      </c>
      <c r="G120" s="23"/>
      <c r="H120" s="23"/>
      <c r="I120" s="23"/>
      <c r="J120" s="23"/>
      <c r="K120" s="23"/>
      <c r="L120" s="23"/>
      <c r="M120" s="23"/>
      <c r="N120" s="23"/>
    </row>
    <row r="121" spans="1:14">
      <c r="A121" s="28" t="s">
        <v>53</v>
      </c>
      <c r="B121" s="29"/>
      <c r="C121" s="30"/>
      <c r="D121" s="24">
        <v>12000</v>
      </c>
      <c r="E121" s="24">
        <v>0</v>
      </c>
      <c r="F121" s="24">
        <v>12000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28" t="s">
        <v>54</v>
      </c>
      <c r="B122" s="29"/>
      <c r="C122" s="30"/>
      <c r="D122" s="24">
        <v>32080</v>
      </c>
      <c r="E122" s="24">
        <v>0</v>
      </c>
      <c r="F122" s="24">
        <v>32080</v>
      </c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17" t="s">
        <v>83</v>
      </c>
      <c r="B123" s="18" t="s">
        <v>84</v>
      </c>
      <c r="C123" s="19" t="s">
        <v>51</v>
      </c>
      <c r="D123" s="20">
        <v>15000</v>
      </c>
      <c r="E123" s="20">
        <v>15000</v>
      </c>
      <c r="F123" s="20">
        <v>0</v>
      </c>
      <c r="G123" s="21"/>
      <c r="H123" s="21"/>
      <c r="I123" s="21"/>
      <c r="J123" s="21"/>
      <c r="K123" s="21"/>
      <c r="L123" s="21"/>
      <c r="M123" s="21"/>
      <c r="N123" s="21"/>
    </row>
    <row r="124" spans="1:14">
      <c r="A124" s="31" t="s">
        <v>52</v>
      </c>
      <c r="B124" s="32"/>
      <c r="C124" s="33"/>
      <c r="D124" s="22">
        <v>15000</v>
      </c>
      <c r="E124" s="22">
        <v>15000</v>
      </c>
      <c r="F124" s="22">
        <v>0</v>
      </c>
      <c r="G124" s="23"/>
      <c r="H124" s="23"/>
      <c r="I124" s="23"/>
      <c r="J124" s="23"/>
      <c r="K124" s="23"/>
      <c r="L124" s="23"/>
      <c r="M124" s="23"/>
      <c r="N124" s="23"/>
    </row>
    <row r="125" spans="1:14">
      <c r="A125" s="28" t="s">
        <v>53</v>
      </c>
      <c r="B125" s="29"/>
      <c r="C125" s="30"/>
      <c r="D125" s="24">
        <v>5400</v>
      </c>
      <c r="E125" s="24">
        <v>5400</v>
      </c>
      <c r="F125" s="24">
        <v>0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28" t="s">
        <v>54</v>
      </c>
      <c r="B126" s="29"/>
      <c r="C126" s="30"/>
      <c r="D126" s="24">
        <v>9600</v>
      </c>
      <c r="E126" s="24">
        <v>9600</v>
      </c>
      <c r="F126" s="24">
        <v>0</v>
      </c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17" t="s">
        <v>85</v>
      </c>
      <c r="B127" s="18" t="s">
        <v>86</v>
      </c>
      <c r="C127" s="19" t="s">
        <v>51</v>
      </c>
      <c r="D127" s="20">
        <v>22000</v>
      </c>
      <c r="E127" s="20">
        <v>0</v>
      </c>
      <c r="F127" s="20">
        <v>22000</v>
      </c>
      <c r="G127" s="21"/>
      <c r="H127" s="21"/>
      <c r="I127" s="21"/>
      <c r="J127" s="21"/>
      <c r="K127" s="21"/>
      <c r="L127" s="21"/>
      <c r="M127" s="21"/>
      <c r="N127" s="21"/>
    </row>
    <row r="128" spans="1:14">
      <c r="A128" s="31" t="s">
        <v>52</v>
      </c>
      <c r="B128" s="32"/>
      <c r="C128" s="33"/>
      <c r="D128" s="22">
        <v>22000</v>
      </c>
      <c r="E128" s="22">
        <v>0</v>
      </c>
      <c r="F128" s="22">
        <v>22000</v>
      </c>
      <c r="G128" s="23"/>
      <c r="H128" s="23"/>
      <c r="I128" s="23"/>
      <c r="J128" s="23"/>
      <c r="K128" s="23"/>
      <c r="L128" s="23"/>
      <c r="M128" s="23"/>
      <c r="N128" s="23"/>
    </row>
    <row r="129" spans="1:14">
      <c r="A129" s="28" t="s">
        <v>53</v>
      </c>
      <c r="B129" s="29"/>
      <c r="C129" s="30"/>
      <c r="D129" s="24">
        <v>9000</v>
      </c>
      <c r="E129" s="24">
        <v>0</v>
      </c>
      <c r="F129" s="24">
        <v>9000</v>
      </c>
      <c r="G129" s="23"/>
      <c r="H129" s="23"/>
      <c r="I129" s="23"/>
      <c r="J129" s="23"/>
      <c r="K129" s="23"/>
      <c r="L129" s="23"/>
      <c r="M129" s="23"/>
      <c r="N129" s="23"/>
    </row>
    <row r="130" spans="1:14">
      <c r="A130" s="28" t="s">
        <v>54</v>
      </c>
      <c r="B130" s="29"/>
      <c r="C130" s="30"/>
      <c r="D130" s="24">
        <v>13000</v>
      </c>
      <c r="E130" s="24">
        <v>0</v>
      </c>
      <c r="F130" s="24">
        <v>13000</v>
      </c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17" t="s">
        <v>87</v>
      </c>
      <c r="B131" s="18" t="s">
        <v>86</v>
      </c>
      <c r="C131" s="19" t="s">
        <v>51</v>
      </c>
      <c r="D131" s="20">
        <v>15000</v>
      </c>
      <c r="E131" s="20">
        <v>0</v>
      </c>
      <c r="F131" s="20">
        <v>15000</v>
      </c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31" t="s">
        <v>52</v>
      </c>
      <c r="B132" s="32"/>
      <c r="C132" s="33"/>
      <c r="D132" s="22">
        <v>15000</v>
      </c>
      <c r="E132" s="22">
        <v>0</v>
      </c>
      <c r="F132" s="22">
        <v>15000</v>
      </c>
      <c r="G132" s="23"/>
      <c r="H132" s="23"/>
      <c r="I132" s="23"/>
      <c r="J132" s="23"/>
      <c r="K132" s="23"/>
      <c r="L132" s="23"/>
      <c r="M132" s="23"/>
      <c r="N132" s="23"/>
    </row>
    <row r="133" spans="1:14">
      <c r="A133" s="28" t="s">
        <v>53</v>
      </c>
      <c r="B133" s="29"/>
      <c r="C133" s="30"/>
      <c r="D133" s="24">
        <v>7200</v>
      </c>
      <c r="E133" s="24">
        <v>0</v>
      </c>
      <c r="F133" s="24">
        <v>7200</v>
      </c>
      <c r="G133" s="23"/>
      <c r="H133" s="23"/>
      <c r="I133" s="23"/>
      <c r="J133" s="23"/>
      <c r="K133" s="23"/>
      <c r="L133" s="23"/>
      <c r="M133" s="23"/>
      <c r="N133" s="23"/>
    </row>
    <row r="134" spans="1:14">
      <c r="A134" s="28" t="s">
        <v>54</v>
      </c>
      <c r="B134" s="29"/>
      <c r="C134" s="30"/>
      <c r="D134" s="24">
        <v>7800</v>
      </c>
      <c r="E134" s="24">
        <v>0</v>
      </c>
      <c r="F134" s="24">
        <v>7800</v>
      </c>
      <c r="G134" s="23"/>
      <c r="H134" s="23"/>
      <c r="I134" s="23"/>
      <c r="J134" s="23"/>
      <c r="K134" s="23"/>
      <c r="L134" s="23"/>
      <c r="M134" s="23"/>
      <c r="N134" s="23"/>
    </row>
    <row r="135" spans="1:14" ht="37.5">
      <c r="A135" s="17" t="s">
        <v>88</v>
      </c>
      <c r="B135" s="18" t="s">
        <v>89</v>
      </c>
      <c r="C135" s="19" t="s">
        <v>51</v>
      </c>
      <c r="D135" s="20">
        <v>25000</v>
      </c>
      <c r="E135" s="20">
        <v>25000</v>
      </c>
      <c r="F135" s="20">
        <v>0</v>
      </c>
      <c r="G135" s="21"/>
      <c r="H135" s="21"/>
      <c r="I135" s="21"/>
      <c r="J135" s="21"/>
      <c r="K135" s="21"/>
      <c r="L135" s="21"/>
      <c r="M135" s="21"/>
      <c r="N135" s="21"/>
    </row>
    <row r="136" spans="1:14">
      <c r="A136" s="31" t="s">
        <v>52</v>
      </c>
      <c r="B136" s="32"/>
      <c r="C136" s="33"/>
      <c r="D136" s="22">
        <v>25000</v>
      </c>
      <c r="E136" s="22">
        <v>25000</v>
      </c>
      <c r="F136" s="22">
        <v>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28" t="s">
        <v>54</v>
      </c>
      <c r="B137" s="29"/>
      <c r="C137" s="30"/>
      <c r="D137" s="24">
        <v>25000</v>
      </c>
      <c r="E137" s="24">
        <v>25000</v>
      </c>
      <c r="F137" s="24">
        <v>0</v>
      </c>
      <c r="G137" s="23"/>
      <c r="H137" s="23"/>
      <c r="I137" s="23"/>
      <c r="J137" s="23"/>
      <c r="K137" s="23"/>
      <c r="L137" s="23"/>
      <c r="M137" s="23"/>
      <c r="N137" s="23"/>
    </row>
    <row r="138" spans="1:14" ht="37.5">
      <c r="A138" s="17" t="s">
        <v>90</v>
      </c>
      <c r="B138" s="18" t="s">
        <v>89</v>
      </c>
      <c r="C138" s="19" t="s">
        <v>51</v>
      </c>
      <c r="D138" s="20">
        <v>15000</v>
      </c>
      <c r="E138" s="20">
        <v>15000</v>
      </c>
      <c r="F138" s="20">
        <v>0</v>
      </c>
      <c r="G138" s="21"/>
      <c r="H138" s="21"/>
      <c r="I138" s="21"/>
      <c r="J138" s="21"/>
      <c r="K138" s="21"/>
      <c r="L138" s="21"/>
      <c r="M138" s="21"/>
      <c r="N138" s="21"/>
    </row>
    <row r="139" spans="1:14">
      <c r="A139" s="31" t="s">
        <v>52</v>
      </c>
      <c r="B139" s="32"/>
      <c r="C139" s="33"/>
      <c r="D139" s="22">
        <v>15000</v>
      </c>
      <c r="E139" s="22">
        <v>15000</v>
      </c>
      <c r="F139" s="22">
        <v>0</v>
      </c>
      <c r="G139" s="23"/>
      <c r="H139" s="23"/>
      <c r="I139" s="23"/>
      <c r="J139" s="23"/>
      <c r="K139" s="23"/>
      <c r="L139" s="23"/>
      <c r="M139" s="23"/>
      <c r="N139" s="23"/>
    </row>
    <row r="140" spans="1:14">
      <c r="A140" s="28" t="s">
        <v>53</v>
      </c>
      <c r="B140" s="29"/>
      <c r="C140" s="30"/>
      <c r="D140" s="24">
        <v>6000</v>
      </c>
      <c r="E140" s="24">
        <v>6000</v>
      </c>
      <c r="F140" s="24">
        <v>0</v>
      </c>
      <c r="G140" s="23"/>
      <c r="H140" s="23"/>
      <c r="I140" s="23"/>
      <c r="J140" s="23"/>
      <c r="K140" s="23"/>
      <c r="L140" s="23"/>
      <c r="M140" s="23"/>
      <c r="N140" s="23"/>
    </row>
    <row r="141" spans="1:14">
      <c r="A141" s="28" t="s">
        <v>54</v>
      </c>
      <c r="B141" s="29"/>
      <c r="C141" s="30"/>
      <c r="D141" s="24">
        <v>9000</v>
      </c>
      <c r="E141" s="24">
        <v>9000</v>
      </c>
      <c r="F141" s="24">
        <v>0</v>
      </c>
      <c r="G141" s="23"/>
      <c r="H141" s="23"/>
      <c r="I141" s="23"/>
      <c r="J141" s="23"/>
      <c r="K141" s="23"/>
      <c r="L141" s="23"/>
      <c r="M141" s="23"/>
      <c r="N141" s="23"/>
    </row>
    <row r="142" spans="1:14">
      <c r="A142" s="12" t="s">
        <v>91</v>
      </c>
      <c r="B142" s="13"/>
      <c r="C142" s="14"/>
      <c r="D142" s="15">
        <v>61600</v>
      </c>
      <c r="E142" s="15">
        <v>54800</v>
      </c>
      <c r="F142" s="15">
        <v>6800</v>
      </c>
      <c r="G142" s="16"/>
      <c r="H142" s="16"/>
      <c r="I142" s="16"/>
      <c r="J142" s="16"/>
      <c r="K142" s="16"/>
      <c r="L142" s="16"/>
      <c r="M142" s="16"/>
      <c r="N142" s="16"/>
    </row>
    <row r="143" spans="1:14" ht="37.5">
      <c r="A143" s="17" t="s">
        <v>92</v>
      </c>
      <c r="B143" s="18" t="s">
        <v>93</v>
      </c>
      <c r="C143" s="19" t="s">
        <v>51</v>
      </c>
      <c r="D143" s="20">
        <v>61600</v>
      </c>
      <c r="E143" s="20">
        <v>54800</v>
      </c>
      <c r="F143" s="20">
        <v>6800</v>
      </c>
      <c r="G143" s="21"/>
      <c r="H143" s="21"/>
      <c r="I143" s="21"/>
      <c r="J143" s="21"/>
      <c r="K143" s="21"/>
      <c r="L143" s="21"/>
      <c r="M143" s="21"/>
      <c r="N143" s="21"/>
    </row>
    <row r="144" spans="1:14">
      <c r="A144" s="31" t="s">
        <v>52</v>
      </c>
      <c r="B144" s="32"/>
      <c r="C144" s="33"/>
      <c r="D144" s="22">
        <v>61600</v>
      </c>
      <c r="E144" s="22">
        <v>54800</v>
      </c>
      <c r="F144" s="22">
        <v>6800</v>
      </c>
      <c r="G144" s="23"/>
      <c r="H144" s="23"/>
      <c r="I144" s="23"/>
      <c r="J144" s="23"/>
      <c r="K144" s="23"/>
      <c r="L144" s="23"/>
      <c r="M144" s="23"/>
      <c r="N144" s="23"/>
    </row>
    <row r="145" spans="1:14">
      <c r="A145" s="28" t="s">
        <v>55</v>
      </c>
      <c r="B145" s="29"/>
      <c r="C145" s="30"/>
      <c r="D145" s="24">
        <v>61600</v>
      </c>
      <c r="E145" s="24">
        <v>54800</v>
      </c>
      <c r="F145" s="24">
        <v>6800</v>
      </c>
      <c r="G145" s="23"/>
      <c r="H145" s="23"/>
      <c r="I145" s="23"/>
      <c r="J145" s="23"/>
      <c r="K145" s="23"/>
      <c r="L145" s="23"/>
      <c r="M145" s="23"/>
      <c r="N145" s="23"/>
    </row>
    <row r="146" spans="1:14">
      <c r="A146" s="12" t="s">
        <v>94</v>
      </c>
      <c r="B146" s="13"/>
      <c r="C146" s="14"/>
      <c r="D146" s="15">
        <v>651680</v>
      </c>
      <c r="E146" s="15">
        <v>624800</v>
      </c>
      <c r="F146" s="15">
        <v>26880</v>
      </c>
      <c r="G146" s="16"/>
      <c r="H146" s="16"/>
      <c r="I146" s="16"/>
      <c r="J146" s="16"/>
      <c r="K146" s="16"/>
      <c r="L146" s="16"/>
      <c r="M146" s="16"/>
      <c r="N146" s="16"/>
    </row>
    <row r="147" spans="1:14">
      <c r="A147" s="17" t="s">
        <v>95</v>
      </c>
      <c r="B147" s="18" t="s">
        <v>38</v>
      </c>
      <c r="C147" s="19" t="s">
        <v>51</v>
      </c>
      <c r="D147" s="20">
        <v>26880</v>
      </c>
      <c r="E147" s="20">
        <v>0</v>
      </c>
      <c r="F147" s="20">
        <v>26880</v>
      </c>
      <c r="G147" s="21"/>
      <c r="H147" s="21"/>
      <c r="I147" s="21"/>
      <c r="J147" s="21"/>
      <c r="K147" s="21"/>
      <c r="L147" s="21"/>
      <c r="M147" s="21"/>
      <c r="N147" s="21"/>
    </row>
    <row r="148" spans="1:14">
      <c r="A148" s="31" t="s">
        <v>52</v>
      </c>
      <c r="B148" s="32"/>
      <c r="C148" s="33"/>
      <c r="D148" s="22">
        <v>26880</v>
      </c>
      <c r="E148" s="22">
        <v>0</v>
      </c>
      <c r="F148" s="22">
        <v>26880</v>
      </c>
      <c r="G148" s="23"/>
      <c r="H148" s="23"/>
      <c r="I148" s="23"/>
      <c r="J148" s="23"/>
      <c r="K148" s="23"/>
      <c r="L148" s="23"/>
      <c r="M148" s="23"/>
      <c r="N148" s="23"/>
    </row>
    <row r="149" spans="1:14">
      <c r="A149" s="28" t="s">
        <v>53</v>
      </c>
      <c r="B149" s="29"/>
      <c r="C149" s="30"/>
      <c r="D149" s="24">
        <v>7200</v>
      </c>
      <c r="E149" s="24">
        <v>0</v>
      </c>
      <c r="F149" s="24">
        <v>7200</v>
      </c>
      <c r="G149" s="23"/>
      <c r="H149" s="23"/>
      <c r="I149" s="23"/>
      <c r="J149" s="23"/>
      <c r="K149" s="23"/>
      <c r="L149" s="23"/>
      <c r="M149" s="23"/>
      <c r="N149" s="23"/>
    </row>
    <row r="150" spans="1:14">
      <c r="A150" s="28" t="s">
        <v>54</v>
      </c>
      <c r="B150" s="29"/>
      <c r="C150" s="30"/>
      <c r="D150" s="24">
        <v>19680</v>
      </c>
      <c r="E150" s="24">
        <v>0</v>
      </c>
      <c r="F150" s="24">
        <v>19680</v>
      </c>
      <c r="G150" s="23"/>
      <c r="H150" s="23"/>
      <c r="I150" s="23"/>
      <c r="J150" s="23"/>
      <c r="K150" s="23"/>
      <c r="L150" s="23"/>
      <c r="M150" s="23"/>
      <c r="N150" s="23"/>
    </row>
    <row r="151" spans="1:14" ht="37.5">
      <c r="A151" s="17" t="s">
        <v>96</v>
      </c>
      <c r="B151" s="18" t="s">
        <v>50</v>
      </c>
      <c r="C151" s="19" t="s">
        <v>51</v>
      </c>
      <c r="D151" s="20">
        <v>624800</v>
      </c>
      <c r="E151" s="20">
        <v>624800</v>
      </c>
      <c r="F151" s="20">
        <v>0</v>
      </c>
      <c r="G151" s="21"/>
      <c r="H151" s="21"/>
      <c r="I151" s="21"/>
      <c r="J151" s="21"/>
      <c r="K151" s="21"/>
      <c r="L151" s="21"/>
      <c r="M151" s="21"/>
      <c r="N151" s="21"/>
    </row>
    <row r="152" spans="1:14">
      <c r="A152" s="31" t="s">
        <v>97</v>
      </c>
      <c r="B152" s="32"/>
      <c r="C152" s="33"/>
      <c r="D152" s="22">
        <v>624800</v>
      </c>
      <c r="E152" s="22">
        <v>624800</v>
      </c>
      <c r="F152" s="22">
        <v>0</v>
      </c>
      <c r="G152" s="23"/>
      <c r="H152" s="23"/>
      <c r="I152" s="23"/>
      <c r="J152" s="23"/>
      <c r="K152" s="23"/>
      <c r="L152" s="23"/>
      <c r="M152" s="23"/>
      <c r="N152" s="23"/>
    </row>
    <row r="153" spans="1:14">
      <c r="A153" s="28" t="s">
        <v>98</v>
      </c>
      <c r="B153" s="29"/>
      <c r="C153" s="30"/>
      <c r="D153" s="24">
        <v>624800</v>
      </c>
      <c r="E153" s="24">
        <v>624800</v>
      </c>
      <c r="F153" s="24">
        <v>0</v>
      </c>
      <c r="G153" s="23"/>
      <c r="H153" s="23"/>
      <c r="I153" s="23"/>
      <c r="J153" s="23"/>
      <c r="K153" s="23"/>
      <c r="L153" s="23"/>
      <c r="M153" s="23"/>
      <c r="N153" s="23"/>
    </row>
    <row r="154" spans="1:14">
      <c r="A154" s="28" t="s">
        <v>99</v>
      </c>
      <c r="B154" s="29"/>
      <c r="C154" s="30"/>
      <c r="D154" s="24">
        <v>700000</v>
      </c>
      <c r="E154" s="24"/>
      <c r="F154" s="24"/>
      <c r="G154" s="23"/>
      <c r="H154" s="23"/>
      <c r="I154" s="23"/>
      <c r="J154" s="23"/>
      <c r="K154" s="23"/>
      <c r="L154" s="23"/>
      <c r="M154" s="23"/>
      <c r="N154" s="23"/>
    </row>
    <row r="155" spans="1:14">
      <c r="A155" s="12" t="s">
        <v>100</v>
      </c>
      <c r="B155" s="13"/>
      <c r="C155" s="14"/>
      <c r="D155" s="15">
        <v>142240</v>
      </c>
      <c r="E155" s="15">
        <v>110240</v>
      </c>
      <c r="F155" s="15">
        <v>32000</v>
      </c>
      <c r="G155" s="16"/>
      <c r="H155" s="16"/>
      <c r="I155" s="16"/>
      <c r="J155" s="16"/>
      <c r="K155" s="16"/>
      <c r="L155" s="16"/>
      <c r="M155" s="16"/>
      <c r="N155" s="16"/>
    </row>
    <row r="156" spans="1:14">
      <c r="A156" s="17" t="s">
        <v>101</v>
      </c>
      <c r="B156" s="18" t="s">
        <v>102</v>
      </c>
      <c r="C156" s="19" t="s">
        <v>51</v>
      </c>
      <c r="D156" s="20">
        <v>69140</v>
      </c>
      <c r="E156" s="20">
        <v>69140</v>
      </c>
      <c r="F156" s="20">
        <v>0</v>
      </c>
      <c r="G156" s="21"/>
      <c r="H156" s="21"/>
      <c r="I156" s="21"/>
      <c r="J156" s="21"/>
      <c r="K156" s="21"/>
      <c r="L156" s="21"/>
      <c r="M156" s="21"/>
      <c r="N156" s="21"/>
    </row>
    <row r="157" spans="1:14">
      <c r="A157" s="31" t="s">
        <v>52</v>
      </c>
      <c r="B157" s="32"/>
      <c r="C157" s="33"/>
      <c r="D157" s="22">
        <v>69140</v>
      </c>
      <c r="E157" s="22">
        <v>69140</v>
      </c>
      <c r="F157" s="22">
        <v>0</v>
      </c>
      <c r="G157" s="23"/>
      <c r="H157" s="23"/>
      <c r="I157" s="23"/>
      <c r="J157" s="23"/>
      <c r="K157" s="23"/>
      <c r="L157" s="23"/>
      <c r="M157" s="23"/>
      <c r="N157" s="23"/>
    </row>
    <row r="158" spans="1:14">
      <c r="A158" s="28" t="s">
        <v>53</v>
      </c>
      <c r="B158" s="29"/>
      <c r="C158" s="30"/>
      <c r="D158" s="24">
        <v>9600</v>
      </c>
      <c r="E158" s="24">
        <v>9600</v>
      </c>
      <c r="F158" s="24">
        <v>0</v>
      </c>
      <c r="G158" s="23"/>
      <c r="H158" s="23"/>
      <c r="I158" s="23"/>
      <c r="J158" s="23"/>
      <c r="K158" s="23"/>
      <c r="L158" s="23"/>
      <c r="M158" s="23"/>
      <c r="N158" s="23"/>
    </row>
    <row r="159" spans="1:14">
      <c r="A159" s="28" t="s">
        <v>54</v>
      </c>
      <c r="B159" s="29"/>
      <c r="C159" s="30"/>
      <c r="D159" s="24">
        <v>58500</v>
      </c>
      <c r="E159" s="24">
        <v>58500</v>
      </c>
      <c r="F159" s="24">
        <v>0</v>
      </c>
      <c r="G159" s="23"/>
      <c r="H159" s="23"/>
      <c r="I159" s="23"/>
      <c r="J159" s="23"/>
      <c r="K159" s="23"/>
      <c r="L159" s="23"/>
      <c r="M159" s="23"/>
      <c r="N159" s="23"/>
    </row>
    <row r="160" spans="1:14">
      <c r="A160" s="28" t="s">
        <v>55</v>
      </c>
      <c r="B160" s="29"/>
      <c r="C160" s="30"/>
      <c r="D160" s="24">
        <v>1040</v>
      </c>
      <c r="E160" s="24">
        <v>1040</v>
      </c>
      <c r="F160" s="24">
        <v>0</v>
      </c>
      <c r="G160" s="23"/>
      <c r="H160" s="23"/>
      <c r="I160" s="23"/>
      <c r="J160" s="23"/>
      <c r="K160" s="23"/>
      <c r="L160" s="23"/>
      <c r="M160" s="23"/>
      <c r="N160" s="23"/>
    </row>
    <row r="161" spans="1:14" ht="37.5">
      <c r="A161" s="17" t="s">
        <v>103</v>
      </c>
      <c r="B161" s="18" t="s">
        <v>34</v>
      </c>
      <c r="C161" s="19" t="s">
        <v>51</v>
      </c>
      <c r="D161" s="20">
        <v>73100</v>
      </c>
      <c r="E161" s="20">
        <v>41100</v>
      </c>
      <c r="F161" s="20">
        <v>32000</v>
      </c>
      <c r="G161" s="21"/>
      <c r="H161" s="21"/>
      <c r="I161" s="21"/>
      <c r="J161" s="21"/>
      <c r="K161" s="21"/>
      <c r="L161" s="21"/>
      <c r="M161" s="21"/>
      <c r="N161" s="21"/>
    </row>
    <row r="162" spans="1:14">
      <c r="A162" s="31" t="s">
        <v>52</v>
      </c>
      <c r="B162" s="32"/>
      <c r="C162" s="33"/>
      <c r="D162" s="22">
        <v>73100</v>
      </c>
      <c r="E162" s="22">
        <v>41100</v>
      </c>
      <c r="F162" s="22">
        <v>32000</v>
      </c>
      <c r="G162" s="23"/>
      <c r="H162" s="23"/>
      <c r="I162" s="23"/>
      <c r="J162" s="23"/>
      <c r="K162" s="23"/>
      <c r="L162" s="23"/>
      <c r="M162" s="23"/>
      <c r="N162" s="23"/>
    </row>
    <row r="163" spans="1:14">
      <c r="A163" s="28" t="s">
        <v>53</v>
      </c>
      <c r="B163" s="29"/>
      <c r="C163" s="30"/>
      <c r="D163" s="24">
        <v>8000</v>
      </c>
      <c r="E163" s="24">
        <v>0</v>
      </c>
      <c r="F163" s="24">
        <v>8000</v>
      </c>
      <c r="G163" s="23"/>
      <c r="H163" s="23"/>
      <c r="I163" s="23"/>
      <c r="J163" s="23"/>
      <c r="K163" s="23"/>
      <c r="L163" s="23"/>
      <c r="M163" s="23"/>
      <c r="N163" s="23"/>
    </row>
    <row r="164" spans="1:14">
      <c r="A164" s="28" t="s">
        <v>54</v>
      </c>
      <c r="B164" s="29"/>
      <c r="C164" s="30"/>
      <c r="D164" s="24">
        <v>65100</v>
      </c>
      <c r="E164" s="24">
        <v>41100</v>
      </c>
      <c r="F164" s="24">
        <v>24000</v>
      </c>
      <c r="G164" s="23"/>
      <c r="H164" s="23"/>
      <c r="I164" s="23"/>
      <c r="J164" s="23"/>
      <c r="K164" s="23"/>
      <c r="L164" s="23"/>
      <c r="M164" s="23"/>
      <c r="N164" s="23"/>
    </row>
    <row r="165" spans="1:14">
      <c r="A165" s="12" t="s">
        <v>104</v>
      </c>
      <c r="B165" s="13"/>
      <c r="C165" s="14"/>
      <c r="D165" s="15">
        <v>53670</v>
      </c>
      <c r="E165" s="15">
        <v>18100</v>
      </c>
      <c r="F165" s="15">
        <v>35570</v>
      </c>
      <c r="G165" s="16"/>
      <c r="H165" s="16"/>
      <c r="I165" s="16"/>
      <c r="J165" s="16"/>
      <c r="K165" s="16"/>
      <c r="L165" s="16"/>
      <c r="M165" s="16"/>
      <c r="N165" s="16"/>
    </row>
    <row r="166" spans="1:14" ht="37.5">
      <c r="A166" s="17" t="s">
        <v>105</v>
      </c>
      <c r="B166" s="18" t="s">
        <v>106</v>
      </c>
      <c r="C166" s="19" t="s">
        <v>51</v>
      </c>
      <c r="D166" s="20">
        <v>21100</v>
      </c>
      <c r="E166" s="20">
        <v>18100</v>
      </c>
      <c r="F166" s="20">
        <v>3000</v>
      </c>
      <c r="G166" s="21"/>
      <c r="H166" s="21"/>
      <c r="I166" s="21"/>
      <c r="J166" s="21"/>
      <c r="K166" s="21"/>
      <c r="L166" s="21"/>
      <c r="M166" s="21"/>
      <c r="N166" s="21"/>
    </row>
    <row r="167" spans="1:14">
      <c r="A167" s="31" t="s">
        <v>52</v>
      </c>
      <c r="B167" s="32"/>
      <c r="C167" s="33"/>
      <c r="D167" s="22">
        <v>21100</v>
      </c>
      <c r="E167" s="22">
        <v>18100</v>
      </c>
      <c r="F167" s="22">
        <v>3000</v>
      </c>
      <c r="G167" s="23"/>
      <c r="H167" s="23"/>
      <c r="I167" s="23"/>
      <c r="J167" s="23"/>
      <c r="K167" s="23"/>
      <c r="L167" s="23"/>
      <c r="M167" s="23"/>
      <c r="N167" s="23"/>
    </row>
    <row r="168" spans="1:14">
      <c r="A168" s="28" t="s">
        <v>53</v>
      </c>
      <c r="B168" s="29"/>
      <c r="C168" s="30"/>
      <c r="D168" s="24">
        <v>10500</v>
      </c>
      <c r="E168" s="24">
        <v>7500</v>
      </c>
      <c r="F168" s="24">
        <v>3000</v>
      </c>
      <c r="G168" s="23"/>
      <c r="H168" s="23"/>
      <c r="I168" s="23"/>
      <c r="J168" s="23"/>
      <c r="K168" s="23"/>
      <c r="L168" s="23"/>
      <c r="M168" s="23"/>
      <c r="N168" s="23"/>
    </row>
    <row r="169" spans="1:14">
      <c r="A169" s="28" t="s">
        <v>54</v>
      </c>
      <c r="B169" s="29"/>
      <c r="C169" s="30"/>
      <c r="D169" s="24">
        <v>10600</v>
      </c>
      <c r="E169" s="24">
        <v>10600</v>
      </c>
      <c r="F169" s="24">
        <v>0</v>
      </c>
      <c r="G169" s="23"/>
      <c r="H169" s="23"/>
      <c r="I169" s="23"/>
      <c r="J169" s="23"/>
      <c r="K169" s="23"/>
      <c r="L169" s="23"/>
      <c r="M169" s="23"/>
      <c r="N169" s="23"/>
    </row>
    <row r="170" spans="1:14">
      <c r="A170" s="17" t="s">
        <v>107</v>
      </c>
      <c r="B170" s="18" t="s">
        <v>32</v>
      </c>
      <c r="C170" s="19" t="s">
        <v>51</v>
      </c>
      <c r="D170" s="20">
        <v>32570</v>
      </c>
      <c r="E170" s="20">
        <v>0</v>
      </c>
      <c r="F170" s="20">
        <v>32570</v>
      </c>
      <c r="G170" s="21"/>
      <c r="H170" s="21"/>
      <c r="I170" s="21"/>
      <c r="J170" s="21"/>
      <c r="K170" s="21"/>
      <c r="L170" s="21"/>
      <c r="M170" s="21"/>
      <c r="N170" s="21"/>
    </row>
    <row r="171" spans="1:14">
      <c r="A171" s="31" t="s">
        <v>52</v>
      </c>
      <c r="B171" s="32"/>
      <c r="C171" s="33"/>
      <c r="D171" s="22">
        <v>32570</v>
      </c>
      <c r="E171" s="22">
        <v>0</v>
      </c>
      <c r="F171" s="22">
        <v>32570</v>
      </c>
      <c r="G171" s="23"/>
      <c r="H171" s="23"/>
      <c r="I171" s="23"/>
      <c r="J171" s="23"/>
      <c r="K171" s="23"/>
      <c r="L171" s="23"/>
      <c r="M171" s="23"/>
      <c r="N171" s="23"/>
    </row>
    <row r="172" spans="1:14">
      <c r="A172" s="28" t="s">
        <v>53</v>
      </c>
      <c r="B172" s="29"/>
      <c r="C172" s="30"/>
      <c r="D172" s="24">
        <v>1500</v>
      </c>
      <c r="E172" s="24">
        <v>0</v>
      </c>
      <c r="F172" s="24">
        <v>1500</v>
      </c>
      <c r="G172" s="23"/>
      <c r="H172" s="23"/>
      <c r="I172" s="23"/>
      <c r="J172" s="23"/>
      <c r="K172" s="23"/>
      <c r="L172" s="23"/>
      <c r="M172" s="23"/>
      <c r="N172" s="23"/>
    </row>
    <row r="173" spans="1:14">
      <c r="A173" s="28" t="s">
        <v>54</v>
      </c>
      <c r="B173" s="29"/>
      <c r="C173" s="30"/>
      <c r="D173" s="24">
        <v>31070</v>
      </c>
      <c r="E173" s="24">
        <v>0</v>
      </c>
      <c r="F173" s="24">
        <v>31070</v>
      </c>
      <c r="G173" s="23"/>
      <c r="H173" s="23"/>
      <c r="I173" s="23"/>
      <c r="J173" s="23"/>
      <c r="K173" s="23"/>
      <c r="L173" s="23"/>
      <c r="M173" s="23"/>
      <c r="N173" s="23"/>
    </row>
    <row r="174" spans="1:14">
      <c r="A174" s="12" t="s">
        <v>108</v>
      </c>
      <c r="B174" s="13"/>
      <c r="C174" s="14"/>
      <c r="D174" s="15">
        <v>90720</v>
      </c>
      <c r="E174" s="15">
        <v>30406</v>
      </c>
      <c r="F174" s="15">
        <v>60314</v>
      </c>
      <c r="G174" s="16"/>
      <c r="H174" s="16"/>
      <c r="I174" s="16"/>
      <c r="J174" s="16"/>
      <c r="K174" s="16"/>
      <c r="L174" s="16"/>
      <c r="M174" s="16"/>
      <c r="N174" s="16"/>
    </row>
    <row r="175" spans="1:14">
      <c r="A175" s="17" t="s">
        <v>109</v>
      </c>
      <c r="B175" s="18" t="s">
        <v>110</v>
      </c>
      <c r="C175" s="19" t="s">
        <v>51</v>
      </c>
      <c r="D175" s="20">
        <v>70720</v>
      </c>
      <c r="E175" s="20">
        <v>30406</v>
      </c>
      <c r="F175" s="20">
        <v>40314</v>
      </c>
      <c r="G175" s="21"/>
      <c r="H175" s="21"/>
      <c r="I175" s="21"/>
      <c r="J175" s="21"/>
      <c r="K175" s="21"/>
      <c r="L175" s="21"/>
      <c r="M175" s="21"/>
      <c r="N175" s="21"/>
    </row>
    <row r="176" spans="1:14">
      <c r="A176" s="31" t="s">
        <v>52</v>
      </c>
      <c r="B176" s="32"/>
      <c r="C176" s="33"/>
      <c r="D176" s="22">
        <v>70720</v>
      </c>
      <c r="E176" s="22">
        <v>30406</v>
      </c>
      <c r="F176" s="22">
        <v>40314</v>
      </c>
      <c r="G176" s="23"/>
      <c r="H176" s="23"/>
      <c r="I176" s="23"/>
      <c r="J176" s="23"/>
      <c r="K176" s="23"/>
      <c r="L176" s="23"/>
      <c r="M176" s="23"/>
      <c r="N176" s="23"/>
    </row>
    <row r="177" spans="1:14">
      <c r="A177" s="28" t="s">
        <v>54</v>
      </c>
      <c r="B177" s="29"/>
      <c r="C177" s="30"/>
      <c r="D177" s="24">
        <v>45720</v>
      </c>
      <c r="E177" s="24">
        <v>23570</v>
      </c>
      <c r="F177" s="24">
        <v>22150</v>
      </c>
      <c r="G177" s="23"/>
      <c r="H177" s="23"/>
      <c r="I177" s="23"/>
      <c r="J177" s="23"/>
      <c r="K177" s="23"/>
      <c r="L177" s="23"/>
      <c r="M177" s="23"/>
      <c r="N177" s="23"/>
    </row>
    <row r="178" spans="1:14">
      <c r="A178" s="28" t="s">
        <v>55</v>
      </c>
      <c r="B178" s="29"/>
      <c r="C178" s="30"/>
      <c r="D178" s="24">
        <v>25000</v>
      </c>
      <c r="E178" s="24">
        <v>6836</v>
      </c>
      <c r="F178" s="24">
        <v>18164</v>
      </c>
      <c r="G178" s="23"/>
      <c r="H178" s="23"/>
      <c r="I178" s="23"/>
      <c r="J178" s="23"/>
      <c r="K178" s="23"/>
      <c r="L178" s="23"/>
      <c r="M178" s="23"/>
      <c r="N178" s="23"/>
    </row>
    <row r="179" spans="1:14">
      <c r="A179" s="17" t="s">
        <v>111</v>
      </c>
      <c r="B179" s="18" t="s">
        <v>36</v>
      </c>
      <c r="C179" s="19" t="s">
        <v>51</v>
      </c>
      <c r="D179" s="20">
        <v>20000</v>
      </c>
      <c r="E179" s="20">
        <v>0</v>
      </c>
      <c r="F179" s="20">
        <v>20000</v>
      </c>
      <c r="G179" s="21"/>
      <c r="H179" s="21"/>
      <c r="I179" s="21"/>
      <c r="J179" s="21"/>
      <c r="K179" s="21"/>
      <c r="L179" s="21"/>
      <c r="M179" s="21"/>
      <c r="N179" s="21"/>
    </row>
    <row r="180" spans="1:14">
      <c r="A180" s="31" t="s">
        <v>52</v>
      </c>
      <c r="B180" s="32"/>
      <c r="C180" s="33"/>
      <c r="D180" s="22">
        <v>20000</v>
      </c>
      <c r="E180" s="22">
        <v>0</v>
      </c>
      <c r="F180" s="22">
        <v>20000</v>
      </c>
      <c r="G180" s="23"/>
      <c r="H180" s="23"/>
      <c r="I180" s="23"/>
      <c r="J180" s="23"/>
      <c r="K180" s="23"/>
      <c r="L180" s="23"/>
      <c r="M180" s="23"/>
      <c r="N180" s="23"/>
    </row>
    <row r="181" spans="1:14">
      <c r="A181" s="28" t="s">
        <v>54</v>
      </c>
      <c r="B181" s="29"/>
      <c r="C181" s="30"/>
      <c r="D181" s="24">
        <v>20000</v>
      </c>
      <c r="E181" s="24">
        <v>0</v>
      </c>
      <c r="F181" s="24">
        <v>20000</v>
      </c>
      <c r="G181" s="23"/>
      <c r="H181" s="23"/>
      <c r="I181" s="23"/>
      <c r="J181" s="23"/>
      <c r="K181" s="23"/>
      <c r="L181" s="23"/>
      <c r="M181" s="23"/>
      <c r="N181" s="23"/>
    </row>
    <row r="182" spans="1:14">
      <c r="A182" s="12" t="s">
        <v>112</v>
      </c>
      <c r="B182" s="13"/>
      <c r="C182" s="14"/>
      <c r="D182" s="15">
        <v>917594</v>
      </c>
      <c r="E182" s="15">
        <v>67035</v>
      </c>
      <c r="F182" s="15">
        <v>850559</v>
      </c>
      <c r="G182" s="16"/>
      <c r="H182" s="16"/>
      <c r="I182" s="16"/>
      <c r="J182" s="16"/>
      <c r="K182" s="16"/>
      <c r="L182" s="16"/>
      <c r="M182" s="16"/>
      <c r="N182" s="16"/>
    </row>
    <row r="183" spans="1:14">
      <c r="A183" s="17" t="s">
        <v>113</v>
      </c>
      <c r="B183" s="18" t="s">
        <v>114</v>
      </c>
      <c r="C183" s="19" t="s">
        <v>51</v>
      </c>
      <c r="D183" s="20">
        <v>6700</v>
      </c>
      <c r="E183" s="20">
        <v>0</v>
      </c>
      <c r="F183" s="20">
        <v>6700</v>
      </c>
      <c r="G183" s="21"/>
      <c r="H183" s="21"/>
      <c r="I183" s="21"/>
      <c r="J183" s="21"/>
      <c r="K183" s="21"/>
      <c r="L183" s="21"/>
      <c r="M183" s="21"/>
      <c r="N183" s="21"/>
    </row>
    <row r="184" spans="1:14">
      <c r="A184" s="31" t="s">
        <v>52</v>
      </c>
      <c r="B184" s="32"/>
      <c r="C184" s="33"/>
      <c r="D184" s="22">
        <v>6700</v>
      </c>
      <c r="E184" s="22">
        <v>0</v>
      </c>
      <c r="F184" s="22">
        <v>6700</v>
      </c>
      <c r="G184" s="23"/>
      <c r="H184" s="23"/>
      <c r="I184" s="23"/>
      <c r="J184" s="23"/>
      <c r="K184" s="23"/>
      <c r="L184" s="23"/>
      <c r="M184" s="23"/>
      <c r="N184" s="23"/>
    </row>
    <row r="185" spans="1:14">
      <c r="A185" s="28" t="s">
        <v>53</v>
      </c>
      <c r="B185" s="29"/>
      <c r="C185" s="30"/>
      <c r="D185" s="24">
        <v>3000</v>
      </c>
      <c r="E185" s="24">
        <v>0</v>
      </c>
      <c r="F185" s="24">
        <v>3000</v>
      </c>
      <c r="G185" s="23"/>
      <c r="H185" s="23"/>
      <c r="I185" s="23"/>
      <c r="J185" s="23"/>
      <c r="K185" s="23"/>
      <c r="L185" s="23"/>
      <c r="M185" s="23"/>
      <c r="N185" s="23"/>
    </row>
    <row r="186" spans="1:14">
      <c r="A186" s="28" t="s">
        <v>54</v>
      </c>
      <c r="B186" s="29"/>
      <c r="C186" s="30"/>
      <c r="D186" s="24">
        <v>3700</v>
      </c>
      <c r="E186" s="24">
        <v>0</v>
      </c>
      <c r="F186" s="24">
        <v>3700</v>
      </c>
      <c r="G186" s="23"/>
      <c r="H186" s="23"/>
      <c r="I186" s="23"/>
      <c r="J186" s="23"/>
      <c r="K186" s="23"/>
      <c r="L186" s="23"/>
      <c r="M186" s="23"/>
      <c r="N186" s="23"/>
    </row>
    <row r="187" spans="1:14">
      <c r="A187" s="17" t="s">
        <v>115</v>
      </c>
      <c r="B187" s="18" t="s">
        <v>114</v>
      </c>
      <c r="C187" s="19" t="s">
        <v>51</v>
      </c>
      <c r="D187" s="20">
        <v>2580</v>
      </c>
      <c r="E187" s="20">
        <v>480</v>
      </c>
      <c r="F187" s="20">
        <v>2100</v>
      </c>
      <c r="G187" s="21"/>
      <c r="H187" s="21"/>
      <c r="I187" s="21"/>
      <c r="J187" s="21"/>
      <c r="K187" s="21"/>
      <c r="L187" s="21"/>
      <c r="M187" s="21"/>
      <c r="N187" s="21"/>
    </row>
    <row r="188" spans="1:14">
      <c r="A188" s="31" t="s">
        <v>52</v>
      </c>
      <c r="B188" s="32"/>
      <c r="C188" s="33"/>
      <c r="D188" s="22">
        <v>2580</v>
      </c>
      <c r="E188" s="22">
        <v>480</v>
      </c>
      <c r="F188" s="22">
        <v>2100</v>
      </c>
      <c r="G188" s="23"/>
      <c r="H188" s="23"/>
      <c r="I188" s="23"/>
      <c r="J188" s="23"/>
      <c r="K188" s="23"/>
      <c r="L188" s="23"/>
      <c r="M188" s="23"/>
      <c r="N188" s="23"/>
    </row>
    <row r="189" spans="1:14">
      <c r="A189" s="28" t="s">
        <v>54</v>
      </c>
      <c r="B189" s="29"/>
      <c r="C189" s="30"/>
      <c r="D189" s="24">
        <v>2580</v>
      </c>
      <c r="E189" s="24">
        <v>480</v>
      </c>
      <c r="F189" s="24">
        <v>2100</v>
      </c>
      <c r="G189" s="23"/>
      <c r="H189" s="23"/>
      <c r="I189" s="23"/>
      <c r="J189" s="23"/>
      <c r="K189" s="23"/>
      <c r="L189" s="23"/>
      <c r="M189" s="23"/>
      <c r="N189" s="23"/>
    </row>
    <row r="190" spans="1:14" ht="37.5">
      <c r="A190" s="17" t="s">
        <v>116</v>
      </c>
      <c r="B190" s="18" t="s">
        <v>117</v>
      </c>
      <c r="C190" s="19" t="s">
        <v>51</v>
      </c>
      <c r="D190" s="20">
        <v>22580</v>
      </c>
      <c r="E190" s="20">
        <v>15780</v>
      </c>
      <c r="F190" s="20">
        <v>6800</v>
      </c>
      <c r="G190" s="21"/>
      <c r="H190" s="21"/>
      <c r="I190" s="21"/>
      <c r="J190" s="21"/>
      <c r="K190" s="21"/>
      <c r="L190" s="21"/>
      <c r="M190" s="21"/>
      <c r="N190" s="21"/>
    </row>
    <row r="191" spans="1:14">
      <c r="A191" s="31" t="s">
        <v>52</v>
      </c>
      <c r="B191" s="32"/>
      <c r="C191" s="33"/>
      <c r="D191" s="22">
        <v>22580</v>
      </c>
      <c r="E191" s="22">
        <v>15780</v>
      </c>
      <c r="F191" s="22">
        <v>6800</v>
      </c>
      <c r="G191" s="23"/>
      <c r="H191" s="23"/>
      <c r="I191" s="23"/>
      <c r="J191" s="23"/>
      <c r="K191" s="23"/>
      <c r="L191" s="23"/>
      <c r="M191" s="23"/>
      <c r="N191" s="23"/>
    </row>
    <row r="192" spans="1:14">
      <c r="A192" s="28" t="s">
        <v>54</v>
      </c>
      <c r="B192" s="29"/>
      <c r="C192" s="30"/>
      <c r="D192" s="24">
        <v>22580</v>
      </c>
      <c r="E192" s="24">
        <v>15780</v>
      </c>
      <c r="F192" s="24">
        <v>6800</v>
      </c>
      <c r="G192" s="23"/>
      <c r="H192" s="23"/>
      <c r="I192" s="23"/>
      <c r="J192" s="23"/>
      <c r="K192" s="23"/>
      <c r="L192" s="23"/>
      <c r="M192" s="23"/>
      <c r="N192" s="23"/>
    </row>
    <row r="193" spans="1:14" ht="37.5">
      <c r="A193" s="17" t="s">
        <v>118</v>
      </c>
      <c r="B193" s="18" t="s">
        <v>117</v>
      </c>
      <c r="C193" s="19" t="s">
        <v>51</v>
      </c>
      <c r="D193" s="20">
        <v>6420</v>
      </c>
      <c r="E193" s="20">
        <v>900</v>
      </c>
      <c r="F193" s="20">
        <v>5520</v>
      </c>
      <c r="G193" s="21"/>
      <c r="H193" s="21"/>
      <c r="I193" s="21"/>
      <c r="J193" s="21"/>
      <c r="K193" s="21"/>
      <c r="L193" s="21"/>
      <c r="M193" s="21"/>
      <c r="N193" s="21"/>
    </row>
    <row r="194" spans="1:14">
      <c r="A194" s="31" t="s">
        <v>52</v>
      </c>
      <c r="B194" s="32"/>
      <c r="C194" s="33"/>
      <c r="D194" s="22">
        <v>6420</v>
      </c>
      <c r="E194" s="22">
        <v>900</v>
      </c>
      <c r="F194" s="22">
        <v>5520</v>
      </c>
      <c r="G194" s="23"/>
      <c r="H194" s="23"/>
      <c r="I194" s="23"/>
      <c r="J194" s="23"/>
      <c r="K194" s="23"/>
      <c r="L194" s="23"/>
      <c r="M194" s="23"/>
      <c r="N194" s="23"/>
    </row>
    <row r="195" spans="1:14">
      <c r="A195" s="28" t="s">
        <v>54</v>
      </c>
      <c r="B195" s="29"/>
      <c r="C195" s="30"/>
      <c r="D195" s="24">
        <v>6420</v>
      </c>
      <c r="E195" s="24">
        <v>900</v>
      </c>
      <c r="F195" s="24">
        <v>5520</v>
      </c>
      <c r="G195" s="23"/>
      <c r="H195" s="23"/>
      <c r="I195" s="23"/>
      <c r="J195" s="23"/>
      <c r="K195" s="23"/>
      <c r="L195" s="23"/>
      <c r="M195" s="23"/>
      <c r="N195" s="23"/>
    </row>
    <row r="196" spans="1:14" ht="37.5">
      <c r="A196" s="17" t="s">
        <v>119</v>
      </c>
      <c r="B196" s="18" t="s">
        <v>117</v>
      </c>
      <c r="C196" s="19" t="s">
        <v>51</v>
      </c>
      <c r="D196" s="20">
        <v>31454</v>
      </c>
      <c r="E196" s="20">
        <v>31400</v>
      </c>
      <c r="F196" s="20">
        <v>54</v>
      </c>
      <c r="G196" s="21"/>
      <c r="H196" s="21"/>
      <c r="I196" s="21"/>
      <c r="J196" s="21"/>
      <c r="K196" s="21"/>
      <c r="L196" s="21"/>
      <c r="M196" s="21"/>
      <c r="N196" s="21"/>
    </row>
    <row r="197" spans="1:14">
      <c r="A197" s="31" t="s">
        <v>52</v>
      </c>
      <c r="B197" s="32"/>
      <c r="C197" s="33"/>
      <c r="D197" s="22">
        <v>31454</v>
      </c>
      <c r="E197" s="22">
        <v>31400</v>
      </c>
      <c r="F197" s="22">
        <v>54</v>
      </c>
      <c r="G197" s="23"/>
      <c r="H197" s="23"/>
      <c r="I197" s="23"/>
      <c r="J197" s="23"/>
      <c r="K197" s="23"/>
      <c r="L197" s="23"/>
      <c r="M197" s="23"/>
      <c r="N197" s="23"/>
    </row>
    <row r="198" spans="1:14">
      <c r="A198" s="28" t="s">
        <v>54</v>
      </c>
      <c r="B198" s="29"/>
      <c r="C198" s="30"/>
      <c r="D198" s="24">
        <v>31454</v>
      </c>
      <c r="E198" s="24">
        <v>31400</v>
      </c>
      <c r="F198" s="24">
        <v>54</v>
      </c>
      <c r="G198" s="23"/>
      <c r="H198" s="23"/>
      <c r="I198" s="23"/>
      <c r="J198" s="23"/>
      <c r="K198" s="23"/>
      <c r="L198" s="23"/>
      <c r="M198" s="23"/>
      <c r="N198" s="23"/>
    </row>
    <row r="199" spans="1:14">
      <c r="A199" s="17" t="s">
        <v>120</v>
      </c>
      <c r="B199" s="18" t="s">
        <v>117</v>
      </c>
      <c r="C199" s="19" t="s">
        <v>51</v>
      </c>
      <c r="D199" s="20">
        <v>14920</v>
      </c>
      <c r="E199" s="20">
        <v>0</v>
      </c>
      <c r="F199" s="20">
        <v>14920</v>
      </c>
      <c r="G199" s="21"/>
      <c r="H199" s="21"/>
      <c r="I199" s="21"/>
      <c r="J199" s="21"/>
      <c r="K199" s="21"/>
      <c r="L199" s="21"/>
      <c r="M199" s="21"/>
      <c r="N199" s="21"/>
    </row>
    <row r="200" spans="1:14">
      <c r="A200" s="31" t="s">
        <v>52</v>
      </c>
      <c r="B200" s="32"/>
      <c r="C200" s="33"/>
      <c r="D200" s="22">
        <v>14920</v>
      </c>
      <c r="E200" s="22">
        <v>0</v>
      </c>
      <c r="F200" s="22">
        <v>14920</v>
      </c>
      <c r="G200" s="23"/>
      <c r="H200" s="23"/>
      <c r="I200" s="23"/>
      <c r="J200" s="23"/>
      <c r="K200" s="23"/>
      <c r="L200" s="23"/>
      <c r="M200" s="23"/>
      <c r="N200" s="23"/>
    </row>
    <row r="201" spans="1:14">
      <c r="A201" s="28" t="s">
        <v>54</v>
      </c>
      <c r="B201" s="29"/>
      <c r="C201" s="30"/>
      <c r="D201" s="24">
        <v>14920</v>
      </c>
      <c r="E201" s="24">
        <v>0</v>
      </c>
      <c r="F201" s="24">
        <v>14920</v>
      </c>
      <c r="G201" s="23"/>
      <c r="H201" s="23"/>
      <c r="I201" s="23"/>
      <c r="J201" s="23"/>
      <c r="K201" s="23"/>
      <c r="L201" s="23"/>
      <c r="M201" s="23"/>
      <c r="N201" s="23"/>
    </row>
    <row r="202" spans="1:14">
      <c r="A202" s="17" t="s">
        <v>121</v>
      </c>
      <c r="B202" s="18" t="s">
        <v>122</v>
      </c>
      <c r="C202" s="19" t="s">
        <v>51</v>
      </c>
      <c r="D202" s="20">
        <v>800000</v>
      </c>
      <c r="E202" s="20">
        <v>0</v>
      </c>
      <c r="F202" s="20">
        <v>800000</v>
      </c>
      <c r="G202" s="21"/>
      <c r="H202" s="21"/>
      <c r="I202" s="21"/>
      <c r="J202" s="21"/>
      <c r="K202" s="21"/>
      <c r="L202" s="21"/>
      <c r="M202" s="21"/>
      <c r="N202" s="21"/>
    </row>
    <row r="203" spans="1:14">
      <c r="A203" s="31" t="s">
        <v>25</v>
      </c>
      <c r="B203" s="32"/>
      <c r="C203" s="33"/>
      <c r="D203" s="22">
        <v>800000</v>
      </c>
      <c r="E203" s="22">
        <v>0</v>
      </c>
      <c r="F203" s="22">
        <v>800000</v>
      </c>
      <c r="G203" s="23"/>
      <c r="H203" s="23"/>
      <c r="I203" s="23"/>
      <c r="J203" s="23"/>
      <c r="K203" s="23"/>
      <c r="L203" s="23"/>
      <c r="M203" s="23"/>
      <c r="N203" s="23"/>
    </row>
    <row r="204" spans="1:14">
      <c r="A204" s="28" t="s">
        <v>123</v>
      </c>
      <c r="B204" s="29"/>
      <c r="C204" s="30"/>
      <c r="D204" s="24">
        <v>800000</v>
      </c>
      <c r="E204" s="24">
        <v>0</v>
      </c>
      <c r="F204" s="24">
        <v>800000</v>
      </c>
      <c r="G204" s="23"/>
      <c r="H204" s="23"/>
      <c r="I204" s="23"/>
      <c r="J204" s="23"/>
      <c r="K204" s="23"/>
      <c r="L204" s="23"/>
      <c r="M204" s="23"/>
      <c r="N204" s="23"/>
    </row>
    <row r="205" spans="1:14" ht="37.5">
      <c r="A205" s="17" t="s">
        <v>124</v>
      </c>
      <c r="B205" s="18" t="s">
        <v>122</v>
      </c>
      <c r="C205" s="19" t="s">
        <v>51</v>
      </c>
      <c r="D205" s="20">
        <v>7360</v>
      </c>
      <c r="E205" s="20">
        <v>5580</v>
      </c>
      <c r="F205" s="20">
        <v>1780</v>
      </c>
      <c r="G205" s="21"/>
      <c r="H205" s="21"/>
      <c r="I205" s="21"/>
      <c r="J205" s="21"/>
      <c r="K205" s="21"/>
      <c r="L205" s="21"/>
      <c r="M205" s="21"/>
      <c r="N205" s="21"/>
    </row>
    <row r="206" spans="1:14">
      <c r="A206" s="31" t="s">
        <v>52</v>
      </c>
      <c r="B206" s="32"/>
      <c r="C206" s="33"/>
      <c r="D206" s="22">
        <v>7360</v>
      </c>
      <c r="E206" s="22">
        <v>5580</v>
      </c>
      <c r="F206" s="22">
        <v>1780</v>
      </c>
      <c r="G206" s="23"/>
      <c r="H206" s="23"/>
      <c r="I206" s="23"/>
      <c r="J206" s="23"/>
      <c r="K206" s="23"/>
      <c r="L206" s="23"/>
      <c r="M206" s="23"/>
      <c r="N206" s="23"/>
    </row>
    <row r="207" spans="1:14">
      <c r="A207" s="28" t="s">
        <v>54</v>
      </c>
      <c r="B207" s="29"/>
      <c r="C207" s="30"/>
      <c r="D207" s="24">
        <v>7360</v>
      </c>
      <c r="E207" s="24">
        <v>5580</v>
      </c>
      <c r="F207" s="24">
        <v>1780</v>
      </c>
      <c r="G207" s="23"/>
      <c r="H207" s="23"/>
      <c r="I207" s="23"/>
      <c r="J207" s="23"/>
      <c r="K207" s="23"/>
      <c r="L207" s="23"/>
      <c r="M207" s="23"/>
      <c r="N207" s="23"/>
    </row>
    <row r="208" spans="1:14" ht="37.5">
      <c r="A208" s="17" t="s">
        <v>125</v>
      </c>
      <c r="B208" s="18" t="s">
        <v>46</v>
      </c>
      <c r="C208" s="19" t="s">
        <v>51</v>
      </c>
      <c r="D208" s="20">
        <v>25580</v>
      </c>
      <c r="E208" s="20">
        <v>12895</v>
      </c>
      <c r="F208" s="20">
        <v>12685</v>
      </c>
      <c r="G208" s="21"/>
      <c r="H208" s="21"/>
      <c r="I208" s="21"/>
      <c r="J208" s="21"/>
      <c r="K208" s="21"/>
      <c r="L208" s="21"/>
      <c r="M208" s="21"/>
      <c r="N208" s="21"/>
    </row>
    <row r="209" spans="1:14">
      <c r="A209" s="31" t="s">
        <v>52</v>
      </c>
      <c r="B209" s="32"/>
      <c r="C209" s="33"/>
      <c r="D209" s="22">
        <v>25580</v>
      </c>
      <c r="E209" s="22">
        <v>12895</v>
      </c>
      <c r="F209" s="22">
        <v>12685</v>
      </c>
      <c r="G209" s="23"/>
      <c r="H209" s="23"/>
      <c r="I209" s="23"/>
      <c r="J209" s="23"/>
      <c r="K209" s="23"/>
      <c r="L209" s="23"/>
      <c r="M209" s="23"/>
      <c r="N209" s="23"/>
    </row>
    <row r="210" spans="1:14">
      <c r="A210" s="28" t="s">
        <v>54</v>
      </c>
      <c r="B210" s="29"/>
      <c r="C210" s="30"/>
      <c r="D210" s="24">
        <v>25580</v>
      </c>
      <c r="E210" s="24">
        <v>12895</v>
      </c>
      <c r="F210" s="24">
        <v>12685</v>
      </c>
      <c r="G210" s="23"/>
      <c r="H210" s="23"/>
      <c r="I210" s="23"/>
      <c r="J210" s="23"/>
      <c r="K210" s="23"/>
      <c r="L210" s="23"/>
      <c r="M210" s="23"/>
      <c r="N210" s="23"/>
    </row>
    <row r="211" spans="1:14">
      <c r="A211" s="12" t="s">
        <v>126</v>
      </c>
      <c r="B211" s="13"/>
      <c r="C211" s="14"/>
      <c r="D211" s="15">
        <v>137760</v>
      </c>
      <c r="E211" s="15">
        <v>137500</v>
      </c>
      <c r="F211" s="15">
        <v>260</v>
      </c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7" t="s">
        <v>127</v>
      </c>
      <c r="B212" s="18" t="s">
        <v>48</v>
      </c>
      <c r="C212" s="19" t="s">
        <v>51</v>
      </c>
      <c r="D212" s="20">
        <v>50000</v>
      </c>
      <c r="E212" s="20">
        <v>50000</v>
      </c>
      <c r="F212" s="20">
        <v>0</v>
      </c>
      <c r="G212" s="21"/>
      <c r="H212" s="21"/>
      <c r="I212" s="21"/>
      <c r="J212" s="21"/>
      <c r="K212" s="21"/>
      <c r="L212" s="21"/>
      <c r="M212" s="21"/>
      <c r="N212" s="21"/>
    </row>
    <row r="213" spans="1:14">
      <c r="A213" s="31" t="s">
        <v>52</v>
      </c>
      <c r="B213" s="32"/>
      <c r="C213" s="33"/>
      <c r="D213" s="22">
        <v>50000</v>
      </c>
      <c r="E213" s="22">
        <v>50000</v>
      </c>
      <c r="F213" s="22">
        <v>0</v>
      </c>
      <c r="G213" s="23"/>
      <c r="H213" s="23"/>
      <c r="I213" s="23"/>
      <c r="J213" s="23"/>
      <c r="K213" s="23"/>
      <c r="L213" s="23"/>
      <c r="M213" s="23"/>
      <c r="N213" s="23"/>
    </row>
    <row r="214" spans="1:14">
      <c r="A214" s="28" t="s">
        <v>53</v>
      </c>
      <c r="B214" s="29"/>
      <c r="C214" s="30"/>
      <c r="D214" s="24">
        <v>9000</v>
      </c>
      <c r="E214" s="24">
        <v>9000</v>
      </c>
      <c r="F214" s="24">
        <v>0</v>
      </c>
      <c r="G214" s="23"/>
      <c r="H214" s="23"/>
      <c r="I214" s="23"/>
      <c r="J214" s="23"/>
      <c r="K214" s="23"/>
      <c r="L214" s="23"/>
      <c r="M214" s="23"/>
      <c r="N214" s="23"/>
    </row>
    <row r="215" spans="1:14">
      <c r="A215" s="28" t="s">
        <v>54</v>
      </c>
      <c r="B215" s="29"/>
      <c r="C215" s="30"/>
      <c r="D215" s="24">
        <v>41000</v>
      </c>
      <c r="E215" s="24">
        <v>41000</v>
      </c>
      <c r="F215" s="24">
        <v>0</v>
      </c>
      <c r="G215" s="23"/>
      <c r="H215" s="23"/>
      <c r="I215" s="23"/>
      <c r="J215" s="23"/>
      <c r="K215" s="23"/>
      <c r="L215" s="23"/>
      <c r="M215" s="23"/>
      <c r="N215" s="23"/>
    </row>
    <row r="216" spans="1:14" ht="37.5">
      <c r="A216" s="17" t="s">
        <v>128</v>
      </c>
      <c r="B216" s="18" t="s">
        <v>48</v>
      </c>
      <c r="C216" s="19" t="s">
        <v>51</v>
      </c>
      <c r="D216" s="20">
        <v>30000</v>
      </c>
      <c r="E216" s="20">
        <v>30000</v>
      </c>
      <c r="F216" s="20">
        <v>0</v>
      </c>
      <c r="G216" s="21"/>
      <c r="H216" s="21"/>
      <c r="I216" s="21"/>
      <c r="J216" s="21"/>
      <c r="K216" s="21"/>
      <c r="L216" s="21"/>
      <c r="M216" s="21"/>
      <c r="N216" s="21"/>
    </row>
    <row r="217" spans="1:14">
      <c r="A217" s="31" t="s">
        <v>52</v>
      </c>
      <c r="B217" s="32"/>
      <c r="C217" s="33"/>
      <c r="D217" s="22">
        <v>30000</v>
      </c>
      <c r="E217" s="22">
        <v>30000</v>
      </c>
      <c r="F217" s="22">
        <v>0</v>
      </c>
      <c r="G217" s="23"/>
      <c r="H217" s="23"/>
      <c r="I217" s="23"/>
      <c r="J217" s="23"/>
      <c r="K217" s="23"/>
      <c r="L217" s="23"/>
      <c r="M217" s="23"/>
      <c r="N217" s="23"/>
    </row>
    <row r="218" spans="1:14">
      <c r="A218" s="28" t="s">
        <v>53</v>
      </c>
      <c r="B218" s="29"/>
      <c r="C218" s="30"/>
      <c r="D218" s="24">
        <v>5000</v>
      </c>
      <c r="E218" s="24">
        <v>5000</v>
      </c>
      <c r="F218" s="24">
        <v>0</v>
      </c>
      <c r="G218" s="23"/>
      <c r="H218" s="23"/>
      <c r="I218" s="23"/>
      <c r="J218" s="23"/>
      <c r="K218" s="23"/>
      <c r="L218" s="23"/>
      <c r="M218" s="23"/>
      <c r="N218" s="23"/>
    </row>
    <row r="219" spans="1:14">
      <c r="A219" s="28" t="s">
        <v>54</v>
      </c>
      <c r="B219" s="29"/>
      <c r="C219" s="30"/>
      <c r="D219" s="24">
        <v>25000</v>
      </c>
      <c r="E219" s="24">
        <v>25000</v>
      </c>
      <c r="F219" s="24">
        <v>0</v>
      </c>
      <c r="G219" s="23"/>
      <c r="H219" s="23"/>
      <c r="I219" s="23"/>
      <c r="J219" s="23"/>
      <c r="K219" s="23"/>
      <c r="L219" s="23"/>
      <c r="M219" s="23"/>
      <c r="N219" s="23"/>
    </row>
    <row r="220" spans="1:14">
      <c r="A220" s="17" t="s">
        <v>129</v>
      </c>
      <c r="B220" s="18" t="s">
        <v>59</v>
      </c>
      <c r="C220" s="19" t="s">
        <v>51</v>
      </c>
      <c r="D220" s="20">
        <v>27760</v>
      </c>
      <c r="E220" s="20">
        <v>27500</v>
      </c>
      <c r="F220" s="20">
        <v>260</v>
      </c>
      <c r="G220" s="21"/>
      <c r="H220" s="21"/>
      <c r="I220" s="21"/>
      <c r="J220" s="21"/>
      <c r="K220" s="21"/>
      <c r="L220" s="21"/>
      <c r="M220" s="21"/>
      <c r="N220" s="21"/>
    </row>
    <row r="221" spans="1:14">
      <c r="A221" s="31" t="s">
        <v>52</v>
      </c>
      <c r="B221" s="32"/>
      <c r="C221" s="33"/>
      <c r="D221" s="22">
        <v>27760</v>
      </c>
      <c r="E221" s="22">
        <v>27500</v>
      </c>
      <c r="F221" s="22">
        <v>260</v>
      </c>
      <c r="G221" s="23"/>
      <c r="H221" s="23"/>
      <c r="I221" s="23"/>
      <c r="J221" s="23"/>
      <c r="K221" s="23"/>
      <c r="L221" s="23"/>
      <c r="M221" s="23"/>
      <c r="N221" s="23"/>
    </row>
    <row r="222" spans="1:14">
      <c r="A222" s="28" t="s">
        <v>54</v>
      </c>
      <c r="B222" s="29"/>
      <c r="C222" s="30"/>
      <c r="D222" s="24">
        <v>27500</v>
      </c>
      <c r="E222" s="24">
        <v>27500</v>
      </c>
      <c r="F222" s="24">
        <v>0</v>
      </c>
      <c r="G222" s="23"/>
      <c r="H222" s="23"/>
      <c r="I222" s="23"/>
      <c r="J222" s="23"/>
      <c r="K222" s="23"/>
      <c r="L222" s="23"/>
      <c r="M222" s="23"/>
      <c r="N222" s="23"/>
    </row>
    <row r="223" spans="1:14">
      <c r="A223" s="28" t="s">
        <v>55</v>
      </c>
      <c r="B223" s="29"/>
      <c r="C223" s="30"/>
      <c r="D223" s="24">
        <v>260</v>
      </c>
      <c r="E223" s="24">
        <v>0</v>
      </c>
      <c r="F223" s="24">
        <v>260</v>
      </c>
      <c r="G223" s="23"/>
      <c r="H223" s="23"/>
      <c r="I223" s="23"/>
      <c r="J223" s="23"/>
      <c r="K223" s="23"/>
      <c r="L223" s="23"/>
      <c r="M223" s="23"/>
      <c r="N223" s="23"/>
    </row>
    <row r="224" spans="1:14" ht="37.5">
      <c r="A224" s="17" t="s">
        <v>130</v>
      </c>
      <c r="B224" s="18" t="s">
        <v>59</v>
      </c>
      <c r="C224" s="19" t="s">
        <v>51</v>
      </c>
      <c r="D224" s="20">
        <v>30000</v>
      </c>
      <c r="E224" s="20">
        <v>30000</v>
      </c>
      <c r="F224" s="20">
        <v>0</v>
      </c>
      <c r="G224" s="21"/>
      <c r="H224" s="21"/>
      <c r="I224" s="21"/>
      <c r="J224" s="21"/>
      <c r="K224" s="21"/>
      <c r="L224" s="21"/>
      <c r="M224" s="21"/>
      <c r="N224" s="21"/>
    </row>
    <row r="225" spans="1:14">
      <c r="A225" s="31" t="s">
        <v>52</v>
      </c>
      <c r="B225" s="32"/>
      <c r="C225" s="33"/>
      <c r="D225" s="22">
        <v>30000</v>
      </c>
      <c r="E225" s="22">
        <v>30000</v>
      </c>
      <c r="F225" s="22">
        <v>0</v>
      </c>
      <c r="G225" s="23"/>
      <c r="H225" s="23"/>
      <c r="I225" s="23"/>
      <c r="J225" s="23"/>
      <c r="K225" s="23"/>
      <c r="L225" s="23"/>
      <c r="M225" s="23"/>
      <c r="N225" s="23"/>
    </row>
    <row r="226" spans="1:14">
      <c r="A226" s="28" t="s">
        <v>53</v>
      </c>
      <c r="B226" s="29"/>
      <c r="C226" s="30"/>
      <c r="D226" s="24">
        <v>6000</v>
      </c>
      <c r="E226" s="24">
        <v>6000</v>
      </c>
      <c r="F226" s="24">
        <v>0</v>
      </c>
      <c r="G226" s="23"/>
      <c r="H226" s="23"/>
      <c r="I226" s="23"/>
      <c r="J226" s="23"/>
      <c r="K226" s="23"/>
      <c r="L226" s="23"/>
      <c r="M226" s="23"/>
      <c r="N226" s="23"/>
    </row>
    <row r="227" spans="1:14">
      <c r="A227" s="28" t="s">
        <v>54</v>
      </c>
      <c r="B227" s="29"/>
      <c r="C227" s="30"/>
      <c r="D227" s="24">
        <v>24000</v>
      </c>
      <c r="E227" s="24">
        <v>24000</v>
      </c>
      <c r="F227" s="24">
        <v>0</v>
      </c>
      <c r="G227" s="23"/>
      <c r="H227" s="23"/>
      <c r="I227" s="23"/>
      <c r="J227" s="23"/>
      <c r="K227" s="23"/>
      <c r="L227" s="23"/>
      <c r="M227" s="23"/>
      <c r="N227" s="23"/>
    </row>
    <row r="228" spans="1:14">
      <c r="A228" s="34" t="s">
        <v>131</v>
      </c>
      <c r="B228" s="35"/>
      <c r="C228" s="36"/>
      <c r="D228" s="25">
        <v>4180488</v>
      </c>
      <c r="E228" s="25">
        <v>2421087.56</v>
      </c>
      <c r="F228" s="25">
        <v>1759400.44</v>
      </c>
      <c r="G228" s="26"/>
      <c r="H228" s="26"/>
      <c r="I228" s="26"/>
      <c r="J228" s="26"/>
      <c r="K228" s="26"/>
      <c r="L228" s="26"/>
      <c r="M228" s="26"/>
      <c r="N228" s="26"/>
    </row>
  </sheetData>
  <mergeCells count="163">
    <mergeCell ref="A4:A6"/>
    <mergeCell ref="B4:B6"/>
    <mergeCell ref="C4:C6"/>
    <mergeCell ref="G4:I4"/>
    <mergeCell ref="J4:M4"/>
    <mergeCell ref="A10:C10"/>
    <mergeCell ref="A1:N1"/>
    <mergeCell ref="A2:N2"/>
    <mergeCell ref="A19:C19"/>
    <mergeCell ref="A20:C20"/>
    <mergeCell ref="A21:C21"/>
    <mergeCell ref="A22:C22"/>
    <mergeCell ref="A24:C24"/>
    <mergeCell ref="A25:C25"/>
    <mergeCell ref="A11:C11"/>
    <mergeCell ref="A12:C12"/>
    <mergeCell ref="A14:C14"/>
    <mergeCell ref="A15:C15"/>
    <mergeCell ref="A16:C16"/>
    <mergeCell ref="A17:C17"/>
    <mergeCell ref="A34:C34"/>
    <mergeCell ref="A35:C35"/>
    <mergeCell ref="A37:C37"/>
    <mergeCell ref="A38:C38"/>
    <mergeCell ref="A39:C39"/>
    <mergeCell ref="A40:C40"/>
    <mergeCell ref="A26:C26"/>
    <mergeCell ref="A28:C28"/>
    <mergeCell ref="A29:C29"/>
    <mergeCell ref="A30:C30"/>
    <mergeCell ref="A32:C32"/>
    <mergeCell ref="A33:C33"/>
    <mergeCell ref="A49:C49"/>
    <mergeCell ref="A50:C50"/>
    <mergeCell ref="A52:C52"/>
    <mergeCell ref="A53:C53"/>
    <mergeCell ref="A54:C54"/>
    <mergeCell ref="A55:C55"/>
    <mergeCell ref="A42:C42"/>
    <mergeCell ref="A43:C43"/>
    <mergeCell ref="A44:C44"/>
    <mergeCell ref="A45:C45"/>
    <mergeCell ref="A47:C47"/>
    <mergeCell ref="A48:C48"/>
    <mergeCell ref="A64:C64"/>
    <mergeCell ref="A65:C65"/>
    <mergeCell ref="A67:C67"/>
    <mergeCell ref="A68:C68"/>
    <mergeCell ref="A70:C70"/>
    <mergeCell ref="A71:C71"/>
    <mergeCell ref="A57:C57"/>
    <mergeCell ref="A58:C58"/>
    <mergeCell ref="A59:C59"/>
    <mergeCell ref="A60:C60"/>
    <mergeCell ref="A62:C62"/>
    <mergeCell ref="A63:C63"/>
    <mergeCell ref="A81:C81"/>
    <mergeCell ref="A82:C82"/>
    <mergeCell ref="A84:C84"/>
    <mergeCell ref="A85:C85"/>
    <mergeCell ref="A87:C87"/>
    <mergeCell ref="A88:C88"/>
    <mergeCell ref="A72:C72"/>
    <mergeCell ref="A74:C74"/>
    <mergeCell ref="A75:C75"/>
    <mergeCell ref="A76:C76"/>
    <mergeCell ref="A77:C77"/>
    <mergeCell ref="A80:C80"/>
    <mergeCell ref="A99:C99"/>
    <mergeCell ref="A100:C100"/>
    <mergeCell ref="A101:C101"/>
    <mergeCell ref="A104:C104"/>
    <mergeCell ref="A105:C105"/>
    <mergeCell ref="A106:C106"/>
    <mergeCell ref="A89:C89"/>
    <mergeCell ref="A91:C91"/>
    <mergeCell ref="A92:C92"/>
    <mergeCell ref="A93:C93"/>
    <mergeCell ref="A95:C95"/>
    <mergeCell ref="A96:C96"/>
    <mergeCell ref="A117:C117"/>
    <mergeCell ref="A118:C118"/>
    <mergeCell ref="A120:C120"/>
    <mergeCell ref="A121:C121"/>
    <mergeCell ref="A122:C122"/>
    <mergeCell ref="A124:C124"/>
    <mergeCell ref="A108:C108"/>
    <mergeCell ref="A109:C109"/>
    <mergeCell ref="A111:C111"/>
    <mergeCell ref="A112:C112"/>
    <mergeCell ref="A115:C115"/>
    <mergeCell ref="A116:C116"/>
    <mergeCell ref="A133:C133"/>
    <mergeCell ref="A134:C134"/>
    <mergeCell ref="A136:C136"/>
    <mergeCell ref="A137:C137"/>
    <mergeCell ref="A139:C139"/>
    <mergeCell ref="A140:C140"/>
    <mergeCell ref="A125:C125"/>
    <mergeCell ref="A126:C126"/>
    <mergeCell ref="A128:C128"/>
    <mergeCell ref="A129:C129"/>
    <mergeCell ref="A130:C130"/>
    <mergeCell ref="A132:C132"/>
    <mergeCell ref="A152:C152"/>
    <mergeCell ref="A153:C153"/>
    <mergeCell ref="A154:C154"/>
    <mergeCell ref="A157:C157"/>
    <mergeCell ref="A158:C158"/>
    <mergeCell ref="A159:C159"/>
    <mergeCell ref="A141:C141"/>
    <mergeCell ref="A144:C144"/>
    <mergeCell ref="A145:C145"/>
    <mergeCell ref="A148:C148"/>
    <mergeCell ref="A149:C149"/>
    <mergeCell ref="A150:C150"/>
    <mergeCell ref="A169:C169"/>
    <mergeCell ref="A171:C171"/>
    <mergeCell ref="A172:C172"/>
    <mergeCell ref="A173:C173"/>
    <mergeCell ref="A176:C176"/>
    <mergeCell ref="A177:C177"/>
    <mergeCell ref="A160:C160"/>
    <mergeCell ref="A162:C162"/>
    <mergeCell ref="A163:C163"/>
    <mergeCell ref="A164:C164"/>
    <mergeCell ref="A167:C167"/>
    <mergeCell ref="A168:C168"/>
    <mergeCell ref="A188:C188"/>
    <mergeCell ref="A189:C189"/>
    <mergeCell ref="A191:C191"/>
    <mergeCell ref="A192:C192"/>
    <mergeCell ref="A194:C194"/>
    <mergeCell ref="A195:C195"/>
    <mergeCell ref="A178:C178"/>
    <mergeCell ref="A180:C180"/>
    <mergeCell ref="A181:C181"/>
    <mergeCell ref="A184:C184"/>
    <mergeCell ref="A185:C185"/>
    <mergeCell ref="A186:C186"/>
    <mergeCell ref="A206:C206"/>
    <mergeCell ref="A207:C207"/>
    <mergeCell ref="A209:C209"/>
    <mergeCell ref="A210:C210"/>
    <mergeCell ref="A213:C213"/>
    <mergeCell ref="A214:C214"/>
    <mergeCell ref="A197:C197"/>
    <mergeCell ref="A198:C198"/>
    <mergeCell ref="A200:C200"/>
    <mergeCell ref="A201:C201"/>
    <mergeCell ref="A203:C203"/>
    <mergeCell ref="A204:C204"/>
    <mergeCell ref="A223:C223"/>
    <mergeCell ref="A225:C225"/>
    <mergeCell ref="A226:C226"/>
    <mergeCell ref="A227:C227"/>
    <mergeCell ref="A228:C228"/>
    <mergeCell ref="A215:C215"/>
    <mergeCell ref="A217:C217"/>
    <mergeCell ref="A218:C218"/>
    <mergeCell ref="A219:C219"/>
    <mergeCell ref="A221:C221"/>
    <mergeCell ref="A222:C222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workbookViewId="0">
      <selection activeCell="C22" sqref="C22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53670</v>
      </c>
      <c r="E7" s="10">
        <f t="shared" ref="E7:F7" si="0">E8</f>
        <v>18100</v>
      </c>
      <c r="F7" s="10">
        <f t="shared" si="0"/>
        <v>35570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104</v>
      </c>
      <c r="B8" s="13"/>
      <c r="C8" s="14"/>
      <c r="D8" s="15">
        <f>D17</f>
        <v>53670</v>
      </c>
      <c r="E8" s="15">
        <f t="shared" ref="E8:F8" si="1">E17</f>
        <v>18100</v>
      </c>
      <c r="F8" s="15">
        <f t="shared" si="1"/>
        <v>35570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105</v>
      </c>
      <c r="B9" s="18" t="s">
        <v>106</v>
      </c>
      <c r="C9" s="19" t="s">
        <v>51</v>
      </c>
      <c r="D9" s="20">
        <v>21100</v>
      </c>
      <c r="E9" s="20">
        <v>18100</v>
      </c>
      <c r="F9" s="20">
        <v>3000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21100</v>
      </c>
      <c r="E10" s="22">
        <v>18100</v>
      </c>
      <c r="F10" s="22">
        <v>3000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10500</v>
      </c>
      <c r="E11" s="24">
        <v>7500</v>
      </c>
      <c r="F11" s="24">
        <v>3000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10600</v>
      </c>
      <c r="E12" s="24">
        <v>10600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107</v>
      </c>
      <c r="B13" s="18" t="s">
        <v>32</v>
      </c>
      <c r="C13" s="19" t="s">
        <v>51</v>
      </c>
      <c r="D13" s="20">
        <v>32570</v>
      </c>
      <c r="E13" s="20">
        <v>0</v>
      </c>
      <c r="F13" s="20">
        <v>32570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32570</v>
      </c>
      <c r="E14" s="22">
        <v>0</v>
      </c>
      <c r="F14" s="22">
        <v>32570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53</v>
      </c>
      <c r="B15" s="29"/>
      <c r="C15" s="30"/>
      <c r="D15" s="24">
        <v>1500</v>
      </c>
      <c r="E15" s="24">
        <v>0</v>
      </c>
      <c r="F15" s="24">
        <v>1500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54</v>
      </c>
      <c r="B16" s="29"/>
      <c r="C16" s="30"/>
      <c r="D16" s="24">
        <v>31070</v>
      </c>
      <c r="E16" s="24">
        <v>0</v>
      </c>
      <c r="F16" s="24">
        <v>31070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34" t="s">
        <v>131</v>
      </c>
      <c r="B17" s="35"/>
      <c r="C17" s="36"/>
      <c r="D17" s="25">
        <f>SUM(D13+D9)</f>
        <v>53670</v>
      </c>
      <c r="E17" s="25">
        <f t="shared" ref="E17:F17" si="2">SUM(E13+E9)</f>
        <v>18100</v>
      </c>
      <c r="F17" s="25">
        <f t="shared" si="2"/>
        <v>35570</v>
      </c>
      <c r="G17" s="26"/>
      <c r="H17" s="26"/>
      <c r="I17" s="26"/>
      <c r="J17" s="26"/>
      <c r="K17" s="26"/>
      <c r="L17" s="26"/>
      <c r="M17" s="26"/>
      <c r="N17" s="26"/>
    </row>
  </sheetData>
  <mergeCells count="14">
    <mergeCell ref="A17:C17"/>
    <mergeCell ref="A16:C16"/>
    <mergeCell ref="A10:C10"/>
    <mergeCell ref="A11:C11"/>
    <mergeCell ref="A12:C12"/>
    <mergeCell ref="A14:C14"/>
    <mergeCell ref="A15:C15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>
      <selection activeCell="C22" sqref="C22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90720</v>
      </c>
      <c r="E7" s="10">
        <f t="shared" ref="E7:F7" si="0">E8</f>
        <v>30406</v>
      </c>
      <c r="F7" s="10">
        <f t="shared" si="0"/>
        <v>60314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108</v>
      </c>
      <c r="B8" s="13"/>
      <c r="C8" s="14"/>
      <c r="D8" s="15">
        <f>D16</f>
        <v>90720</v>
      </c>
      <c r="E8" s="15">
        <f t="shared" ref="E8:F8" si="1">E16</f>
        <v>30406</v>
      </c>
      <c r="F8" s="15">
        <f t="shared" si="1"/>
        <v>60314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109</v>
      </c>
      <c r="B9" s="18" t="s">
        <v>110</v>
      </c>
      <c r="C9" s="19" t="s">
        <v>51</v>
      </c>
      <c r="D9" s="20">
        <v>70720</v>
      </c>
      <c r="E9" s="20">
        <v>30406</v>
      </c>
      <c r="F9" s="20">
        <v>40314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70720</v>
      </c>
      <c r="E10" s="22">
        <v>30406</v>
      </c>
      <c r="F10" s="22">
        <v>40314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54</v>
      </c>
      <c r="B11" s="29"/>
      <c r="C11" s="30"/>
      <c r="D11" s="24">
        <v>45720</v>
      </c>
      <c r="E11" s="24">
        <v>23570</v>
      </c>
      <c r="F11" s="24">
        <v>22150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55</v>
      </c>
      <c r="B12" s="29"/>
      <c r="C12" s="30"/>
      <c r="D12" s="24">
        <v>25000</v>
      </c>
      <c r="E12" s="24">
        <v>6836</v>
      </c>
      <c r="F12" s="24">
        <v>18164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111</v>
      </c>
      <c r="B13" s="18" t="s">
        <v>36</v>
      </c>
      <c r="C13" s="19" t="s">
        <v>51</v>
      </c>
      <c r="D13" s="20">
        <v>20000</v>
      </c>
      <c r="E13" s="20">
        <v>0</v>
      </c>
      <c r="F13" s="20">
        <v>20000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20000</v>
      </c>
      <c r="E14" s="22">
        <v>0</v>
      </c>
      <c r="F14" s="22">
        <v>20000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54</v>
      </c>
      <c r="B15" s="29"/>
      <c r="C15" s="30"/>
      <c r="D15" s="24">
        <v>20000</v>
      </c>
      <c r="E15" s="24">
        <v>0</v>
      </c>
      <c r="F15" s="24">
        <v>20000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34" t="s">
        <v>131</v>
      </c>
      <c r="B16" s="35"/>
      <c r="C16" s="36"/>
      <c r="D16" s="25">
        <f>SUM(D13+D9)</f>
        <v>90720</v>
      </c>
      <c r="E16" s="25">
        <f t="shared" ref="E16:F16" si="2">SUM(E13+E9)</f>
        <v>30406</v>
      </c>
      <c r="F16" s="25">
        <f t="shared" si="2"/>
        <v>60314</v>
      </c>
      <c r="G16" s="26"/>
      <c r="H16" s="26"/>
      <c r="I16" s="26"/>
      <c r="J16" s="26"/>
      <c r="K16" s="26"/>
      <c r="L16" s="26"/>
      <c r="M16" s="26"/>
      <c r="N16" s="26"/>
    </row>
  </sheetData>
  <mergeCells count="13">
    <mergeCell ref="A16:C16"/>
    <mergeCell ref="A10:C10"/>
    <mergeCell ref="A11:C11"/>
    <mergeCell ref="A12:C12"/>
    <mergeCell ref="A14:C14"/>
    <mergeCell ref="A15:C15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>
      <selection activeCell="D20" sqref="D20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917594</v>
      </c>
      <c r="E7" s="10">
        <f t="shared" ref="E7:F7" si="0">E8</f>
        <v>67035</v>
      </c>
      <c r="F7" s="10">
        <f t="shared" si="0"/>
        <v>850559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112</v>
      </c>
      <c r="B8" s="13"/>
      <c r="C8" s="14"/>
      <c r="D8" s="15">
        <f>D37</f>
        <v>917594</v>
      </c>
      <c r="E8" s="15">
        <f t="shared" ref="E8:F8" si="1">E37</f>
        <v>67035</v>
      </c>
      <c r="F8" s="15">
        <f t="shared" si="1"/>
        <v>850559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113</v>
      </c>
      <c r="B9" s="18" t="s">
        <v>114</v>
      </c>
      <c r="C9" s="19" t="s">
        <v>51</v>
      </c>
      <c r="D9" s="20">
        <v>6700</v>
      </c>
      <c r="E9" s="20">
        <v>0</v>
      </c>
      <c r="F9" s="20">
        <v>6700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6700</v>
      </c>
      <c r="E10" s="22">
        <v>0</v>
      </c>
      <c r="F10" s="22">
        <v>6700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3000</v>
      </c>
      <c r="E11" s="24">
        <v>0</v>
      </c>
      <c r="F11" s="24">
        <v>3000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3700</v>
      </c>
      <c r="E12" s="24">
        <v>0</v>
      </c>
      <c r="F12" s="24">
        <v>3700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115</v>
      </c>
      <c r="B13" s="18" t="s">
        <v>114</v>
      </c>
      <c r="C13" s="19" t="s">
        <v>51</v>
      </c>
      <c r="D13" s="20">
        <v>2580</v>
      </c>
      <c r="E13" s="20">
        <v>480</v>
      </c>
      <c r="F13" s="20">
        <v>2100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2580</v>
      </c>
      <c r="E14" s="22">
        <v>480</v>
      </c>
      <c r="F14" s="22">
        <v>2100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54</v>
      </c>
      <c r="B15" s="29"/>
      <c r="C15" s="30"/>
      <c r="D15" s="24">
        <v>2580</v>
      </c>
      <c r="E15" s="24">
        <v>480</v>
      </c>
      <c r="F15" s="24">
        <v>2100</v>
      </c>
      <c r="G15" s="23"/>
      <c r="H15" s="23"/>
      <c r="I15" s="23"/>
      <c r="J15" s="23"/>
      <c r="K15" s="23"/>
      <c r="L15" s="23"/>
      <c r="M15" s="23"/>
      <c r="N15" s="23"/>
    </row>
    <row r="16" spans="1:14" ht="37.5">
      <c r="A16" s="17" t="s">
        <v>116</v>
      </c>
      <c r="B16" s="18" t="s">
        <v>117</v>
      </c>
      <c r="C16" s="19" t="s">
        <v>51</v>
      </c>
      <c r="D16" s="20">
        <v>22580</v>
      </c>
      <c r="E16" s="20">
        <v>15780</v>
      </c>
      <c r="F16" s="20">
        <v>6800</v>
      </c>
      <c r="G16" s="21"/>
      <c r="H16" s="21"/>
      <c r="I16" s="21"/>
      <c r="J16" s="21"/>
      <c r="K16" s="21"/>
      <c r="L16" s="21"/>
      <c r="M16" s="21"/>
      <c r="N16" s="21"/>
    </row>
    <row r="17" spans="1:14">
      <c r="A17" s="31" t="s">
        <v>52</v>
      </c>
      <c r="B17" s="32"/>
      <c r="C17" s="33"/>
      <c r="D17" s="22">
        <v>22580</v>
      </c>
      <c r="E17" s="22">
        <v>15780</v>
      </c>
      <c r="F17" s="22">
        <v>6800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8" t="s">
        <v>54</v>
      </c>
      <c r="B18" s="29"/>
      <c r="C18" s="30"/>
      <c r="D18" s="24">
        <v>22580</v>
      </c>
      <c r="E18" s="24">
        <v>15780</v>
      </c>
      <c r="F18" s="24">
        <v>6800</v>
      </c>
      <c r="G18" s="23"/>
      <c r="H18" s="23"/>
      <c r="I18" s="23"/>
      <c r="J18" s="23"/>
      <c r="K18" s="23"/>
      <c r="L18" s="23"/>
      <c r="M18" s="23"/>
      <c r="N18" s="23"/>
    </row>
    <row r="19" spans="1:14" ht="37.5">
      <c r="A19" s="17" t="s">
        <v>118</v>
      </c>
      <c r="B19" s="18" t="s">
        <v>117</v>
      </c>
      <c r="C19" s="19" t="s">
        <v>51</v>
      </c>
      <c r="D19" s="20">
        <v>6420</v>
      </c>
      <c r="E19" s="20">
        <v>900</v>
      </c>
      <c r="F19" s="20">
        <v>5520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31" t="s">
        <v>52</v>
      </c>
      <c r="B20" s="32"/>
      <c r="C20" s="33"/>
      <c r="D20" s="22">
        <v>6420</v>
      </c>
      <c r="E20" s="22">
        <v>900</v>
      </c>
      <c r="F20" s="22">
        <v>5520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8" t="s">
        <v>54</v>
      </c>
      <c r="B21" s="29"/>
      <c r="C21" s="30"/>
      <c r="D21" s="24">
        <v>6420</v>
      </c>
      <c r="E21" s="24">
        <v>900</v>
      </c>
      <c r="F21" s="24">
        <v>5520</v>
      </c>
      <c r="G21" s="23"/>
      <c r="H21" s="23"/>
      <c r="I21" s="23"/>
      <c r="J21" s="23"/>
      <c r="K21" s="23"/>
      <c r="L21" s="23"/>
      <c r="M21" s="23"/>
      <c r="N21" s="23"/>
    </row>
    <row r="22" spans="1:14" ht="37.5">
      <c r="A22" s="17" t="s">
        <v>119</v>
      </c>
      <c r="B22" s="18" t="s">
        <v>117</v>
      </c>
      <c r="C22" s="19" t="s">
        <v>51</v>
      </c>
      <c r="D22" s="20">
        <v>31454</v>
      </c>
      <c r="E22" s="20">
        <v>31400</v>
      </c>
      <c r="F22" s="20">
        <v>54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31" t="s">
        <v>52</v>
      </c>
      <c r="B23" s="32"/>
      <c r="C23" s="33"/>
      <c r="D23" s="22">
        <v>31454</v>
      </c>
      <c r="E23" s="22">
        <v>31400</v>
      </c>
      <c r="F23" s="22">
        <v>54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28" t="s">
        <v>54</v>
      </c>
      <c r="B24" s="29"/>
      <c r="C24" s="30"/>
      <c r="D24" s="24">
        <v>31454</v>
      </c>
      <c r="E24" s="24">
        <v>31400</v>
      </c>
      <c r="F24" s="24">
        <v>54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17" t="s">
        <v>120</v>
      </c>
      <c r="B25" s="18" t="s">
        <v>117</v>
      </c>
      <c r="C25" s="19" t="s">
        <v>51</v>
      </c>
      <c r="D25" s="20">
        <v>14920</v>
      </c>
      <c r="E25" s="20">
        <v>0</v>
      </c>
      <c r="F25" s="20">
        <v>14920</v>
      </c>
      <c r="G25" s="21"/>
      <c r="H25" s="21"/>
      <c r="I25" s="21"/>
      <c r="J25" s="21"/>
      <c r="K25" s="21"/>
      <c r="L25" s="21"/>
      <c r="M25" s="21"/>
      <c r="N25" s="21"/>
    </row>
    <row r="26" spans="1:14">
      <c r="A26" s="31" t="s">
        <v>52</v>
      </c>
      <c r="B26" s="32"/>
      <c r="C26" s="33"/>
      <c r="D26" s="22">
        <v>14920</v>
      </c>
      <c r="E26" s="22">
        <v>0</v>
      </c>
      <c r="F26" s="22">
        <v>14920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28" t="s">
        <v>54</v>
      </c>
      <c r="B27" s="29"/>
      <c r="C27" s="30"/>
      <c r="D27" s="24">
        <v>14920</v>
      </c>
      <c r="E27" s="24">
        <v>0</v>
      </c>
      <c r="F27" s="24">
        <v>14920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17" t="s">
        <v>121</v>
      </c>
      <c r="B28" s="18" t="s">
        <v>122</v>
      </c>
      <c r="C28" s="19" t="s">
        <v>51</v>
      </c>
      <c r="D28" s="20">
        <v>800000</v>
      </c>
      <c r="E28" s="20">
        <v>0</v>
      </c>
      <c r="F28" s="20">
        <v>800000</v>
      </c>
      <c r="G28" s="21"/>
      <c r="H28" s="21"/>
      <c r="I28" s="21"/>
      <c r="J28" s="21"/>
      <c r="K28" s="21"/>
      <c r="L28" s="21"/>
      <c r="M28" s="21"/>
      <c r="N28" s="21"/>
    </row>
    <row r="29" spans="1:14">
      <c r="A29" s="31" t="s">
        <v>25</v>
      </c>
      <c r="B29" s="32"/>
      <c r="C29" s="33"/>
      <c r="D29" s="22">
        <v>800000</v>
      </c>
      <c r="E29" s="22">
        <v>0</v>
      </c>
      <c r="F29" s="22">
        <v>800000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8" t="s">
        <v>123</v>
      </c>
      <c r="B30" s="29"/>
      <c r="C30" s="30"/>
      <c r="D30" s="24">
        <v>800000</v>
      </c>
      <c r="E30" s="24">
        <v>0</v>
      </c>
      <c r="F30" s="24">
        <v>800000</v>
      </c>
      <c r="G30" s="23"/>
      <c r="H30" s="23"/>
      <c r="I30" s="23"/>
      <c r="J30" s="23"/>
      <c r="K30" s="23"/>
      <c r="L30" s="23"/>
      <c r="M30" s="23"/>
      <c r="N30" s="23"/>
    </row>
    <row r="31" spans="1:14" ht="37.5">
      <c r="A31" s="17" t="s">
        <v>124</v>
      </c>
      <c r="B31" s="18" t="s">
        <v>122</v>
      </c>
      <c r="C31" s="19" t="s">
        <v>51</v>
      </c>
      <c r="D31" s="20">
        <v>7360</v>
      </c>
      <c r="E31" s="20">
        <v>5580</v>
      </c>
      <c r="F31" s="20">
        <v>1780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31" t="s">
        <v>52</v>
      </c>
      <c r="B32" s="32"/>
      <c r="C32" s="33"/>
      <c r="D32" s="22">
        <v>7360</v>
      </c>
      <c r="E32" s="22">
        <v>5580</v>
      </c>
      <c r="F32" s="22">
        <v>1780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28" t="s">
        <v>54</v>
      </c>
      <c r="B33" s="29"/>
      <c r="C33" s="30"/>
      <c r="D33" s="24">
        <v>7360</v>
      </c>
      <c r="E33" s="24">
        <v>5580</v>
      </c>
      <c r="F33" s="24">
        <v>1780</v>
      </c>
      <c r="G33" s="23"/>
      <c r="H33" s="23"/>
      <c r="I33" s="23"/>
      <c r="J33" s="23"/>
      <c r="K33" s="23"/>
      <c r="L33" s="23"/>
      <c r="M33" s="23"/>
      <c r="N33" s="23"/>
    </row>
    <row r="34" spans="1:14" ht="37.5">
      <c r="A34" s="17" t="s">
        <v>125</v>
      </c>
      <c r="B34" s="18" t="s">
        <v>46</v>
      </c>
      <c r="C34" s="19" t="s">
        <v>51</v>
      </c>
      <c r="D34" s="20">
        <v>25580</v>
      </c>
      <c r="E34" s="20">
        <v>12895</v>
      </c>
      <c r="F34" s="20">
        <v>12685</v>
      </c>
      <c r="G34" s="21"/>
      <c r="H34" s="21"/>
      <c r="I34" s="21"/>
      <c r="J34" s="21"/>
      <c r="K34" s="21"/>
      <c r="L34" s="21"/>
      <c r="M34" s="21"/>
      <c r="N34" s="21"/>
    </row>
    <row r="35" spans="1:14">
      <c r="A35" s="31" t="s">
        <v>52</v>
      </c>
      <c r="B35" s="32"/>
      <c r="C35" s="33"/>
      <c r="D35" s="22">
        <v>25580</v>
      </c>
      <c r="E35" s="22">
        <v>12895</v>
      </c>
      <c r="F35" s="22">
        <v>12685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28" t="s">
        <v>54</v>
      </c>
      <c r="B36" s="29"/>
      <c r="C36" s="30"/>
      <c r="D36" s="24">
        <v>25580</v>
      </c>
      <c r="E36" s="24">
        <v>12895</v>
      </c>
      <c r="F36" s="24">
        <v>12685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4" t="s">
        <v>131</v>
      </c>
      <c r="B37" s="35"/>
      <c r="C37" s="36"/>
      <c r="D37" s="25">
        <f>SUM(D34+D31+D28+D25+D22+D19+D16+D13+D9)</f>
        <v>917594</v>
      </c>
      <c r="E37" s="25">
        <f t="shared" ref="E37:F37" si="2">SUM(E34+E31+E28+E25+E22+E19+E16+E13+E9)</f>
        <v>67035</v>
      </c>
      <c r="F37" s="25">
        <f t="shared" si="2"/>
        <v>850559</v>
      </c>
      <c r="G37" s="26"/>
      <c r="H37" s="26"/>
      <c r="I37" s="26"/>
      <c r="J37" s="26"/>
      <c r="K37" s="26"/>
      <c r="L37" s="26"/>
      <c r="M37" s="26"/>
      <c r="N37" s="26"/>
    </row>
  </sheetData>
  <mergeCells count="27">
    <mergeCell ref="A37:C37"/>
    <mergeCell ref="A29:C29"/>
    <mergeCell ref="A30:C30"/>
    <mergeCell ref="A32:C32"/>
    <mergeCell ref="A33:C33"/>
    <mergeCell ref="A35:C35"/>
    <mergeCell ref="A36:C36"/>
    <mergeCell ref="A27:C27"/>
    <mergeCell ref="A11:C11"/>
    <mergeCell ref="A12:C12"/>
    <mergeCell ref="A14:C14"/>
    <mergeCell ref="A15:C15"/>
    <mergeCell ref="A17:C17"/>
    <mergeCell ref="A18:C18"/>
    <mergeCell ref="A20:C20"/>
    <mergeCell ref="A21:C21"/>
    <mergeCell ref="A23:C23"/>
    <mergeCell ref="A24:C24"/>
    <mergeCell ref="A26:C26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>
      <selection activeCell="C21" sqref="C21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137760</v>
      </c>
      <c r="E7" s="10">
        <f t="shared" ref="E7:F7" si="0">E8</f>
        <v>137500</v>
      </c>
      <c r="F7" s="10">
        <f t="shared" si="0"/>
        <v>260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126</v>
      </c>
      <c r="B8" s="13"/>
      <c r="C8" s="14"/>
      <c r="D8" s="15">
        <f>D25</f>
        <v>137760</v>
      </c>
      <c r="E8" s="15">
        <f t="shared" ref="E8:F8" si="1">E25</f>
        <v>137500</v>
      </c>
      <c r="F8" s="15">
        <f t="shared" si="1"/>
        <v>260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127</v>
      </c>
      <c r="B9" s="18" t="s">
        <v>48</v>
      </c>
      <c r="C9" s="19" t="s">
        <v>51</v>
      </c>
      <c r="D9" s="20">
        <v>50000</v>
      </c>
      <c r="E9" s="20">
        <v>50000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50000</v>
      </c>
      <c r="E10" s="22">
        <v>50000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9000</v>
      </c>
      <c r="E11" s="24">
        <v>9000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41000</v>
      </c>
      <c r="E12" s="24">
        <v>41000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128</v>
      </c>
      <c r="B13" s="18" t="s">
        <v>48</v>
      </c>
      <c r="C13" s="19" t="s">
        <v>51</v>
      </c>
      <c r="D13" s="20">
        <v>30000</v>
      </c>
      <c r="E13" s="20">
        <v>30000</v>
      </c>
      <c r="F13" s="20">
        <v>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30000</v>
      </c>
      <c r="E14" s="22">
        <v>30000</v>
      </c>
      <c r="F14" s="22">
        <v>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53</v>
      </c>
      <c r="B15" s="29"/>
      <c r="C15" s="30"/>
      <c r="D15" s="24">
        <v>5000</v>
      </c>
      <c r="E15" s="24">
        <v>5000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54</v>
      </c>
      <c r="B16" s="29"/>
      <c r="C16" s="30"/>
      <c r="D16" s="24">
        <v>25000</v>
      </c>
      <c r="E16" s="24">
        <v>25000</v>
      </c>
      <c r="F16" s="24">
        <v>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17" t="s">
        <v>129</v>
      </c>
      <c r="B17" s="18" t="s">
        <v>59</v>
      </c>
      <c r="C17" s="19" t="s">
        <v>51</v>
      </c>
      <c r="D17" s="20">
        <v>27760</v>
      </c>
      <c r="E17" s="20">
        <v>27500</v>
      </c>
      <c r="F17" s="20">
        <v>260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31" t="s">
        <v>52</v>
      </c>
      <c r="B18" s="32"/>
      <c r="C18" s="33"/>
      <c r="D18" s="22">
        <v>27760</v>
      </c>
      <c r="E18" s="22">
        <v>27500</v>
      </c>
      <c r="F18" s="22">
        <v>260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28" t="s">
        <v>54</v>
      </c>
      <c r="B19" s="29"/>
      <c r="C19" s="30"/>
      <c r="D19" s="24">
        <v>27500</v>
      </c>
      <c r="E19" s="24">
        <v>27500</v>
      </c>
      <c r="F19" s="24">
        <v>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8" t="s">
        <v>55</v>
      </c>
      <c r="B20" s="29"/>
      <c r="C20" s="30"/>
      <c r="D20" s="24">
        <v>260</v>
      </c>
      <c r="E20" s="24">
        <v>0</v>
      </c>
      <c r="F20" s="24">
        <v>260</v>
      </c>
      <c r="G20" s="23"/>
      <c r="H20" s="23"/>
      <c r="I20" s="23"/>
      <c r="J20" s="23"/>
      <c r="K20" s="23"/>
      <c r="L20" s="23"/>
      <c r="M20" s="23"/>
      <c r="N20" s="23"/>
    </row>
    <row r="21" spans="1:14" ht="37.5">
      <c r="A21" s="17" t="s">
        <v>130</v>
      </c>
      <c r="B21" s="18" t="s">
        <v>59</v>
      </c>
      <c r="C21" s="19" t="s">
        <v>51</v>
      </c>
      <c r="D21" s="20">
        <v>30000</v>
      </c>
      <c r="E21" s="20">
        <v>30000</v>
      </c>
      <c r="F21" s="20">
        <v>0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31" t="s">
        <v>52</v>
      </c>
      <c r="B22" s="32"/>
      <c r="C22" s="33"/>
      <c r="D22" s="22">
        <v>30000</v>
      </c>
      <c r="E22" s="22">
        <v>30000</v>
      </c>
      <c r="F22" s="22">
        <v>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8" t="s">
        <v>53</v>
      </c>
      <c r="B23" s="29"/>
      <c r="C23" s="30"/>
      <c r="D23" s="24">
        <v>6000</v>
      </c>
      <c r="E23" s="24">
        <v>6000</v>
      </c>
      <c r="F23" s="24">
        <v>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28" t="s">
        <v>54</v>
      </c>
      <c r="B24" s="29"/>
      <c r="C24" s="30"/>
      <c r="D24" s="24">
        <v>24000</v>
      </c>
      <c r="E24" s="24">
        <v>24000</v>
      </c>
      <c r="F24" s="24">
        <v>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34" t="s">
        <v>131</v>
      </c>
      <c r="B25" s="35"/>
      <c r="C25" s="36"/>
      <c r="D25" s="25">
        <f>SUM(D21+D17+D13+D9)</f>
        <v>137760</v>
      </c>
      <c r="E25" s="25">
        <f t="shared" ref="E25:F25" si="2">SUM(E21+E17+E13+E9)</f>
        <v>137500</v>
      </c>
      <c r="F25" s="25">
        <f t="shared" si="2"/>
        <v>260</v>
      </c>
      <c r="G25" s="26"/>
      <c r="H25" s="26"/>
      <c r="I25" s="26"/>
      <c r="J25" s="26"/>
      <c r="K25" s="26"/>
      <c r="L25" s="26"/>
      <c r="M25" s="26"/>
      <c r="N25" s="26"/>
    </row>
  </sheetData>
  <mergeCells count="20">
    <mergeCell ref="A24:C24"/>
    <mergeCell ref="A25:C25"/>
    <mergeCell ref="A16:C16"/>
    <mergeCell ref="A18:C18"/>
    <mergeCell ref="A19:C19"/>
    <mergeCell ref="A20:C20"/>
    <mergeCell ref="A22:C22"/>
    <mergeCell ref="A23:C23"/>
    <mergeCell ref="A10:C10"/>
    <mergeCell ref="A11:C11"/>
    <mergeCell ref="A12:C12"/>
    <mergeCell ref="A14:C14"/>
    <mergeCell ref="A15:C15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topLeftCell="A43" zoomScaleSheetLayoutView="100" workbookViewId="0">
      <selection activeCell="A59" sqref="A59:C59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1626060</v>
      </c>
      <c r="E7" s="10">
        <f t="shared" ref="E7:F7" si="0">E8</f>
        <v>1138149.56</v>
      </c>
      <c r="F7" s="10">
        <f t="shared" si="0"/>
        <v>487910.44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D78</f>
        <v>1626060</v>
      </c>
      <c r="E8" s="15">
        <f t="shared" ref="E8:F8" si="1">E78</f>
        <v>1138149.56</v>
      </c>
      <c r="F8" s="15">
        <f t="shared" si="1"/>
        <v>487910.44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22</v>
      </c>
      <c r="B9" s="18" t="s">
        <v>23</v>
      </c>
      <c r="C9" s="19" t="s">
        <v>24</v>
      </c>
      <c r="D9" s="20">
        <v>86908</v>
      </c>
      <c r="E9" s="20">
        <v>34050</v>
      </c>
      <c r="F9" s="20">
        <v>52858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25</v>
      </c>
      <c r="B10" s="32"/>
      <c r="C10" s="33"/>
      <c r="D10" s="22">
        <v>86908</v>
      </c>
      <c r="E10" s="22">
        <v>34050</v>
      </c>
      <c r="F10" s="22">
        <v>52858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26</v>
      </c>
      <c r="B11" s="29"/>
      <c r="C11" s="30"/>
      <c r="D11" s="24">
        <v>14400</v>
      </c>
      <c r="E11" s="24">
        <v>23250</v>
      </c>
      <c r="F11" s="24">
        <v>-8850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27</v>
      </c>
      <c r="B12" s="29"/>
      <c r="C12" s="30"/>
      <c r="D12" s="24">
        <v>72508</v>
      </c>
      <c r="E12" s="24">
        <v>10800</v>
      </c>
      <c r="F12" s="24">
        <v>61708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28</v>
      </c>
      <c r="B13" s="18" t="s">
        <v>29</v>
      </c>
      <c r="C13" s="19" t="s">
        <v>24</v>
      </c>
      <c r="D13" s="20">
        <v>86908</v>
      </c>
      <c r="E13" s="20">
        <v>86429</v>
      </c>
      <c r="F13" s="20">
        <v>479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25</v>
      </c>
      <c r="B14" s="32"/>
      <c r="C14" s="33"/>
      <c r="D14" s="22">
        <v>86908</v>
      </c>
      <c r="E14" s="22">
        <v>86429</v>
      </c>
      <c r="F14" s="22">
        <v>479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26</v>
      </c>
      <c r="B15" s="29"/>
      <c r="C15" s="30"/>
      <c r="D15" s="24">
        <v>14875</v>
      </c>
      <c r="E15" s="24">
        <v>14875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27</v>
      </c>
      <c r="B16" s="29"/>
      <c r="C16" s="30"/>
      <c r="D16" s="24">
        <v>67373</v>
      </c>
      <c r="E16" s="24">
        <v>66894</v>
      </c>
      <c r="F16" s="24">
        <v>479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30</v>
      </c>
      <c r="B17" s="29"/>
      <c r="C17" s="30"/>
      <c r="D17" s="24">
        <v>4660</v>
      </c>
      <c r="E17" s="24">
        <v>4660</v>
      </c>
      <c r="F17" s="24">
        <v>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17" t="s">
        <v>31</v>
      </c>
      <c r="B18" s="18" t="s">
        <v>32</v>
      </c>
      <c r="C18" s="19" t="s">
        <v>24</v>
      </c>
      <c r="D18" s="20">
        <v>86908</v>
      </c>
      <c r="E18" s="20">
        <v>83742</v>
      </c>
      <c r="F18" s="20">
        <v>3166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1" t="s">
        <v>25</v>
      </c>
      <c r="B19" s="32"/>
      <c r="C19" s="33"/>
      <c r="D19" s="22">
        <v>86908</v>
      </c>
      <c r="E19" s="22">
        <v>83742</v>
      </c>
      <c r="F19" s="22">
        <v>3166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8" t="s">
        <v>26</v>
      </c>
      <c r="B20" s="29"/>
      <c r="C20" s="30"/>
      <c r="D20" s="24">
        <v>33125</v>
      </c>
      <c r="E20" s="24">
        <v>32875</v>
      </c>
      <c r="F20" s="24">
        <v>250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8" t="s">
        <v>27</v>
      </c>
      <c r="B21" s="29"/>
      <c r="C21" s="30"/>
      <c r="D21" s="24">
        <v>48875</v>
      </c>
      <c r="E21" s="24">
        <v>45959</v>
      </c>
      <c r="F21" s="24">
        <v>2916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8" t="s">
        <v>30</v>
      </c>
      <c r="B22" s="29"/>
      <c r="C22" s="30"/>
      <c r="D22" s="24">
        <v>4908</v>
      </c>
      <c r="E22" s="24">
        <v>4908</v>
      </c>
      <c r="F22" s="24">
        <v>0</v>
      </c>
      <c r="G22" s="23"/>
      <c r="H22" s="23"/>
      <c r="I22" s="23"/>
      <c r="J22" s="23"/>
      <c r="K22" s="23"/>
      <c r="L22" s="23"/>
      <c r="M22" s="23"/>
      <c r="N22" s="23"/>
    </row>
    <row r="23" spans="1:14" ht="37.5">
      <c r="A23" s="17" t="s">
        <v>33</v>
      </c>
      <c r="B23" s="18" t="s">
        <v>34</v>
      </c>
      <c r="C23" s="19" t="s">
        <v>24</v>
      </c>
      <c r="D23" s="20">
        <v>86908</v>
      </c>
      <c r="E23" s="20">
        <v>61600</v>
      </c>
      <c r="F23" s="20">
        <v>25308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31" t="s">
        <v>25</v>
      </c>
      <c r="B24" s="32"/>
      <c r="C24" s="33"/>
      <c r="D24" s="22">
        <v>86908</v>
      </c>
      <c r="E24" s="22">
        <v>61600</v>
      </c>
      <c r="F24" s="22">
        <v>25308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8" t="s">
        <v>27</v>
      </c>
      <c r="B25" s="29"/>
      <c r="C25" s="30"/>
      <c r="D25" s="24">
        <v>85600</v>
      </c>
      <c r="E25" s="24">
        <v>61600</v>
      </c>
      <c r="F25" s="24">
        <v>24000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8" t="s">
        <v>30</v>
      </c>
      <c r="B26" s="29"/>
      <c r="C26" s="30"/>
      <c r="D26" s="24">
        <v>1308</v>
      </c>
      <c r="E26" s="24">
        <v>0</v>
      </c>
      <c r="F26" s="24">
        <v>1308</v>
      </c>
      <c r="G26" s="23"/>
      <c r="H26" s="23"/>
      <c r="I26" s="23"/>
      <c r="J26" s="23"/>
      <c r="K26" s="23"/>
      <c r="L26" s="23"/>
      <c r="M26" s="23"/>
      <c r="N26" s="23"/>
    </row>
    <row r="27" spans="1:14" ht="56.25">
      <c r="A27" s="17" t="s">
        <v>35</v>
      </c>
      <c r="B27" s="18" t="s">
        <v>36</v>
      </c>
      <c r="C27" s="19" t="s">
        <v>24</v>
      </c>
      <c r="D27" s="20">
        <v>86000</v>
      </c>
      <c r="E27" s="20">
        <v>0</v>
      </c>
      <c r="F27" s="20">
        <v>86000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31" t="s">
        <v>25</v>
      </c>
      <c r="B28" s="32"/>
      <c r="C28" s="33"/>
      <c r="D28" s="22">
        <v>86000</v>
      </c>
      <c r="E28" s="22">
        <v>0</v>
      </c>
      <c r="F28" s="22">
        <v>86000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8" t="s">
        <v>27</v>
      </c>
      <c r="B29" s="29"/>
      <c r="C29" s="30"/>
      <c r="D29" s="24">
        <v>80900</v>
      </c>
      <c r="E29" s="24">
        <v>0</v>
      </c>
      <c r="F29" s="24">
        <v>80900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28" t="s">
        <v>30</v>
      </c>
      <c r="B30" s="29"/>
      <c r="C30" s="30"/>
      <c r="D30" s="24">
        <v>5100</v>
      </c>
      <c r="E30" s="24">
        <v>0</v>
      </c>
      <c r="F30" s="24">
        <v>5100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17" t="s">
        <v>37</v>
      </c>
      <c r="B31" s="18" t="s">
        <v>38</v>
      </c>
      <c r="C31" s="19" t="s">
        <v>24</v>
      </c>
      <c r="D31" s="20">
        <v>86908</v>
      </c>
      <c r="E31" s="20">
        <v>86908</v>
      </c>
      <c r="F31" s="20">
        <v>0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31" t="s">
        <v>25</v>
      </c>
      <c r="B32" s="32"/>
      <c r="C32" s="33"/>
      <c r="D32" s="22">
        <v>86908</v>
      </c>
      <c r="E32" s="22">
        <v>86908</v>
      </c>
      <c r="F32" s="22">
        <v>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28" t="s">
        <v>26</v>
      </c>
      <c r="B33" s="29"/>
      <c r="C33" s="30"/>
      <c r="D33" s="24">
        <v>3125</v>
      </c>
      <c r="E33" s="24">
        <v>3125</v>
      </c>
      <c r="F33" s="24">
        <v>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28" t="s">
        <v>27</v>
      </c>
      <c r="B34" s="29"/>
      <c r="C34" s="30"/>
      <c r="D34" s="24">
        <v>80500</v>
      </c>
      <c r="E34" s="24">
        <v>80500</v>
      </c>
      <c r="F34" s="24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8" t="s">
        <v>30</v>
      </c>
      <c r="B35" s="29"/>
      <c r="C35" s="30"/>
      <c r="D35" s="24">
        <v>3283</v>
      </c>
      <c r="E35" s="24">
        <v>3283</v>
      </c>
      <c r="F35" s="24">
        <v>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17" t="s">
        <v>39</v>
      </c>
      <c r="B36" s="18" t="s">
        <v>40</v>
      </c>
      <c r="C36" s="19" t="s">
        <v>24</v>
      </c>
      <c r="D36" s="20">
        <v>86000</v>
      </c>
      <c r="E36" s="20">
        <v>37930</v>
      </c>
      <c r="F36" s="20">
        <v>48070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31" t="s">
        <v>25</v>
      </c>
      <c r="B37" s="32"/>
      <c r="C37" s="33"/>
      <c r="D37" s="22">
        <v>86000</v>
      </c>
      <c r="E37" s="22">
        <v>37930</v>
      </c>
      <c r="F37" s="22">
        <v>48070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28" t="s">
        <v>26</v>
      </c>
      <c r="B38" s="29"/>
      <c r="C38" s="30"/>
      <c r="D38" s="24">
        <v>6000</v>
      </c>
      <c r="E38" s="24">
        <v>6000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28" t="s">
        <v>27</v>
      </c>
      <c r="B39" s="29"/>
      <c r="C39" s="30"/>
      <c r="D39" s="24">
        <v>48000</v>
      </c>
      <c r="E39" s="24">
        <v>0</v>
      </c>
      <c r="F39" s="24">
        <v>48000</v>
      </c>
      <c r="G39" s="23"/>
      <c r="H39" s="23"/>
      <c r="I39" s="23"/>
      <c r="J39" s="23"/>
      <c r="K39" s="23"/>
      <c r="L39" s="23"/>
      <c r="M39" s="23"/>
      <c r="N39" s="23"/>
    </row>
    <row r="40" spans="1:14">
      <c r="A40" s="28" t="s">
        <v>30</v>
      </c>
      <c r="B40" s="29"/>
      <c r="C40" s="30"/>
      <c r="D40" s="24">
        <v>32000</v>
      </c>
      <c r="E40" s="24">
        <v>31930</v>
      </c>
      <c r="F40" s="24">
        <v>70</v>
      </c>
      <c r="G40" s="23"/>
      <c r="H40" s="23"/>
      <c r="I40" s="23"/>
      <c r="J40" s="23"/>
      <c r="K40" s="23"/>
      <c r="L40" s="23"/>
      <c r="M40" s="23"/>
      <c r="N40" s="23"/>
    </row>
    <row r="41" spans="1:14">
      <c r="A41" s="17" t="s">
        <v>41</v>
      </c>
      <c r="B41" s="18" t="s">
        <v>42</v>
      </c>
      <c r="C41" s="19" t="s">
        <v>24</v>
      </c>
      <c r="D41" s="20">
        <v>87824</v>
      </c>
      <c r="E41" s="20">
        <v>87824</v>
      </c>
      <c r="F41" s="20">
        <v>0</v>
      </c>
      <c r="G41" s="21"/>
      <c r="H41" s="21"/>
      <c r="I41" s="21"/>
      <c r="J41" s="21"/>
      <c r="K41" s="21"/>
      <c r="L41" s="21"/>
      <c r="M41" s="21"/>
      <c r="N41" s="21"/>
    </row>
    <row r="42" spans="1:14">
      <c r="A42" s="31" t="s">
        <v>25</v>
      </c>
      <c r="B42" s="32"/>
      <c r="C42" s="33"/>
      <c r="D42" s="22">
        <v>87824</v>
      </c>
      <c r="E42" s="22">
        <v>87824</v>
      </c>
      <c r="F42" s="22">
        <v>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28" t="s">
        <v>26</v>
      </c>
      <c r="B43" s="29"/>
      <c r="C43" s="30"/>
      <c r="D43" s="24">
        <v>12125</v>
      </c>
      <c r="E43" s="24">
        <v>12125</v>
      </c>
      <c r="F43" s="24">
        <v>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28" t="s">
        <v>27</v>
      </c>
      <c r="B44" s="29"/>
      <c r="C44" s="30"/>
      <c r="D44" s="24">
        <v>71000</v>
      </c>
      <c r="E44" s="24">
        <v>71000</v>
      </c>
      <c r="F44" s="24">
        <v>0</v>
      </c>
      <c r="G44" s="23"/>
      <c r="H44" s="23"/>
      <c r="I44" s="23"/>
      <c r="J44" s="23"/>
      <c r="K44" s="23"/>
      <c r="L44" s="23"/>
      <c r="M44" s="23"/>
      <c r="N44" s="23"/>
    </row>
    <row r="45" spans="1:14">
      <c r="A45" s="28" t="s">
        <v>30</v>
      </c>
      <c r="B45" s="29"/>
      <c r="C45" s="30"/>
      <c r="D45" s="24">
        <v>4699</v>
      </c>
      <c r="E45" s="24">
        <v>4699</v>
      </c>
      <c r="F45" s="24">
        <v>0</v>
      </c>
      <c r="G45" s="23"/>
      <c r="H45" s="23"/>
      <c r="I45" s="23"/>
      <c r="J45" s="23"/>
      <c r="K45" s="23"/>
      <c r="L45" s="23"/>
      <c r="M45" s="23"/>
      <c r="N45" s="23"/>
    </row>
    <row r="46" spans="1:14" ht="56.25">
      <c r="A46" s="17" t="s">
        <v>43</v>
      </c>
      <c r="B46" s="18" t="s">
        <v>44</v>
      </c>
      <c r="C46" s="19" t="s">
        <v>24</v>
      </c>
      <c r="D46" s="20">
        <v>86908</v>
      </c>
      <c r="E46" s="20">
        <v>34044</v>
      </c>
      <c r="F46" s="20">
        <v>52864</v>
      </c>
      <c r="G46" s="21"/>
      <c r="H46" s="21"/>
      <c r="I46" s="21"/>
      <c r="J46" s="21"/>
      <c r="K46" s="21"/>
      <c r="L46" s="21"/>
      <c r="M46" s="21"/>
      <c r="N46" s="21"/>
    </row>
    <row r="47" spans="1:14">
      <c r="A47" s="31" t="s">
        <v>25</v>
      </c>
      <c r="B47" s="32"/>
      <c r="C47" s="33"/>
      <c r="D47" s="22">
        <v>86908</v>
      </c>
      <c r="E47" s="22">
        <v>34044</v>
      </c>
      <c r="F47" s="22">
        <v>52864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28" t="s">
        <v>26</v>
      </c>
      <c r="B48" s="29"/>
      <c r="C48" s="30"/>
      <c r="D48" s="24">
        <v>16800</v>
      </c>
      <c r="E48" s="24">
        <v>4800</v>
      </c>
      <c r="F48" s="24">
        <v>12000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28" t="s">
        <v>27</v>
      </c>
      <c r="B49" s="29"/>
      <c r="C49" s="30"/>
      <c r="D49" s="24">
        <v>62108</v>
      </c>
      <c r="E49" s="24">
        <v>25244</v>
      </c>
      <c r="F49" s="24">
        <v>36864</v>
      </c>
      <c r="G49" s="23"/>
      <c r="H49" s="23"/>
      <c r="I49" s="23"/>
      <c r="J49" s="23"/>
      <c r="K49" s="23"/>
      <c r="L49" s="23"/>
      <c r="M49" s="23"/>
      <c r="N49" s="23"/>
    </row>
    <row r="50" spans="1:14">
      <c r="A50" s="28" t="s">
        <v>30</v>
      </c>
      <c r="B50" s="29"/>
      <c r="C50" s="30"/>
      <c r="D50" s="24">
        <v>8000</v>
      </c>
      <c r="E50" s="24">
        <v>4000</v>
      </c>
      <c r="F50" s="24">
        <v>4000</v>
      </c>
      <c r="G50" s="23"/>
      <c r="H50" s="23"/>
      <c r="I50" s="23"/>
      <c r="J50" s="23"/>
      <c r="K50" s="23"/>
      <c r="L50" s="23"/>
      <c r="M50" s="23"/>
      <c r="N50" s="23"/>
    </row>
    <row r="51" spans="1:14" ht="56.25">
      <c r="A51" s="17" t="s">
        <v>45</v>
      </c>
      <c r="B51" s="18" t="s">
        <v>46</v>
      </c>
      <c r="C51" s="19" t="s">
        <v>24</v>
      </c>
      <c r="D51" s="20">
        <v>86900</v>
      </c>
      <c r="E51" s="20">
        <v>82100</v>
      </c>
      <c r="F51" s="20">
        <v>4800</v>
      </c>
      <c r="G51" s="21"/>
      <c r="H51" s="21"/>
      <c r="I51" s="21"/>
      <c r="J51" s="21"/>
      <c r="K51" s="21"/>
      <c r="L51" s="21"/>
      <c r="M51" s="21"/>
      <c r="N51" s="21"/>
    </row>
    <row r="52" spans="1:14">
      <c r="A52" s="31" t="s">
        <v>25</v>
      </c>
      <c r="B52" s="32"/>
      <c r="C52" s="33"/>
      <c r="D52" s="22">
        <v>86900</v>
      </c>
      <c r="E52" s="22">
        <v>82100</v>
      </c>
      <c r="F52" s="22">
        <v>4800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28" t="s">
        <v>26</v>
      </c>
      <c r="B53" s="29"/>
      <c r="C53" s="30"/>
      <c r="D53" s="24">
        <v>24120</v>
      </c>
      <c r="E53" s="24">
        <v>11000</v>
      </c>
      <c r="F53" s="24">
        <v>13120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28" t="s">
        <v>27</v>
      </c>
      <c r="B54" s="29"/>
      <c r="C54" s="30"/>
      <c r="D54" s="24">
        <v>60400</v>
      </c>
      <c r="E54" s="24">
        <v>71100</v>
      </c>
      <c r="F54" s="24">
        <v>-10700</v>
      </c>
      <c r="G54" s="23"/>
      <c r="H54" s="23"/>
      <c r="I54" s="23"/>
      <c r="J54" s="23"/>
      <c r="K54" s="23"/>
      <c r="L54" s="23"/>
      <c r="M54" s="23"/>
      <c r="N54" s="23"/>
    </row>
    <row r="55" spans="1:14">
      <c r="A55" s="28" t="s">
        <v>30</v>
      </c>
      <c r="B55" s="29"/>
      <c r="C55" s="30"/>
      <c r="D55" s="24">
        <v>2380</v>
      </c>
      <c r="E55" s="24">
        <v>0</v>
      </c>
      <c r="F55" s="24">
        <v>2380</v>
      </c>
      <c r="G55" s="23"/>
      <c r="H55" s="23"/>
      <c r="I55" s="23"/>
      <c r="J55" s="23"/>
      <c r="K55" s="23"/>
      <c r="L55" s="23"/>
      <c r="M55" s="23"/>
      <c r="N55" s="23"/>
    </row>
    <row r="56" spans="1:14" ht="37.5">
      <c r="A56" s="17" t="s">
        <v>47</v>
      </c>
      <c r="B56" s="18" t="s">
        <v>48</v>
      </c>
      <c r="C56" s="19" t="s">
        <v>24</v>
      </c>
      <c r="D56" s="20">
        <v>86908</v>
      </c>
      <c r="E56" s="20">
        <v>0</v>
      </c>
      <c r="F56" s="20">
        <v>86908</v>
      </c>
      <c r="G56" s="21"/>
      <c r="H56" s="21"/>
      <c r="I56" s="21"/>
      <c r="J56" s="21"/>
      <c r="K56" s="21"/>
      <c r="L56" s="21"/>
      <c r="M56" s="21"/>
      <c r="N56" s="21"/>
    </row>
    <row r="57" spans="1:14">
      <c r="A57" s="31" t="s">
        <v>25</v>
      </c>
      <c r="B57" s="32"/>
      <c r="C57" s="33"/>
      <c r="D57" s="22">
        <v>86908</v>
      </c>
      <c r="E57" s="22">
        <v>0</v>
      </c>
      <c r="F57" s="22">
        <v>86908</v>
      </c>
      <c r="G57" s="23"/>
      <c r="H57" s="23"/>
      <c r="I57" s="23"/>
      <c r="J57" s="23"/>
      <c r="K57" s="23"/>
      <c r="L57" s="23"/>
      <c r="M57" s="23"/>
      <c r="N57" s="23"/>
    </row>
    <row r="58" spans="1:14">
      <c r="A58" s="28" t="s">
        <v>26</v>
      </c>
      <c r="B58" s="29"/>
      <c r="C58" s="30"/>
      <c r="D58" s="24">
        <v>16000</v>
      </c>
      <c r="E58" s="24">
        <v>0</v>
      </c>
      <c r="F58" s="24">
        <v>16000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28" t="s">
        <v>27</v>
      </c>
      <c r="B59" s="29"/>
      <c r="C59" s="30"/>
      <c r="D59" s="24">
        <v>70000</v>
      </c>
      <c r="E59" s="24">
        <v>0</v>
      </c>
      <c r="F59" s="24">
        <v>70000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28" t="s">
        <v>30</v>
      </c>
      <c r="B60" s="29"/>
      <c r="C60" s="30"/>
      <c r="D60" s="24">
        <v>908</v>
      </c>
      <c r="E60" s="24">
        <v>0</v>
      </c>
      <c r="F60" s="24">
        <v>908</v>
      </c>
      <c r="G60" s="23"/>
      <c r="H60" s="23"/>
      <c r="I60" s="23"/>
      <c r="J60" s="23"/>
      <c r="K60" s="23"/>
      <c r="L60" s="23"/>
      <c r="M60" s="23"/>
      <c r="N60" s="23"/>
    </row>
    <row r="61" spans="1:14" ht="37.5">
      <c r="A61" s="17" t="s">
        <v>49</v>
      </c>
      <c r="B61" s="18" t="s">
        <v>50</v>
      </c>
      <c r="C61" s="19" t="s">
        <v>51</v>
      </c>
      <c r="D61" s="20">
        <v>260680</v>
      </c>
      <c r="E61" s="20">
        <v>260679.16</v>
      </c>
      <c r="F61" s="20">
        <v>0.84</v>
      </c>
      <c r="G61" s="21"/>
      <c r="H61" s="21"/>
      <c r="I61" s="21"/>
      <c r="J61" s="21"/>
      <c r="K61" s="21"/>
      <c r="L61" s="21"/>
      <c r="M61" s="21"/>
      <c r="N61" s="21"/>
    </row>
    <row r="62" spans="1:14">
      <c r="A62" s="31" t="s">
        <v>52</v>
      </c>
      <c r="B62" s="32"/>
      <c r="C62" s="33"/>
      <c r="D62" s="22">
        <v>260680</v>
      </c>
      <c r="E62" s="22">
        <v>260679.16</v>
      </c>
      <c r="F62" s="22">
        <v>0.84</v>
      </c>
      <c r="G62" s="23"/>
      <c r="H62" s="23"/>
      <c r="I62" s="23"/>
      <c r="J62" s="23"/>
      <c r="K62" s="23"/>
      <c r="L62" s="23"/>
      <c r="M62" s="23"/>
      <c r="N62" s="23"/>
    </row>
    <row r="63" spans="1:14">
      <c r="A63" s="28" t="s">
        <v>53</v>
      </c>
      <c r="B63" s="29"/>
      <c r="C63" s="30"/>
      <c r="D63" s="24">
        <v>4000</v>
      </c>
      <c r="E63" s="24">
        <v>4000</v>
      </c>
      <c r="F63" s="24">
        <v>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28" t="s">
        <v>54</v>
      </c>
      <c r="B64" s="29"/>
      <c r="C64" s="30"/>
      <c r="D64" s="24">
        <v>86625</v>
      </c>
      <c r="E64" s="24">
        <v>86625</v>
      </c>
      <c r="F64" s="24">
        <v>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28" t="s">
        <v>55</v>
      </c>
      <c r="B65" s="29"/>
      <c r="C65" s="30"/>
      <c r="D65" s="24">
        <v>170055</v>
      </c>
      <c r="E65" s="24">
        <v>170054.16</v>
      </c>
      <c r="F65" s="24">
        <v>0.84</v>
      </c>
      <c r="G65" s="23"/>
      <c r="H65" s="23"/>
      <c r="I65" s="23"/>
      <c r="J65" s="23"/>
      <c r="K65" s="23"/>
      <c r="L65" s="23"/>
      <c r="M65" s="23"/>
      <c r="N65" s="23"/>
    </row>
    <row r="66" spans="1:14">
      <c r="A66" s="17" t="s">
        <v>56</v>
      </c>
      <c r="B66" s="18" t="s">
        <v>50</v>
      </c>
      <c r="C66" s="19" t="s">
        <v>24</v>
      </c>
      <c r="D66" s="20">
        <v>80000</v>
      </c>
      <c r="E66" s="20">
        <v>78543.399999999994</v>
      </c>
      <c r="F66" s="20">
        <v>1456.6</v>
      </c>
      <c r="G66" s="21"/>
      <c r="H66" s="21"/>
      <c r="I66" s="21"/>
      <c r="J66" s="21"/>
      <c r="K66" s="21"/>
      <c r="L66" s="21"/>
      <c r="M66" s="21"/>
      <c r="N66" s="21"/>
    </row>
    <row r="67" spans="1:14">
      <c r="A67" s="31" t="s">
        <v>57</v>
      </c>
      <c r="B67" s="32"/>
      <c r="C67" s="33"/>
      <c r="D67" s="22">
        <v>80000</v>
      </c>
      <c r="E67" s="22">
        <v>78543.399999999994</v>
      </c>
      <c r="F67" s="22">
        <v>1456.6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28" t="s">
        <v>30</v>
      </c>
      <c r="B68" s="29"/>
      <c r="C68" s="30"/>
      <c r="D68" s="24">
        <v>80000</v>
      </c>
      <c r="E68" s="24">
        <v>78543.399999999994</v>
      </c>
      <c r="F68" s="24">
        <v>1456.6</v>
      </c>
      <c r="G68" s="23"/>
      <c r="H68" s="23"/>
      <c r="I68" s="23"/>
      <c r="J68" s="23"/>
      <c r="K68" s="23"/>
      <c r="L68" s="23"/>
      <c r="M68" s="23"/>
      <c r="N68" s="23"/>
    </row>
    <row r="69" spans="1:14" ht="37.5">
      <c r="A69" s="17" t="s">
        <v>58</v>
      </c>
      <c r="B69" s="18" t="s">
        <v>59</v>
      </c>
      <c r="C69" s="19" t="s">
        <v>24</v>
      </c>
      <c r="D69" s="20">
        <v>80000</v>
      </c>
      <c r="E69" s="20">
        <v>0</v>
      </c>
      <c r="F69" s="20">
        <v>80000</v>
      </c>
      <c r="G69" s="21"/>
      <c r="H69" s="21"/>
      <c r="I69" s="21"/>
      <c r="J69" s="21"/>
      <c r="K69" s="21"/>
      <c r="L69" s="21"/>
      <c r="M69" s="21"/>
      <c r="N69" s="21"/>
    </row>
    <row r="70" spans="1:14">
      <c r="A70" s="31" t="s">
        <v>57</v>
      </c>
      <c r="B70" s="32"/>
      <c r="C70" s="33"/>
      <c r="D70" s="22">
        <v>80000</v>
      </c>
      <c r="E70" s="22">
        <v>0</v>
      </c>
      <c r="F70" s="22">
        <v>80000</v>
      </c>
      <c r="G70" s="23"/>
      <c r="H70" s="23"/>
      <c r="I70" s="23"/>
      <c r="J70" s="23"/>
      <c r="K70" s="23"/>
      <c r="L70" s="23"/>
      <c r="M70" s="23"/>
      <c r="N70" s="23"/>
    </row>
    <row r="71" spans="1:14">
      <c r="A71" s="28" t="s">
        <v>26</v>
      </c>
      <c r="B71" s="29"/>
      <c r="C71" s="30"/>
      <c r="D71" s="24">
        <v>37500</v>
      </c>
      <c r="E71" s="24">
        <v>0</v>
      </c>
      <c r="F71" s="24">
        <v>37500</v>
      </c>
      <c r="G71" s="23"/>
      <c r="H71" s="23"/>
      <c r="I71" s="23"/>
      <c r="J71" s="23"/>
      <c r="K71" s="23"/>
      <c r="L71" s="23"/>
      <c r="M71" s="23"/>
      <c r="N71" s="23"/>
    </row>
    <row r="72" spans="1:14">
      <c r="A72" s="28" t="s">
        <v>27</v>
      </c>
      <c r="B72" s="29"/>
      <c r="C72" s="30"/>
      <c r="D72" s="24">
        <v>42500</v>
      </c>
      <c r="E72" s="24">
        <v>0</v>
      </c>
      <c r="F72" s="24">
        <v>42500</v>
      </c>
      <c r="G72" s="23"/>
      <c r="H72" s="23"/>
      <c r="I72" s="23"/>
      <c r="J72" s="23"/>
      <c r="K72" s="23"/>
      <c r="L72" s="23"/>
      <c r="M72" s="23"/>
      <c r="N72" s="23"/>
    </row>
    <row r="73" spans="1:14" ht="37.5">
      <c r="A73" s="17" t="s">
        <v>60</v>
      </c>
      <c r="B73" s="18" t="s">
        <v>59</v>
      </c>
      <c r="C73" s="19" t="s">
        <v>24</v>
      </c>
      <c r="D73" s="20">
        <v>250300</v>
      </c>
      <c r="E73" s="20">
        <v>204300</v>
      </c>
      <c r="F73" s="20">
        <v>46000</v>
      </c>
      <c r="G73" s="21"/>
      <c r="H73" s="21"/>
      <c r="I73" s="21"/>
      <c r="J73" s="21"/>
      <c r="K73" s="21"/>
      <c r="L73" s="21"/>
      <c r="M73" s="21"/>
      <c r="N73" s="21"/>
    </row>
    <row r="74" spans="1:14">
      <c r="A74" s="31" t="s">
        <v>25</v>
      </c>
      <c r="B74" s="32"/>
      <c r="C74" s="33"/>
      <c r="D74" s="22">
        <v>250300</v>
      </c>
      <c r="E74" s="22">
        <v>204300</v>
      </c>
      <c r="F74" s="22">
        <v>46000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28" t="s">
        <v>26</v>
      </c>
      <c r="B75" s="29"/>
      <c r="C75" s="30"/>
      <c r="D75" s="24">
        <v>6725</v>
      </c>
      <c r="E75" s="24">
        <v>21975</v>
      </c>
      <c r="F75" s="24">
        <v>-15250</v>
      </c>
      <c r="G75" s="23"/>
      <c r="H75" s="23"/>
      <c r="I75" s="23"/>
      <c r="J75" s="23"/>
      <c r="K75" s="23"/>
      <c r="L75" s="23"/>
      <c r="M75" s="23"/>
      <c r="N75" s="23"/>
    </row>
    <row r="76" spans="1:14">
      <c r="A76" s="28" t="s">
        <v>27</v>
      </c>
      <c r="B76" s="29"/>
      <c r="C76" s="30"/>
      <c r="D76" s="24">
        <v>234000</v>
      </c>
      <c r="E76" s="24">
        <v>152525</v>
      </c>
      <c r="F76" s="24">
        <v>81475</v>
      </c>
      <c r="G76" s="23"/>
      <c r="H76" s="23"/>
      <c r="I76" s="23"/>
      <c r="J76" s="23"/>
      <c r="K76" s="23"/>
      <c r="L76" s="23"/>
      <c r="M76" s="23"/>
      <c r="N76" s="23"/>
    </row>
    <row r="77" spans="1:14">
      <c r="A77" s="28" t="s">
        <v>30</v>
      </c>
      <c r="B77" s="29"/>
      <c r="C77" s="30"/>
      <c r="D77" s="24">
        <v>9575</v>
      </c>
      <c r="E77" s="24">
        <v>29800</v>
      </c>
      <c r="F77" s="24">
        <v>-20225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34" t="s">
        <v>131</v>
      </c>
      <c r="B78" s="35"/>
      <c r="C78" s="36"/>
      <c r="D78" s="25">
        <f>SUM(D73+D69+D66+D61+D56+D51+D46+D41+D36+D31+D27+D23+D18+D13+D9)</f>
        <v>1626060</v>
      </c>
      <c r="E78" s="25">
        <f t="shared" ref="E78:F78" si="2">SUM(E73+E69+E66+E61+E56+E51+E46+E41+E36+E31+E27+E23+E18+E13+E9)</f>
        <v>1138149.56</v>
      </c>
      <c r="F78" s="25">
        <f t="shared" si="2"/>
        <v>487910.44</v>
      </c>
      <c r="G78" s="26"/>
      <c r="H78" s="26"/>
      <c r="I78" s="26"/>
      <c r="J78" s="26"/>
      <c r="K78" s="26"/>
      <c r="L78" s="26"/>
      <c r="M78" s="26"/>
      <c r="N78" s="26"/>
    </row>
  </sheetData>
  <mergeCells count="62">
    <mergeCell ref="A78:C78"/>
    <mergeCell ref="A71:C71"/>
    <mergeCell ref="A72:C72"/>
    <mergeCell ref="A74:C74"/>
    <mergeCell ref="A75:C75"/>
    <mergeCell ref="A76:C76"/>
    <mergeCell ref="A77:C77"/>
    <mergeCell ref="A70:C70"/>
    <mergeCell ref="A55:C55"/>
    <mergeCell ref="A57:C57"/>
    <mergeCell ref="A58:C58"/>
    <mergeCell ref="A59:C59"/>
    <mergeCell ref="A60:C60"/>
    <mergeCell ref="A62:C62"/>
    <mergeCell ref="A63:C63"/>
    <mergeCell ref="A64:C64"/>
    <mergeCell ref="A65:C65"/>
    <mergeCell ref="A67:C67"/>
    <mergeCell ref="A68:C68"/>
    <mergeCell ref="A54:C54"/>
    <mergeCell ref="A40:C40"/>
    <mergeCell ref="A42:C42"/>
    <mergeCell ref="A43:C43"/>
    <mergeCell ref="A44:C44"/>
    <mergeCell ref="A45:C45"/>
    <mergeCell ref="A47:C47"/>
    <mergeCell ref="A48:C48"/>
    <mergeCell ref="A49:C49"/>
    <mergeCell ref="A50:C50"/>
    <mergeCell ref="A52:C52"/>
    <mergeCell ref="A53:C53"/>
    <mergeCell ref="A39:C39"/>
    <mergeCell ref="A25:C25"/>
    <mergeCell ref="A26:C26"/>
    <mergeCell ref="A28:C28"/>
    <mergeCell ref="A29:C29"/>
    <mergeCell ref="A30:C30"/>
    <mergeCell ref="A32:C32"/>
    <mergeCell ref="A33:C33"/>
    <mergeCell ref="A34:C34"/>
    <mergeCell ref="A35:C35"/>
    <mergeCell ref="A37:C37"/>
    <mergeCell ref="A38:C38"/>
    <mergeCell ref="A24:C24"/>
    <mergeCell ref="A10:C10"/>
    <mergeCell ref="A11:C11"/>
    <mergeCell ref="A12:C12"/>
    <mergeCell ref="A14:C14"/>
    <mergeCell ref="A15:C15"/>
    <mergeCell ref="A16:C16"/>
    <mergeCell ref="A17:C17"/>
    <mergeCell ref="A19:C19"/>
    <mergeCell ref="A20:C20"/>
    <mergeCell ref="A21:C21"/>
    <mergeCell ref="A22:C22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topLeftCell="A16" zoomScaleSheetLayoutView="100" workbookViewId="0">
      <selection activeCell="A36" sqref="A36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144010</v>
      </c>
      <c r="E7" s="10">
        <f t="shared" ref="E7:F7" si="0">E8</f>
        <v>61497</v>
      </c>
      <c r="F7" s="10">
        <f t="shared" si="0"/>
        <v>82513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61</v>
      </c>
      <c r="B8" s="13"/>
      <c r="C8" s="14"/>
      <c r="D8" s="15">
        <f>D27</f>
        <v>144010</v>
      </c>
      <c r="E8" s="15">
        <f t="shared" ref="E8:F8" si="1">E27</f>
        <v>61497</v>
      </c>
      <c r="F8" s="15">
        <f t="shared" si="1"/>
        <v>82513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62</v>
      </c>
      <c r="B9" s="18" t="s">
        <v>63</v>
      </c>
      <c r="C9" s="19" t="s">
        <v>51</v>
      </c>
      <c r="D9" s="20">
        <v>38615</v>
      </c>
      <c r="E9" s="20">
        <v>0</v>
      </c>
      <c r="F9" s="20">
        <v>38615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38615</v>
      </c>
      <c r="E10" s="22">
        <v>0</v>
      </c>
      <c r="F10" s="22">
        <v>38615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1500</v>
      </c>
      <c r="E11" s="24">
        <v>0</v>
      </c>
      <c r="F11" s="24">
        <v>1500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37115</v>
      </c>
      <c r="E12" s="24">
        <v>0</v>
      </c>
      <c r="F12" s="24">
        <v>37115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64</v>
      </c>
      <c r="B13" s="18" t="s">
        <v>63</v>
      </c>
      <c r="C13" s="19" t="s">
        <v>51</v>
      </c>
      <c r="D13" s="20">
        <v>20230</v>
      </c>
      <c r="E13" s="20">
        <v>19025</v>
      </c>
      <c r="F13" s="20">
        <v>1205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20230</v>
      </c>
      <c r="E14" s="22">
        <v>19025</v>
      </c>
      <c r="F14" s="22">
        <v>1205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54</v>
      </c>
      <c r="B15" s="29"/>
      <c r="C15" s="30"/>
      <c r="D15" s="24">
        <v>20230</v>
      </c>
      <c r="E15" s="24">
        <v>19025</v>
      </c>
      <c r="F15" s="24">
        <v>1205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17" t="s">
        <v>65</v>
      </c>
      <c r="B16" s="18" t="s">
        <v>66</v>
      </c>
      <c r="C16" s="19" t="s">
        <v>51</v>
      </c>
      <c r="D16" s="20">
        <v>19380</v>
      </c>
      <c r="E16" s="20">
        <v>17760</v>
      </c>
      <c r="F16" s="20">
        <v>1620</v>
      </c>
      <c r="G16" s="21"/>
      <c r="H16" s="21"/>
      <c r="I16" s="21"/>
      <c r="J16" s="21"/>
      <c r="K16" s="21"/>
      <c r="L16" s="21"/>
      <c r="M16" s="21"/>
      <c r="N16" s="21"/>
    </row>
    <row r="17" spans="1:14">
      <c r="A17" s="31" t="s">
        <v>52</v>
      </c>
      <c r="B17" s="32"/>
      <c r="C17" s="33"/>
      <c r="D17" s="22">
        <v>19380</v>
      </c>
      <c r="E17" s="22">
        <v>17760</v>
      </c>
      <c r="F17" s="22">
        <v>1620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8" t="s">
        <v>53</v>
      </c>
      <c r="B18" s="29"/>
      <c r="C18" s="30"/>
      <c r="D18" s="24">
        <v>7000</v>
      </c>
      <c r="E18" s="24">
        <v>7000</v>
      </c>
      <c r="F18" s="24">
        <v>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28" t="s">
        <v>54</v>
      </c>
      <c r="B19" s="29"/>
      <c r="C19" s="30"/>
      <c r="D19" s="24">
        <v>12380</v>
      </c>
      <c r="E19" s="24">
        <v>10760</v>
      </c>
      <c r="F19" s="24">
        <v>1620</v>
      </c>
      <c r="G19" s="23"/>
      <c r="H19" s="23"/>
      <c r="I19" s="23"/>
      <c r="J19" s="23"/>
      <c r="K19" s="23"/>
      <c r="L19" s="23"/>
      <c r="M19" s="23"/>
      <c r="N19" s="23"/>
    </row>
    <row r="20" spans="1:14" ht="37.5">
      <c r="A20" s="17" t="s">
        <v>67</v>
      </c>
      <c r="B20" s="18" t="s">
        <v>32</v>
      </c>
      <c r="C20" s="19" t="s">
        <v>51</v>
      </c>
      <c r="D20" s="20">
        <v>28900</v>
      </c>
      <c r="E20" s="20">
        <v>0</v>
      </c>
      <c r="F20" s="20">
        <v>28900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31" t="s">
        <v>52</v>
      </c>
      <c r="B21" s="32"/>
      <c r="C21" s="33"/>
      <c r="D21" s="22">
        <v>28900</v>
      </c>
      <c r="E21" s="22">
        <v>0</v>
      </c>
      <c r="F21" s="22">
        <v>28900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28" t="s">
        <v>53</v>
      </c>
      <c r="B22" s="29"/>
      <c r="C22" s="30"/>
      <c r="D22" s="24">
        <v>10000</v>
      </c>
      <c r="E22" s="24">
        <v>0</v>
      </c>
      <c r="F22" s="24">
        <v>10000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28" t="s">
        <v>54</v>
      </c>
      <c r="B23" s="29"/>
      <c r="C23" s="30"/>
      <c r="D23" s="24">
        <v>18900</v>
      </c>
      <c r="E23" s="24">
        <v>0</v>
      </c>
      <c r="F23" s="24">
        <v>18900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17" t="s">
        <v>68</v>
      </c>
      <c r="B24" s="18" t="s">
        <v>32</v>
      </c>
      <c r="C24" s="19" t="s">
        <v>51</v>
      </c>
      <c r="D24" s="20">
        <v>36885</v>
      </c>
      <c r="E24" s="20">
        <v>24712</v>
      </c>
      <c r="F24" s="20">
        <v>12173</v>
      </c>
      <c r="G24" s="21"/>
      <c r="H24" s="21"/>
      <c r="I24" s="21"/>
      <c r="J24" s="21"/>
      <c r="K24" s="21"/>
      <c r="L24" s="21"/>
      <c r="M24" s="21"/>
      <c r="N24" s="21"/>
    </row>
    <row r="25" spans="1:14">
      <c r="A25" s="31" t="s">
        <v>52</v>
      </c>
      <c r="B25" s="32"/>
      <c r="C25" s="33"/>
      <c r="D25" s="22">
        <v>36885</v>
      </c>
      <c r="E25" s="22">
        <v>24712</v>
      </c>
      <c r="F25" s="22">
        <v>12173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28" t="s">
        <v>54</v>
      </c>
      <c r="B26" s="29"/>
      <c r="C26" s="30"/>
      <c r="D26" s="24">
        <v>36885</v>
      </c>
      <c r="E26" s="24">
        <v>24712</v>
      </c>
      <c r="F26" s="24">
        <v>12173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34" t="s">
        <v>131</v>
      </c>
      <c r="B27" s="35"/>
      <c r="C27" s="36"/>
      <c r="D27" s="25">
        <f>SUM(D24+D20+D16+D13+D9)</f>
        <v>144010</v>
      </c>
      <c r="E27" s="25">
        <f t="shared" ref="E27:F27" si="2">SUM(E24+E20+E16+E13+E9)</f>
        <v>61497</v>
      </c>
      <c r="F27" s="25">
        <f t="shared" si="2"/>
        <v>82513</v>
      </c>
      <c r="G27" s="26"/>
      <c r="H27" s="26"/>
      <c r="I27" s="26"/>
      <c r="J27" s="26"/>
      <c r="K27" s="26"/>
      <c r="L27" s="26"/>
      <c r="M27" s="26"/>
      <c r="N27" s="26"/>
    </row>
  </sheetData>
  <mergeCells count="21">
    <mergeCell ref="A27:C27"/>
    <mergeCell ref="A26:C26"/>
    <mergeCell ref="A18:C18"/>
    <mergeCell ref="A19:C19"/>
    <mergeCell ref="A21:C21"/>
    <mergeCell ref="A22:C22"/>
    <mergeCell ref="A23:C23"/>
    <mergeCell ref="A25:C25"/>
    <mergeCell ref="A17:C17"/>
    <mergeCell ref="A1:N1"/>
    <mergeCell ref="A2:N2"/>
    <mergeCell ref="A4:A6"/>
    <mergeCell ref="B4:B6"/>
    <mergeCell ref="C4:C6"/>
    <mergeCell ref="G4:I4"/>
    <mergeCell ref="J4:M4"/>
    <mergeCell ref="A10:C10"/>
    <mergeCell ref="A11:C11"/>
    <mergeCell ref="A12:C12"/>
    <mergeCell ref="A14:C14"/>
    <mergeCell ref="A15:C15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A21" sqref="A21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48726</v>
      </c>
      <c r="E7" s="10">
        <f t="shared" ref="E7:F7" si="0">E8</f>
        <v>16000</v>
      </c>
      <c r="F7" s="10">
        <f t="shared" si="0"/>
        <v>32726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69</v>
      </c>
      <c r="B8" s="13"/>
      <c r="C8" s="14"/>
      <c r="D8" s="15">
        <f>D13</f>
        <v>48726</v>
      </c>
      <c r="E8" s="15">
        <f t="shared" ref="E8:F8" si="1">E13</f>
        <v>16000</v>
      </c>
      <c r="F8" s="15">
        <f t="shared" si="1"/>
        <v>32726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70</v>
      </c>
      <c r="B9" s="18" t="s">
        <v>71</v>
      </c>
      <c r="C9" s="19" t="s">
        <v>51</v>
      </c>
      <c r="D9" s="20">
        <v>48726</v>
      </c>
      <c r="E9" s="20">
        <v>16000</v>
      </c>
      <c r="F9" s="20">
        <v>32726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48726</v>
      </c>
      <c r="E10" s="22">
        <v>16000</v>
      </c>
      <c r="F10" s="22">
        <v>32726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9000</v>
      </c>
      <c r="E11" s="24">
        <v>2400</v>
      </c>
      <c r="F11" s="24">
        <v>6600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39726</v>
      </c>
      <c r="E12" s="24">
        <v>13600</v>
      </c>
      <c r="F12" s="24">
        <v>26126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34" t="s">
        <v>131</v>
      </c>
      <c r="B13" s="35"/>
      <c r="C13" s="36"/>
      <c r="D13" s="25">
        <f>D9</f>
        <v>48726</v>
      </c>
      <c r="E13" s="25">
        <f t="shared" ref="E13:F13" si="2">E9</f>
        <v>16000</v>
      </c>
      <c r="F13" s="25">
        <f t="shared" si="2"/>
        <v>32726</v>
      </c>
      <c r="G13" s="26"/>
      <c r="H13" s="26"/>
      <c r="I13" s="26"/>
      <c r="J13" s="26"/>
      <c r="K13" s="26"/>
      <c r="L13" s="26"/>
      <c r="M13" s="26"/>
      <c r="N13" s="26"/>
    </row>
  </sheetData>
  <mergeCells count="11">
    <mergeCell ref="A13:C13"/>
    <mergeCell ref="A10:C10"/>
    <mergeCell ref="A11:C11"/>
    <mergeCell ref="A12:C12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>
      <selection activeCell="A23" sqref="A23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83440</v>
      </c>
      <c r="E7" s="10">
        <f t="shared" ref="E7:F7" si="0">E8</f>
        <v>22160</v>
      </c>
      <c r="F7" s="10">
        <f t="shared" si="0"/>
        <v>61280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72</v>
      </c>
      <c r="B8" s="13"/>
      <c r="C8" s="14"/>
      <c r="D8" s="15">
        <f>D19</f>
        <v>83440</v>
      </c>
      <c r="E8" s="15">
        <f>E19</f>
        <v>22160</v>
      </c>
      <c r="F8" s="15">
        <f t="shared" ref="F8" si="1">F19</f>
        <v>61280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73</v>
      </c>
      <c r="B9" s="18" t="s">
        <v>23</v>
      </c>
      <c r="C9" s="19" t="s">
        <v>51</v>
      </c>
      <c r="D9" s="20">
        <v>10000</v>
      </c>
      <c r="E9" s="20">
        <v>0</v>
      </c>
      <c r="F9" s="20">
        <v>10000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10000</v>
      </c>
      <c r="E10" s="22">
        <v>0</v>
      </c>
      <c r="F10" s="22">
        <v>10000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3500</v>
      </c>
      <c r="E11" s="24">
        <v>0</v>
      </c>
      <c r="F11" s="24">
        <v>3500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6500</v>
      </c>
      <c r="E12" s="24">
        <v>0</v>
      </c>
      <c r="F12" s="24">
        <v>6500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74</v>
      </c>
      <c r="B13" s="18" t="s">
        <v>75</v>
      </c>
      <c r="C13" s="19" t="s">
        <v>51</v>
      </c>
      <c r="D13" s="20">
        <v>33440</v>
      </c>
      <c r="E13" s="20">
        <v>0</v>
      </c>
      <c r="F13" s="20">
        <v>33440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52</v>
      </c>
      <c r="B14" s="32"/>
      <c r="C14" s="33"/>
      <c r="D14" s="22">
        <v>33440</v>
      </c>
      <c r="E14" s="22">
        <v>0</v>
      </c>
      <c r="F14" s="22">
        <v>33440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54</v>
      </c>
      <c r="B15" s="29"/>
      <c r="C15" s="30"/>
      <c r="D15" s="24">
        <v>33440</v>
      </c>
      <c r="E15" s="24">
        <v>0</v>
      </c>
      <c r="F15" s="24">
        <v>33440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17" t="s">
        <v>76</v>
      </c>
      <c r="B16" s="18" t="s">
        <v>77</v>
      </c>
      <c r="C16" s="19" t="s">
        <v>51</v>
      </c>
      <c r="D16" s="20">
        <v>40000</v>
      </c>
      <c r="E16" s="20">
        <v>22160</v>
      </c>
      <c r="F16" s="20">
        <v>17840</v>
      </c>
      <c r="G16" s="21"/>
      <c r="H16" s="21"/>
      <c r="I16" s="21"/>
      <c r="J16" s="21"/>
      <c r="K16" s="21"/>
      <c r="L16" s="21"/>
      <c r="M16" s="21"/>
      <c r="N16" s="21"/>
    </row>
    <row r="17" spans="1:14">
      <c r="A17" s="31" t="s">
        <v>52</v>
      </c>
      <c r="B17" s="32"/>
      <c r="C17" s="33"/>
      <c r="D17" s="22">
        <v>40000</v>
      </c>
      <c r="E17" s="22">
        <v>22160</v>
      </c>
      <c r="F17" s="22">
        <v>17840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28" t="s">
        <v>54</v>
      </c>
      <c r="B18" s="29"/>
      <c r="C18" s="30"/>
      <c r="D18" s="24">
        <v>40000</v>
      </c>
      <c r="E18" s="24">
        <v>22160</v>
      </c>
      <c r="F18" s="24">
        <v>17840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34" t="s">
        <v>131</v>
      </c>
      <c r="B19" s="35"/>
      <c r="C19" s="36"/>
      <c r="D19" s="25">
        <f>SUM(D16+D13+D9)</f>
        <v>83440</v>
      </c>
      <c r="E19" s="25">
        <f t="shared" ref="E19:F19" si="2">SUM(E16+E13+E9)</f>
        <v>22160</v>
      </c>
      <c r="F19" s="25">
        <f t="shared" si="2"/>
        <v>61280</v>
      </c>
      <c r="G19" s="26"/>
      <c r="H19" s="26"/>
      <c r="I19" s="26"/>
      <c r="J19" s="26"/>
      <c r="K19" s="26"/>
      <c r="L19" s="26"/>
      <c r="M19" s="26"/>
      <c r="N19" s="26"/>
    </row>
  </sheetData>
  <mergeCells count="15">
    <mergeCell ref="A19:C19"/>
    <mergeCell ref="A12:C12"/>
    <mergeCell ref="A14:C14"/>
    <mergeCell ref="A15:C15"/>
    <mergeCell ref="A17:C17"/>
    <mergeCell ref="A18:C18"/>
    <mergeCell ref="A10:C10"/>
    <mergeCell ref="A11:C11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topLeftCell="A19" zoomScaleSheetLayoutView="100" workbookViewId="0">
      <selection activeCell="A40" sqref="A40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222988</v>
      </c>
      <c r="E7" s="10">
        <f t="shared" ref="E7:F7" si="0">E8</f>
        <v>140400</v>
      </c>
      <c r="F7" s="10">
        <f t="shared" si="0"/>
        <v>82588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78</v>
      </c>
      <c r="B8" s="13"/>
      <c r="C8" s="14"/>
      <c r="D8" s="15">
        <f>D37</f>
        <v>222988</v>
      </c>
      <c r="E8" s="15">
        <f t="shared" ref="E8:F8" si="1">E37</f>
        <v>140400</v>
      </c>
      <c r="F8" s="15">
        <f t="shared" si="1"/>
        <v>82588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79</v>
      </c>
      <c r="B9" s="18" t="s">
        <v>80</v>
      </c>
      <c r="C9" s="19" t="s">
        <v>24</v>
      </c>
      <c r="D9" s="20">
        <v>86908</v>
      </c>
      <c r="E9" s="20">
        <v>85400</v>
      </c>
      <c r="F9" s="20">
        <v>1508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25</v>
      </c>
      <c r="B10" s="32"/>
      <c r="C10" s="33"/>
      <c r="D10" s="22">
        <v>86908</v>
      </c>
      <c r="E10" s="22">
        <v>85400</v>
      </c>
      <c r="F10" s="22">
        <v>1508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26</v>
      </c>
      <c r="B11" s="29"/>
      <c r="C11" s="30"/>
      <c r="D11" s="24">
        <v>14400</v>
      </c>
      <c r="E11" s="24">
        <v>14400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27</v>
      </c>
      <c r="B12" s="29"/>
      <c r="C12" s="30"/>
      <c r="D12" s="24">
        <v>71000</v>
      </c>
      <c r="E12" s="24">
        <v>71000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8" t="s">
        <v>30</v>
      </c>
      <c r="B13" s="29"/>
      <c r="C13" s="30"/>
      <c r="D13" s="24">
        <v>1508</v>
      </c>
      <c r="E13" s="24">
        <v>0</v>
      </c>
      <c r="F13" s="24">
        <v>1508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81</v>
      </c>
      <c r="B14" s="18" t="s">
        <v>82</v>
      </c>
      <c r="C14" s="19" t="s">
        <v>51</v>
      </c>
      <c r="D14" s="20">
        <v>44080</v>
      </c>
      <c r="E14" s="20">
        <v>0</v>
      </c>
      <c r="F14" s="20">
        <v>44080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1" t="s">
        <v>52</v>
      </c>
      <c r="B15" s="32"/>
      <c r="C15" s="33"/>
      <c r="D15" s="22">
        <v>44080</v>
      </c>
      <c r="E15" s="22">
        <v>0</v>
      </c>
      <c r="F15" s="22">
        <v>44080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53</v>
      </c>
      <c r="B16" s="29"/>
      <c r="C16" s="30"/>
      <c r="D16" s="24">
        <v>12000</v>
      </c>
      <c r="E16" s="24">
        <v>0</v>
      </c>
      <c r="F16" s="24">
        <v>12000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54</v>
      </c>
      <c r="B17" s="29"/>
      <c r="C17" s="30"/>
      <c r="D17" s="24">
        <v>32080</v>
      </c>
      <c r="E17" s="24">
        <v>0</v>
      </c>
      <c r="F17" s="24">
        <v>32080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17" t="s">
        <v>83</v>
      </c>
      <c r="B18" s="18" t="s">
        <v>84</v>
      </c>
      <c r="C18" s="19" t="s">
        <v>51</v>
      </c>
      <c r="D18" s="20">
        <v>15000</v>
      </c>
      <c r="E18" s="20">
        <v>15000</v>
      </c>
      <c r="F18" s="20">
        <v>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31" t="s">
        <v>52</v>
      </c>
      <c r="B19" s="32"/>
      <c r="C19" s="33"/>
      <c r="D19" s="22">
        <v>15000</v>
      </c>
      <c r="E19" s="22">
        <v>15000</v>
      </c>
      <c r="F19" s="22">
        <v>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28" t="s">
        <v>53</v>
      </c>
      <c r="B20" s="29"/>
      <c r="C20" s="30"/>
      <c r="D20" s="24">
        <v>5400</v>
      </c>
      <c r="E20" s="24">
        <v>5400</v>
      </c>
      <c r="F20" s="24">
        <v>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28" t="s">
        <v>54</v>
      </c>
      <c r="B21" s="29"/>
      <c r="C21" s="30"/>
      <c r="D21" s="24">
        <v>9600</v>
      </c>
      <c r="E21" s="24">
        <v>9600</v>
      </c>
      <c r="F21" s="24">
        <v>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17" t="s">
        <v>85</v>
      </c>
      <c r="B22" s="18" t="s">
        <v>86</v>
      </c>
      <c r="C22" s="19" t="s">
        <v>51</v>
      </c>
      <c r="D22" s="20">
        <v>22000</v>
      </c>
      <c r="E22" s="20">
        <v>0</v>
      </c>
      <c r="F22" s="20">
        <v>22000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31" t="s">
        <v>52</v>
      </c>
      <c r="B23" s="32"/>
      <c r="C23" s="33"/>
      <c r="D23" s="22">
        <v>22000</v>
      </c>
      <c r="E23" s="22">
        <v>0</v>
      </c>
      <c r="F23" s="22">
        <v>22000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28" t="s">
        <v>53</v>
      </c>
      <c r="B24" s="29"/>
      <c r="C24" s="30"/>
      <c r="D24" s="24">
        <v>9000</v>
      </c>
      <c r="E24" s="24">
        <v>0</v>
      </c>
      <c r="F24" s="24">
        <v>9000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28" t="s">
        <v>54</v>
      </c>
      <c r="B25" s="29"/>
      <c r="C25" s="30"/>
      <c r="D25" s="24">
        <v>13000</v>
      </c>
      <c r="E25" s="24">
        <v>0</v>
      </c>
      <c r="F25" s="24">
        <v>13000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17" t="s">
        <v>87</v>
      </c>
      <c r="B26" s="18" t="s">
        <v>86</v>
      </c>
      <c r="C26" s="19" t="s">
        <v>51</v>
      </c>
      <c r="D26" s="20">
        <v>15000</v>
      </c>
      <c r="E26" s="20">
        <v>0</v>
      </c>
      <c r="F26" s="20">
        <v>15000</v>
      </c>
      <c r="G26" s="21"/>
      <c r="H26" s="21"/>
      <c r="I26" s="21"/>
      <c r="J26" s="21"/>
      <c r="K26" s="21"/>
      <c r="L26" s="21"/>
      <c r="M26" s="21"/>
      <c r="N26" s="21"/>
    </row>
    <row r="27" spans="1:14">
      <c r="A27" s="31" t="s">
        <v>52</v>
      </c>
      <c r="B27" s="32"/>
      <c r="C27" s="33"/>
      <c r="D27" s="22">
        <v>15000</v>
      </c>
      <c r="E27" s="22">
        <v>0</v>
      </c>
      <c r="F27" s="22">
        <v>15000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28" t="s">
        <v>53</v>
      </c>
      <c r="B28" s="29"/>
      <c r="C28" s="30"/>
      <c r="D28" s="24">
        <v>7200</v>
      </c>
      <c r="E28" s="24">
        <v>0</v>
      </c>
      <c r="F28" s="24">
        <v>7200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28" t="s">
        <v>54</v>
      </c>
      <c r="B29" s="29"/>
      <c r="C29" s="30"/>
      <c r="D29" s="24">
        <v>7800</v>
      </c>
      <c r="E29" s="24">
        <v>0</v>
      </c>
      <c r="F29" s="24">
        <v>7800</v>
      </c>
      <c r="G29" s="23"/>
      <c r="H29" s="23"/>
      <c r="I29" s="23"/>
      <c r="J29" s="23"/>
      <c r="K29" s="23"/>
      <c r="L29" s="23"/>
      <c r="M29" s="23"/>
      <c r="N29" s="23"/>
    </row>
    <row r="30" spans="1:14" ht="37.5">
      <c r="A30" s="17" t="s">
        <v>88</v>
      </c>
      <c r="B30" s="18" t="s">
        <v>89</v>
      </c>
      <c r="C30" s="19" t="s">
        <v>51</v>
      </c>
      <c r="D30" s="20">
        <v>25000</v>
      </c>
      <c r="E30" s="20">
        <v>25000</v>
      </c>
      <c r="F30" s="20">
        <v>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31" t="s">
        <v>52</v>
      </c>
      <c r="B31" s="32"/>
      <c r="C31" s="33"/>
      <c r="D31" s="22">
        <v>25000</v>
      </c>
      <c r="E31" s="22">
        <v>25000</v>
      </c>
      <c r="F31" s="22">
        <v>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28" t="s">
        <v>54</v>
      </c>
      <c r="B32" s="29"/>
      <c r="C32" s="30"/>
      <c r="D32" s="24">
        <v>25000</v>
      </c>
      <c r="E32" s="24">
        <v>25000</v>
      </c>
      <c r="F32" s="24">
        <v>0</v>
      </c>
      <c r="G32" s="23"/>
      <c r="H32" s="23"/>
      <c r="I32" s="23"/>
      <c r="J32" s="23"/>
      <c r="K32" s="23"/>
      <c r="L32" s="23"/>
      <c r="M32" s="23"/>
      <c r="N32" s="23"/>
    </row>
    <row r="33" spans="1:14" ht="37.5">
      <c r="A33" s="17" t="s">
        <v>90</v>
      </c>
      <c r="B33" s="18" t="s">
        <v>89</v>
      </c>
      <c r="C33" s="19" t="s">
        <v>51</v>
      </c>
      <c r="D33" s="20">
        <v>15000</v>
      </c>
      <c r="E33" s="20">
        <v>15000</v>
      </c>
      <c r="F33" s="20">
        <v>0</v>
      </c>
      <c r="G33" s="21"/>
      <c r="H33" s="21"/>
      <c r="I33" s="21"/>
      <c r="J33" s="21"/>
      <c r="K33" s="21"/>
      <c r="L33" s="21"/>
      <c r="M33" s="21"/>
      <c r="N33" s="21"/>
    </row>
    <row r="34" spans="1:14">
      <c r="A34" s="31" t="s">
        <v>52</v>
      </c>
      <c r="B34" s="32"/>
      <c r="C34" s="33"/>
      <c r="D34" s="22">
        <v>15000</v>
      </c>
      <c r="E34" s="22">
        <v>15000</v>
      </c>
      <c r="F34" s="22">
        <v>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28" t="s">
        <v>53</v>
      </c>
      <c r="B35" s="29"/>
      <c r="C35" s="30"/>
      <c r="D35" s="24">
        <v>6000</v>
      </c>
      <c r="E35" s="24">
        <v>6000</v>
      </c>
      <c r="F35" s="24">
        <v>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28" t="s">
        <v>54</v>
      </c>
      <c r="B36" s="29"/>
      <c r="C36" s="30"/>
      <c r="D36" s="24">
        <v>9000</v>
      </c>
      <c r="E36" s="24">
        <v>9000</v>
      </c>
      <c r="F36" s="24">
        <v>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34" t="s">
        <v>131</v>
      </c>
      <c r="B37" s="35"/>
      <c r="C37" s="36"/>
      <c r="D37" s="25">
        <f>SUM(D33+D30+D26+D22+D18+D14+D9)</f>
        <v>222988</v>
      </c>
      <c r="E37" s="25">
        <f t="shared" ref="E37:F37" si="2">SUM(E33+E30+E26+E22+E18+E14+E9)</f>
        <v>140400</v>
      </c>
      <c r="F37" s="25">
        <f t="shared" si="2"/>
        <v>82588</v>
      </c>
      <c r="G37" s="26"/>
      <c r="H37" s="26"/>
      <c r="I37" s="26"/>
      <c r="J37" s="26"/>
      <c r="K37" s="26"/>
      <c r="L37" s="26"/>
      <c r="M37" s="26"/>
      <c r="N37" s="26"/>
    </row>
  </sheetData>
  <mergeCells count="29">
    <mergeCell ref="A37:C37"/>
    <mergeCell ref="A35:C35"/>
    <mergeCell ref="A36:C36"/>
    <mergeCell ref="A27:C27"/>
    <mergeCell ref="A28:C28"/>
    <mergeCell ref="A29:C29"/>
    <mergeCell ref="A31:C31"/>
    <mergeCell ref="A32:C32"/>
    <mergeCell ref="A34:C34"/>
    <mergeCell ref="A25:C25"/>
    <mergeCell ref="A11:C11"/>
    <mergeCell ref="A12:C12"/>
    <mergeCell ref="A13:C13"/>
    <mergeCell ref="A15:C15"/>
    <mergeCell ref="A16:C16"/>
    <mergeCell ref="A17:C17"/>
    <mergeCell ref="A19:C19"/>
    <mergeCell ref="A20:C20"/>
    <mergeCell ref="A21:C21"/>
    <mergeCell ref="A23:C23"/>
    <mergeCell ref="A24:C24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workbookViewId="0">
      <selection activeCell="B22" sqref="B22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61600</v>
      </c>
      <c r="E7" s="10">
        <f t="shared" ref="E7:F7" si="0">E8</f>
        <v>54800</v>
      </c>
      <c r="F7" s="10">
        <f t="shared" si="0"/>
        <v>6800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91</v>
      </c>
      <c r="B8" s="13"/>
      <c r="C8" s="14"/>
      <c r="D8" s="15">
        <f>D12</f>
        <v>61600</v>
      </c>
      <c r="E8" s="15">
        <f t="shared" ref="E8:F8" si="1">E12</f>
        <v>54800</v>
      </c>
      <c r="F8" s="15">
        <f t="shared" si="1"/>
        <v>6800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92</v>
      </c>
      <c r="B9" s="18" t="s">
        <v>93</v>
      </c>
      <c r="C9" s="19" t="s">
        <v>51</v>
      </c>
      <c r="D9" s="20">
        <v>61600</v>
      </c>
      <c r="E9" s="20">
        <v>54800</v>
      </c>
      <c r="F9" s="20">
        <v>6800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61600</v>
      </c>
      <c r="E10" s="22">
        <v>54800</v>
      </c>
      <c r="F10" s="22">
        <v>6800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55</v>
      </c>
      <c r="B11" s="29"/>
      <c r="C11" s="30"/>
      <c r="D11" s="24">
        <v>61600</v>
      </c>
      <c r="E11" s="24">
        <v>54800</v>
      </c>
      <c r="F11" s="24">
        <v>6800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34" t="s">
        <v>131</v>
      </c>
      <c r="B12" s="35"/>
      <c r="C12" s="36"/>
      <c r="D12" s="25">
        <f>D9</f>
        <v>61600</v>
      </c>
      <c r="E12" s="25">
        <f t="shared" ref="E12:F12" si="2">E9</f>
        <v>54800</v>
      </c>
      <c r="F12" s="25">
        <f t="shared" si="2"/>
        <v>6800</v>
      </c>
      <c r="G12" s="26"/>
      <c r="H12" s="26"/>
      <c r="I12" s="26"/>
      <c r="J12" s="26"/>
      <c r="K12" s="26"/>
      <c r="L12" s="26"/>
      <c r="M12" s="26"/>
      <c r="N12" s="26"/>
    </row>
  </sheetData>
  <mergeCells count="10">
    <mergeCell ref="A12:C12"/>
    <mergeCell ref="A10:C10"/>
    <mergeCell ref="A11:C11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workbookViewId="0">
      <selection activeCell="B21" sqref="B21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651680</v>
      </c>
      <c r="E7" s="10">
        <f t="shared" ref="E7:F7" si="0">E8</f>
        <v>624800</v>
      </c>
      <c r="F7" s="10">
        <f t="shared" si="0"/>
        <v>26880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94</v>
      </c>
      <c r="B8" s="13"/>
      <c r="C8" s="14"/>
      <c r="D8" s="15">
        <f>D17</f>
        <v>651680</v>
      </c>
      <c r="E8" s="15">
        <f>E17</f>
        <v>624800</v>
      </c>
      <c r="F8" s="15">
        <f t="shared" ref="F8" si="1">F17</f>
        <v>26880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95</v>
      </c>
      <c r="B9" s="18" t="s">
        <v>38</v>
      </c>
      <c r="C9" s="19" t="s">
        <v>51</v>
      </c>
      <c r="D9" s="20">
        <v>26880</v>
      </c>
      <c r="E9" s="20">
        <v>0</v>
      </c>
      <c r="F9" s="20">
        <v>26880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26880</v>
      </c>
      <c r="E10" s="22">
        <v>0</v>
      </c>
      <c r="F10" s="22">
        <v>26880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7200</v>
      </c>
      <c r="E11" s="24">
        <v>0</v>
      </c>
      <c r="F11" s="24">
        <v>7200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19680</v>
      </c>
      <c r="E12" s="24">
        <v>0</v>
      </c>
      <c r="F12" s="24">
        <v>19680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96</v>
      </c>
      <c r="B13" s="18" t="s">
        <v>50</v>
      </c>
      <c r="C13" s="19" t="s">
        <v>51</v>
      </c>
      <c r="D13" s="20">
        <v>624800</v>
      </c>
      <c r="E13" s="20">
        <v>624800</v>
      </c>
      <c r="F13" s="20">
        <v>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31" t="s">
        <v>97</v>
      </c>
      <c r="B14" s="32"/>
      <c r="C14" s="33"/>
      <c r="D14" s="22">
        <v>624800</v>
      </c>
      <c r="E14" s="22">
        <v>624800</v>
      </c>
      <c r="F14" s="22">
        <v>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28" t="s">
        <v>98</v>
      </c>
      <c r="B15" s="29"/>
      <c r="C15" s="30"/>
      <c r="D15" s="24">
        <v>624800</v>
      </c>
      <c r="E15" s="24">
        <v>624800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99</v>
      </c>
      <c r="B16" s="29"/>
      <c r="C16" s="30"/>
      <c r="D16" s="24">
        <v>700000</v>
      </c>
      <c r="E16" s="24"/>
      <c r="F16" s="24"/>
      <c r="G16" s="23"/>
      <c r="H16" s="23"/>
      <c r="I16" s="23"/>
      <c r="J16" s="23"/>
      <c r="K16" s="23"/>
      <c r="L16" s="23"/>
      <c r="M16" s="23"/>
      <c r="N16" s="23"/>
    </row>
    <row r="17" spans="1:14">
      <c r="A17" s="34" t="s">
        <v>131</v>
      </c>
      <c r="B17" s="35"/>
      <c r="C17" s="36"/>
      <c r="D17" s="25">
        <f>D13+D9</f>
        <v>651680</v>
      </c>
      <c r="E17" s="25">
        <f>E13+E9</f>
        <v>624800</v>
      </c>
      <c r="F17" s="25">
        <f>F13+F9</f>
        <v>26880</v>
      </c>
      <c r="G17" s="26"/>
      <c r="H17" s="26"/>
      <c r="I17" s="26"/>
      <c r="J17" s="26"/>
      <c r="K17" s="26"/>
      <c r="L17" s="26"/>
      <c r="M17" s="26"/>
      <c r="N17" s="26"/>
    </row>
  </sheetData>
  <mergeCells count="14">
    <mergeCell ref="A17:C17"/>
    <mergeCell ref="A15:C15"/>
    <mergeCell ref="A16:C16"/>
    <mergeCell ref="A10:C10"/>
    <mergeCell ref="A11:C11"/>
    <mergeCell ref="A12:C12"/>
    <mergeCell ref="A14:C14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>
      <selection activeCell="B21" sqref="B21"/>
    </sheetView>
  </sheetViews>
  <sheetFormatPr defaultRowHeight="18.75"/>
  <cols>
    <col min="1" max="1" width="56.625" style="27" customWidth="1"/>
    <col min="2" max="2" width="24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49" t="s">
        <v>140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4" spans="1:14" ht="37.5">
      <c r="A4" s="37" t="s">
        <v>0</v>
      </c>
      <c r="B4" s="40" t="s">
        <v>1</v>
      </c>
      <c r="C4" s="43" t="s">
        <v>2</v>
      </c>
      <c r="D4" s="1" t="s">
        <v>3</v>
      </c>
      <c r="E4" s="1" t="s">
        <v>4</v>
      </c>
      <c r="F4" s="1" t="s">
        <v>5</v>
      </c>
      <c r="G4" s="46" t="s">
        <v>6</v>
      </c>
      <c r="H4" s="47"/>
      <c r="I4" s="48"/>
      <c r="J4" s="46" t="s">
        <v>7</v>
      </c>
      <c r="K4" s="47"/>
      <c r="L4" s="47"/>
      <c r="M4" s="48"/>
      <c r="N4" s="1" t="s">
        <v>8</v>
      </c>
    </row>
    <row r="5" spans="1:14">
      <c r="A5" s="38"/>
      <c r="B5" s="41"/>
      <c r="C5" s="44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9"/>
      <c r="B6" s="42"/>
      <c r="C6" s="45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142240</v>
      </c>
      <c r="E7" s="10">
        <f t="shared" ref="E7:F7" si="0">E8</f>
        <v>110240</v>
      </c>
      <c r="F7" s="10">
        <f t="shared" si="0"/>
        <v>32000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100</v>
      </c>
      <c r="B8" s="13"/>
      <c r="C8" s="14"/>
      <c r="D8" s="15">
        <f>D18</f>
        <v>142240</v>
      </c>
      <c r="E8" s="15">
        <f t="shared" ref="E8:F8" si="1">E18</f>
        <v>110240</v>
      </c>
      <c r="F8" s="15">
        <f t="shared" si="1"/>
        <v>32000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101</v>
      </c>
      <c r="B9" s="18" t="s">
        <v>102</v>
      </c>
      <c r="C9" s="19" t="s">
        <v>51</v>
      </c>
      <c r="D9" s="20">
        <v>69140</v>
      </c>
      <c r="E9" s="20">
        <v>69140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31" t="s">
        <v>52</v>
      </c>
      <c r="B10" s="32"/>
      <c r="C10" s="33"/>
      <c r="D10" s="22">
        <v>69140</v>
      </c>
      <c r="E10" s="22">
        <v>69140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28" t="s">
        <v>53</v>
      </c>
      <c r="B11" s="29"/>
      <c r="C11" s="30"/>
      <c r="D11" s="24">
        <v>9600</v>
      </c>
      <c r="E11" s="24">
        <v>9600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28" t="s">
        <v>54</v>
      </c>
      <c r="B12" s="29"/>
      <c r="C12" s="30"/>
      <c r="D12" s="24">
        <v>58500</v>
      </c>
      <c r="E12" s="24">
        <v>58500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28" t="s">
        <v>55</v>
      </c>
      <c r="B13" s="29"/>
      <c r="C13" s="30"/>
      <c r="D13" s="24">
        <v>1040</v>
      </c>
      <c r="E13" s="24">
        <v>1040</v>
      </c>
      <c r="F13" s="24">
        <v>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103</v>
      </c>
      <c r="B14" s="18" t="s">
        <v>34</v>
      </c>
      <c r="C14" s="19" t="s">
        <v>51</v>
      </c>
      <c r="D14" s="20">
        <v>73100</v>
      </c>
      <c r="E14" s="20">
        <v>41100</v>
      </c>
      <c r="F14" s="20">
        <v>32000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31" t="s">
        <v>52</v>
      </c>
      <c r="B15" s="32"/>
      <c r="C15" s="33"/>
      <c r="D15" s="22">
        <v>73100</v>
      </c>
      <c r="E15" s="22">
        <v>41100</v>
      </c>
      <c r="F15" s="22">
        <v>32000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28" t="s">
        <v>53</v>
      </c>
      <c r="B16" s="29"/>
      <c r="C16" s="30"/>
      <c r="D16" s="24">
        <v>8000</v>
      </c>
      <c r="E16" s="24">
        <v>0</v>
      </c>
      <c r="F16" s="24">
        <v>8000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28" t="s">
        <v>54</v>
      </c>
      <c r="B17" s="29"/>
      <c r="C17" s="30"/>
      <c r="D17" s="24">
        <v>65100</v>
      </c>
      <c r="E17" s="24">
        <v>41100</v>
      </c>
      <c r="F17" s="24">
        <v>24000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34" t="s">
        <v>131</v>
      </c>
      <c r="B18" s="35"/>
      <c r="C18" s="36"/>
      <c r="D18" s="25">
        <f>SUM(D14+D9)</f>
        <v>142240</v>
      </c>
      <c r="E18" s="25">
        <f t="shared" ref="E18:F18" si="2">SUM(E14+E9)</f>
        <v>110240</v>
      </c>
      <c r="F18" s="25">
        <f t="shared" si="2"/>
        <v>32000</v>
      </c>
      <c r="G18" s="26"/>
      <c r="H18" s="26"/>
      <c r="I18" s="26"/>
      <c r="J18" s="26"/>
      <c r="K18" s="26"/>
      <c r="L18" s="26"/>
      <c r="M18" s="26"/>
      <c r="N18" s="26"/>
    </row>
  </sheetData>
  <mergeCells count="15">
    <mergeCell ref="A18:C18"/>
    <mergeCell ref="A17:C17"/>
    <mergeCell ref="A10:C10"/>
    <mergeCell ref="A11:C11"/>
    <mergeCell ref="A12:C12"/>
    <mergeCell ref="A13:C13"/>
    <mergeCell ref="A15:C15"/>
    <mergeCell ref="A16:C16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4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13</vt:i4>
      </vt:variant>
    </vt:vector>
  </HeadingPairs>
  <TitlesOfParts>
    <vt:vector size="26" baseType="lpstr">
      <vt:lpstr>มนุษย์</vt:lpstr>
      <vt:lpstr>งานบริหาร </vt:lpstr>
      <vt:lpstr>ภาษาต่างประเทศ</vt:lpstr>
      <vt:lpstr>สังคมศาสตร์</vt:lpstr>
      <vt:lpstr>ภาษาไทย</vt:lpstr>
      <vt:lpstr>นิติศาสตร์</vt:lpstr>
      <vt:lpstr>ศิลปะ</vt:lpstr>
      <vt:lpstr>ดนตรี</vt:lpstr>
      <vt:lpstr>พัฒนาชุมชน</vt:lpstr>
      <vt:lpstr>ภาษาอังกฤษ</vt:lpstr>
      <vt:lpstr>สารสนเทศ</vt:lpstr>
      <vt:lpstr>การท่องเที่ยว</vt:lpstr>
      <vt:lpstr>รัฐศาสตร์</vt:lpstr>
      <vt:lpstr>การท่องเที่ยว!Print_Titles</vt:lpstr>
      <vt:lpstr>'งานบริหาร '!Print_Titles</vt:lpstr>
      <vt:lpstr>ดนตรี!Print_Titles</vt:lpstr>
      <vt:lpstr>นิติศาสตร์!Print_Titles</vt:lpstr>
      <vt:lpstr>พัฒนาชุมชน!Print_Titles</vt:lpstr>
      <vt:lpstr>ภาษาต่างประเทศ!Print_Titles</vt:lpstr>
      <vt:lpstr>ภาษาไทย!Print_Titles</vt:lpstr>
      <vt:lpstr>ภาษาอังกฤษ!Print_Titles</vt:lpstr>
      <vt:lpstr>มนุษย์!Print_Titles</vt:lpstr>
      <vt:lpstr>รัฐศาสตร์!Print_Titles</vt:lpstr>
      <vt:lpstr>ศิลปะ!Print_Titles</vt:lpstr>
      <vt:lpstr>สังคมศาสตร์!Print_Titles</vt:lpstr>
      <vt:lpstr>สารสนเทศ!Print_Titles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2016-05-01T06:26:34Z</cp:lastPrinted>
  <dcterms:created xsi:type="dcterms:W3CDTF">2016-04-30T11:50:35Z</dcterms:created>
  <dcterms:modified xsi:type="dcterms:W3CDTF">2016-05-01T06:26:37Z</dcterms:modified>
</cp:coreProperties>
</file>