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สถาบันภาษาฯ" sheetId="1" r:id="rId1"/>
    <sheet name="งานบริหาร" sheetId="8" r:id="rId2"/>
    <sheet name="งานศึกษาและฝึกอบรมทางภาษา" sheetId="2" r:id="rId3"/>
    <sheet name="งานวิเทศ" sheetId="3" r:id="rId4"/>
    <sheet name="อนุรักษ+สืบสาน" sheetId="5" r:id="rId5"/>
    <sheet name="ศูนย์ภาษา" sheetId="6" r:id="rId6"/>
    <sheet name="ศูนย์ asian" sheetId="7" r:id="rId7"/>
  </sheets>
  <definedNames>
    <definedName name="_xlnm.Print_Titles" localSheetId="1">งานบริหาร!$4:$6</definedName>
    <definedName name="_xlnm.Print_Titles" localSheetId="3">งานวิเทศ!$4:$6</definedName>
    <definedName name="_xlnm.Print_Titles" localSheetId="2">งานศึกษาและฝึกอบรมทางภาษา!$4:$6</definedName>
    <definedName name="_xlnm.Print_Titles" localSheetId="6">'ศูนย์ asian'!$4:$6</definedName>
    <definedName name="_xlnm.Print_Titles" localSheetId="5">ศูนย์ภาษา!$4:$6</definedName>
    <definedName name="_xlnm.Print_Titles" localSheetId="0">สถาบันภาษาฯ!$4:$6</definedName>
    <definedName name="_xlnm.Print_Titles" localSheetId="4">'อนุรักษ+สืบสาน'!$4:$6</definedName>
  </definedNames>
  <calcPr calcId="124519"/>
</workbook>
</file>

<file path=xl/calcChain.xml><?xml version="1.0" encoding="utf-8"?>
<calcChain xmlns="http://schemas.openxmlformats.org/spreadsheetml/2006/main">
  <c r="E8" i="8"/>
  <c r="E7" s="1"/>
  <c r="F8"/>
  <c r="F7" s="1"/>
  <c r="D7"/>
  <c r="D8"/>
  <c r="E31"/>
  <c r="F31"/>
  <c r="D31"/>
  <c r="D22" i="2"/>
  <c r="F7"/>
  <c r="E8"/>
  <c r="E7" s="1"/>
  <c r="F8"/>
  <c r="D7"/>
  <c r="D8"/>
  <c r="E22"/>
  <c r="F22"/>
  <c r="F7" i="3"/>
  <c r="E8"/>
  <c r="E7" s="1"/>
  <c r="F8"/>
  <c r="D7"/>
  <c r="D8"/>
  <c r="E12"/>
  <c r="F12"/>
  <c r="D12"/>
  <c r="F49" i="5"/>
  <c r="F50"/>
  <c r="E49"/>
  <c r="E8"/>
  <c r="E7" s="1"/>
  <c r="F8"/>
  <c r="D7"/>
  <c r="D8"/>
  <c r="E55"/>
  <c r="F55"/>
  <c r="D55"/>
  <c r="D49"/>
  <c r="F7" i="6"/>
  <c r="E8"/>
  <c r="E7" s="1"/>
  <c r="F8"/>
  <c r="D7"/>
  <c r="D8"/>
  <c r="E43"/>
  <c r="F43"/>
  <c r="D43"/>
  <c r="E16" i="7"/>
  <c r="F16"/>
  <c r="F8" s="1"/>
  <c r="F7" s="1"/>
  <c r="E8"/>
  <c r="E7" s="1"/>
  <c r="D7"/>
  <c r="D8"/>
  <c r="D16"/>
  <c r="F7" i="5" l="1"/>
</calcChain>
</file>

<file path=xl/sharedStrings.xml><?xml version="1.0" encoding="utf-8"?>
<sst xmlns="http://schemas.openxmlformats.org/spreadsheetml/2006/main" count="594" uniqueCount="78">
  <si>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</si>
  <si>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</si>
  <si>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</si>
  <si>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</si>
  <si>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</si>
  <si>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</si>
  <si>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</si>
  <si>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</si>
  <si>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</si>
  <si>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</si>
  <si>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</si>
  <si>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</si>
  <si>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</si>
  <si>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</si>
  <si>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</si>
  <si>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</si>
  <si>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</si>
  <si>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</si>
  <si>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</si>
  <si>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</si>
  <si>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สถาบันภาษา ศิลปะและวัฒนธรรม</t>
  </si>
  <si>
    <t>งานบริหารทั่วไป</t>
  </si>
  <si>
    <t>59A55109สภศ01W01 โครงการมูนมังอีสาน ผ้าไทพื้นบ้านสู่สากล วันซิ่นโลก</t>
  </si>
  <si>
    <t>ดร.ปูริดา  วิปัชชา</t>
  </si>
  <si>
    <t xml:space="preserve">แผ่นดิน </t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</si>
  <si>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</si>
  <si>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อุดหนุนทั่วไป/งบสรก.</t>
    </r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</si>
  <si>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</si>
  <si>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</si>
  <si>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</si>
  <si>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59A55109สภศ01W02 โครงการหอวัฒนธรรมมีชิวิต</t>
  </si>
  <si>
    <t xml:space="preserve">แผ่นดิน (งบกลาง) </t>
  </si>
  <si>
    <t>59A33305สภศ01W05 โครงการการรวบรวมข้อมูลมรดกภูมิปัญญาทางวัฒนธรรม จังหวัดสกลนคร</t>
  </si>
  <si>
    <t>นางสาวจินตนา  ลินโพธิ์ศาล</t>
  </si>
  <si>
    <t>59A11111สภศ01W01 โครงการเพิ่มประสิทธิภาพเสริมสร้างความรู้ความเข้าใจและฝึกปฏิบัติสำหรับมัคคุเทศก์ท้องถิ่นเพื่อบริการการท่องเที่ยวในเขตเทศบาลนครสกลนคร</t>
  </si>
  <si>
    <t>ดร.สพสันติ์  เพชรคำ</t>
  </si>
  <si>
    <t>59A33204สภศ01W01 โครงการประกันคุณภาพการศึกษา สถาบันภาษา ศิลปะ และวัฒนธรรม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</si>
  <si>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</si>
  <si>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งบรายจ่ายอื่น</t>
    </r>
  </si>
  <si>
    <t>งานศึกษาและฝึกอบรมทางภาษา</t>
  </si>
  <si>
    <t>59A33204สภศ02W01 โครงการจัดซื้อวัสดุอุปกรณ์สำหรับซ่อมแซมคอมพิวเตอร์ห้องปฎิบัติการทางภาษา 1129</t>
  </si>
  <si>
    <t>ผศ.ดร.วิจิตรา  วงศ์อนุสิทธิ์</t>
  </si>
  <si>
    <t>59A33204สภศ02W02 โครงการอบรมภาษาอังกฤษสำหรับบุคลากรภายในสู่อาเซียน</t>
  </si>
  <si>
    <t>59A33204สภศ02W03 โครงการอบรมและจัดสอบ IELTS</t>
  </si>
  <si>
    <t>งานวิเทศสัมพันธ์</t>
  </si>
  <si>
    <t>59A33204สภศ05W01 โครงการจัดทำแผ่นพับประชาสัมพันธ์มหาวิทยาลัยสี่ภาษา อังกฤษ เวียดนาม ลาว และจีน</t>
  </si>
  <si>
    <t>นางสาวนภาไล  ตาสาโรจน์</t>
  </si>
  <si>
    <t>การอนุรักษ์วัฒนธรรมท้องถิ่น</t>
  </si>
  <si>
    <t>59A55109สภศ06W01 โครงการนมัสการองค์พระธาตุเชิงชุมและหลวงพ่อองค์แสน</t>
  </si>
  <si>
    <t>59A55109สภศ06W02 โครงการสืบสานประเพณีสงกรานต์และวันผู้สูงอายุ</t>
  </si>
  <si>
    <t>59A55109สภศ06W03 โครงการสัปดาห์วันวิสาขบูชา</t>
  </si>
  <si>
    <t>59A55109สภศ06W04 โครงการสืบสานประเพณีออกพรรษาแห่ปราสาทผึ้ง</t>
  </si>
  <si>
    <t>59A55109สภศ06W05 โครงการลอยพระประทีปพระราชทาน สิบสองเพ็งไทสกล</t>
  </si>
  <si>
    <t>59A55109สภศ06W06 โครงการมาฆบูชาเสวนา</t>
  </si>
  <si>
    <t>59A55109สภศ06W07 โครงการเวียนเทียนไหว้พระวันอาสาฬหบูชา</t>
  </si>
  <si>
    <t>59A55109สภศ06W08 โครงการสืบสานประเพณีวันเข้าพรรษา</t>
  </si>
  <si>
    <t>การสืบสานศิลปวัฒนธรรม</t>
  </si>
  <si>
    <t>59A55109สภศ07W01 โครงการค่ายภาษาและศิลปะสำหรับเด็ก</t>
  </si>
  <si>
    <t>ศูนย์ภาษา</t>
  </si>
  <si>
    <t>59A33204สภศ09W08 โครงการอบรมผู้ประสานงานชาวต่างชาติ</t>
  </si>
  <si>
    <t>59A33204สภศ09W01 โครงการพัฒนาสมรรถนะภาษาอังกฤษของนักศึกษา</t>
  </si>
  <si>
    <t>59A33204สภศ09W02 โครงการอบรมภาษาลาวเพื่อการสื่อสารสำหรับนักศึกษาชั้นปีที่ 1</t>
  </si>
  <si>
    <t>59A33204สภศ09W03 โครงการจัดหาหนังสือ สื่อการเรียนการสอนภาษาต่างประเทศ</t>
  </si>
  <si>
    <t>59A33204สภศ09W04 โครงการบริหารสำนักงานงานศึกษาและฝึกอบรมทางภาษา</t>
  </si>
  <si>
    <t>59A33204สภศ09W05 โครงการจัดทำแผ่นพับข้อมูลสารสนเทศของงานศึกษาและฝึกอบรมทางภาษา</t>
  </si>
  <si>
    <t>59A33204สภศ09W06 โครงการพัฒนาศูนย์ภาษาสู่ Language Park (ศูนย์จีน ศูนย์ลาว ศูนย์เวียดนาม)</t>
  </si>
  <si>
    <t>59A33204สภศ09W07 โครงการอบรมและจัดสอบภาษาจีนเพื่อวัดระดับความรู้ HSK</t>
  </si>
  <si>
    <t>ศูนย์อาเซียน</t>
  </si>
  <si>
    <t>59A22110สภศ12W01 โครงการเตรียมความพร้อมสู่ประชาคมอาเซียน</t>
  </si>
  <si>
    <r>
      <t>        </t>
    </r>
    <r>
      <rPr>
        <i/>
        <sz val="14"/>
        <color theme="1"/>
        <rFont val="TH SarabunPSK"/>
        <family val="2"/>
      </rPr>
      <t>ครุภัณฑ์</t>
    </r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</si>
  <si>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</si>
  <si>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</si>
  <si>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ศูนย์อาเซียน สถาบันภาษา ศิลปะและวัฒนธรรม</t>
  </si>
  <si>
    <t>ศูนย์ภาษา  สถาบันภาษา ศิลปะและวัฒนธรรม</t>
  </si>
  <si>
    <t>งานการอนุรักษ์วัฒนธรรมท้องถิ่นและการสืบสานศิลปวัฒนธรรม  สถาบันภาษา ศิลปะและวัฒนธรรม</t>
  </si>
  <si>
    <t>งานวิเทศสัมพันธ์  สถาบันภาษา ศิลปะและวัฒนธรรม</t>
  </si>
  <si>
    <t>งานศึกษาและฝึกอบรมทางภาษา  สถาบันภาษา ศิลปะและวัฒนธรรม</t>
  </si>
  <si>
    <t>งานบริหารทั่วไป  สถาบันภาษา ศิลปะและวัฒนธรรม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</si>
</sst>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382156"/>
    <xdr:sp macro="" textlink="">
      <xdr:nvSpPr>
        <xdr:cNvPr id="2" name="TextBox 1"/>
        <xdr:cNvSpPr txBox="1"/>
      </xdr:nvSpPr>
      <xdr:spPr>
        <a:xfrm>
          <a:off x="11944350" y="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944350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view="pageBreakPreview" zoomScaleSheetLayoutView="100" workbookViewId="0">
      <selection activeCell="A8" sqref="A8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4226050</v>
      </c>
      <c r="E7" s="10">
        <v>1421688</v>
      </c>
      <c r="F7" s="10">
        <v>2804362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726050</v>
      </c>
      <c r="E8" s="15">
        <v>435800</v>
      </c>
      <c r="F8" s="15">
        <v>290250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22</v>
      </c>
      <c r="B9" s="18" t="s">
        <v>23</v>
      </c>
      <c r="C9" s="19" t="s">
        <v>24</v>
      </c>
      <c r="D9" s="20">
        <v>400000</v>
      </c>
      <c r="E9" s="20">
        <v>395000</v>
      </c>
      <c r="F9" s="20">
        <v>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400000</v>
      </c>
      <c r="E10" s="22">
        <v>395000</v>
      </c>
      <c r="F10" s="22">
        <v>5000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26</v>
      </c>
      <c r="B11" s="35"/>
      <c r="C11" s="36"/>
      <c r="D11" s="24">
        <v>400000</v>
      </c>
      <c r="E11" s="24">
        <v>395000</v>
      </c>
      <c r="F11" s="24">
        <v>5000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27</v>
      </c>
      <c r="B12" s="35"/>
      <c r="C12" s="36"/>
      <c r="D12" s="24">
        <v>0</v>
      </c>
      <c r="E12" s="24">
        <v>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4" t="s">
        <v>28</v>
      </c>
      <c r="B13" s="35"/>
      <c r="C13" s="36"/>
      <c r="D13" s="24">
        <v>0</v>
      </c>
      <c r="E13" s="24">
        <v>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34" t="s">
        <v>29</v>
      </c>
      <c r="B14" s="35"/>
      <c r="C14" s="36"/>
      <c r="D14" s="24">
        <v>0</v>
      </c>
      <c r="E14" s="24">
        <v>0</v>
      </c>
      <c r="F14" s="24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17" t="s">
        <v>30</v>
      </c>
      <c r="B15" s="18" t="s">
        <v>23</v>
      </c>
      <c r="C15" s="19" t="s">
        <v>31</v>
      </c>
      <c r="D15" s="20">
        <v>133700</v>
      </c>
      <c r="E15" s="20">
        <v>0</v>
      </c>
      <c r="F15" s="20">
        <v>133700</v>
      </c>
      <c r="G15" s="21"/>
      <c r="H15" s="21"/>
      <c r="I15" s="21"/>
      <c r="J15" s="21"/>
      <c r="K15" s="21"/>
      <c r="L15" s="21"/>
      <c r="M15" s="21"/>
      <c r="N15" s="21"/>
    </row>
    <row r="16" spans="1:14">
      <c r="A16" s="31" t="s">
        <v>25</v>
      </c>
      <c r="B16" s="32"/>
      <c r="C16" s="33"/>
      <c r="D16" s="22">
        <v>133700</v>
      </c>
      <c r="E16" s="22">
        <v>0</v>
      </c>
      <c r="F16" s="22">
        <v>133700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27</v>
      </c>
      <c r="B17" s="35"/>
      <c r="C17" s="36"/>
      <c r="D17" s="24">
        <v>15650</v>
      </c>
      <c r="E17" s="24">
        <v>0</v>
      </c>
      <c r="F17" s="24">
        <v>15650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4" t="s">
        <v>28</v>
      </c>
      <c r="B18" s="35"/>
      <c r="C18" s="36"/>
      <c r="D18" s="24">
        <v>116050</v>
      </c>
      <c r="E18" s="24">
        <v>0</v>
      </c>
      <c r="F18" s="24">
        <v>116050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4" t="s">
        <v>29</v>
      </c>
      <c r="B19" s="35"/>
      <c r="C19" s="36"/>
      <c r="D19" s="24">
        <v>2000</v>
      </c>
      <c r="E19" s="24">
        <v>0</v>
      </c>
      <c r="F19" s="24">
        <v>2000</v>
      </c>
      <c r="G19" s="23"/>
      <c r="H19" s="23"/>
      <c r="I19" s="23"/>
      <c r="J19" s="23"/>
      <c r="K19" s="23"/>
      <c r="L19" s="23"/>
      <c r="M19" s="23"/>
      <c r="N19" s="23"/>
    </row>
    <row r="20" spans="1:14" ht="37.5">
      <c r="A20" s="17" t="s">
        <v>32</v>
      </c>
      <c r="B20" s="18" t="s">
        <v>33</v>
      </c>
      <c r="C20" s="19" t="s">
        <v>24</v>
      </c>
      <c r="D20" s="20">
        <v>50000</v>
      </c>
      <c r="E20" s="20">
        <v>0</v>
      </c>
      <c r="F20" s="20">
        <v>50000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1" t="s">
        <v>25</v>
      </c>
      <c r="B21" s="32"/>
      <c r="C21" s="33"/>
      <c r="D21" s="22">
        <v>50000</v>
      </c>
      <c r="E21" s="22">
        <v>0</v>
      </c>
      <c r="F21" s="22">
        <v>50000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4" t="s">
        <v>26</v>
      </c>
      <c r="B22" s="35"/>
      <c r="C22" s="36"/>
      <c r="D22" s="24">
        <v>50000</v>
      </c>
      <c r="E22" s="24">
        <v>0</v>
      </c>
      <c r="F22" s="24">
        <v>50000</v>
      </c>
      <c r="G22" s="23"/>
      <c r="H22" s="23"/>
      <c r="I22" s="23"/>
      <c r="J22" s="23"/>
      <c r="K22" s="23"/>
      <c r="L22" s="23"/>
      <c r="M22" s="23"/>
      <c r="N22" s="23"/>
    </row>
    <row r="23" spans="1:14" ht="56.25">
      <c r="A23" s="17" t="s">
        <v>34</v>
      </c>
      <c r="B23" s="18" t="s">
        <v>35</v>
      </c>
      <c r="C23" s="19" t="s">
        <v>31</v>
      </c>
      <c r="D23" s="20">
        <v>107350</v>
      </c>
      <c r="E23" s="20">
        <v>40800</v>
      </c>
      <c r="F23" s="20">
        <v>66550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1" t="s">
        <v>25</v>
      </c>
      <c r="B24" s="32"/>
      <c r="C24" s="33"/>
      <c r="D24" s="22">
        <v>107350</v>
      </c>
      <c r="E24" s="22">
        <v>40800</v>
      </c>
      <c r="F24" s="22">
        <v>66550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34" t="s">
        <v>27</v>
      </c>
      <c r="B25" s="35"/>
      <c r="C25" s="36"/>
      <c r="D25" s="24">
        <v>48750</v>
      </c>
      <c r="E25" s="24">
        <v>9200</v>
      </c>
      <c r="F25" s="24">
        <v>39550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4" t="s">
        <v>28</v>
      </c>
      <c r="B26" s="35"/>
      <c r="C26" s="36"/>
      <c r="D26" s="24">
        <v>56600</v>
      </c>
      <c r="E26" s="24">
        <v>31600</v>
      </c>
      <c r="F26" s="24">
        <v>25000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4" t="s">
        <v>29</v>
      </c>
      <c r="B27" s="35"/>
      <c r="C27" s="36"/>
      <c r="D27" s="24">
        <v>2000</v>
      </c>
      <c r="E27" s="24">
        <v>0</v>
      </c>
      <c r="F27" s="24">
        <v>2000</v>
      </c>
      <c r="G27" s="23"/>
      <c r="H27" s="23"/>
      <c r="I27" s="23"/>
      <c r="J27" s="23"/>
      <c r="K27" s="23"/>
      <c r="L27" s="23"/>
      <c r="M27" s="23"/>
      <c r="N27" s="23"/>
    </row>
    <row r="28" spans="1:14" ht="37.5">
      <c r="A28" s="17" t="s">
        <v>36</v>
      </c>
      <c r="B28" s="18" t="s">
        <v>35</v>
      </c>
      <c r="C28" s="19" t="s">
        <v>31</v>
      </c>
      <c r="D28" s="20">
        <v>35000</v>
      </c>
      <c r="E28" s="20">
        <v>0</v>
      </c>
      <c r="F28" s="20">
        <v>35000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1" t="s">
        <v>37</v>
      </c>
      <c r="B29" s="32"/>
      <c r="C29" s="33"/>
      <c r="D29" s="22">
        <v>35000</v>
      </c>
      <c r="E29" s="22">
        <v>0</v>
      </c>
      <c r="F29" s="22">
        <v>35000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34" t="s">
        <v>38</v>
      </c>
      <c r="B30" s="35"/>
      <c r="C30" s="36"/>
      <c r="D30" s="24">
        <v>35000</v>
      </c>
      <c r="E30" s="24">
        <v>0</v>
      </c>
      <c r="F30" s="24">
        <v>35000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12" t="s">
        <v>39</v>
      </c>
      <c r="B31" s="13"/>
      <c r="C31" s="14"/>
      <c r="D31" s="15">
        <v>228500</v>
      </c>
      <c r="E31" s="15">
        <v>50000</v>
      </c>
      <c r="F31" s="15">
        <v>178500</v>
      </c>
      <c r="G31" s="16"/>
      <c r="H31" s="16"/>
      <c r="I31" s="16"/>
      <c r="J31" s="16"/>
      <c r="K31" s="16"/>
      <c r="L31" s="16"/>
      <c r="M31" s="16"/>
      <c r="N31" s="16"/>
    </row>
    <row r="32" spans="1:14" ht="37.5">
      <c r="A32" s="17" t="s">
        <v>40</v>
      </c>
      <c r="B32" s="18" t="s">
        <v>41</v>
      </c>
      <c r="C32" s="19" t="s">
        <v>24</v>
      </c>
      <c r="D32" s="20">
        <v>40000</v>
      </c>
      <c r="E32" s="20">
        <v>0</v>
      </c>
      <c r="F32" s="20">
        <v>40000</v>
      </c>
      <c r="G32" s="21"/>
      <c r="H32" s="21"/>
      <c r="I32" s="21"/>
      <c r="J32" s="21"/>
      <c r="K32" s="21"/>
      <c r="L32" s="21"/>
      <c r="M32" s="21"/>
      <c r="N32" s="21"/>
    </row>
    <row r="33" spans="1:14">
      <c r="A33" s="31" t="s">
        <v>37</v>
      </c>
      <c r="B33" s="32"/>
      <c r="C33" s="33"/>
      <c r="D33" s="22">
        <v>40000</v>
      </c>
      <c r="E33" s="22">
        <v>0</v>
      </c>
      <c r="F33" s="22">
        <v>40000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34" t="s">
        <v>29</v>
      </c>
      <c r="B34" s="35"/>
      <c r="C34" s="36"/>
      <c r="D34" s="24">
        <v>40000</v>
      </c>
      <c r="E34" s="24">
        <v>0</v>
      </c>
      <c r="F34" s="24">
        <v>40000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17" t="s">
        <v>42</v>
      </c>
      <c r="B35" s="18" t="s">
        <v>41</v>
      </c>
      <c r="C35" s="19" t="s">
        <v>24</v>
      </c>
      <c r="D35" s="20">
        <v>50000</v>
      </c>
      <c r="E35" s="20">
        <v>50000</v>
      </c>
      <c r="F35" s="20">
        <v>0</v>
      </c>
      <c r="G35" s="21"/>
      <c r="H35" s="21"/>
      <c r="I35" s="21"/>
      <c r="J35" s="21"/>
      <c r="K35" s="21"/>
      <c r="L35" s="21"/>
      <c r="M35" s="21"/>
      <c r="N35" s="21"/>
    </row>
    <row r="36" spans="1:14">
      <c r="A36" s="31" t="s">
        <v>37</v>
      </c>
      <c r="B36" s="32"/>
      <c r="C36" s="33"/>
      <c r="D36" s="22">
        <v>50000</v>
      </c>
      <c r="E36" s="22">
        <v>50000</v>
      </c>
      <c r="F36" s="22">
        <v>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4" t="s">
        <v>27</v>
      </c>
      <c r="B37" s="35"/>
      <c r="C37" s="36"/>
      <c r="D37" s="24">
        <v>30000</v>
      </c>
      <c r="E37" s="24">
        <v>30000</v>
      </c>
      <c r="F37" s="24">
        <v>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34" t="s">
        <v>28</v>
      </c>
      <c r="B38" s="35"/>
      <c r="C38" s="36"/>
      <c r="D38" s="24">
        <v>14400</v>
      </c>
      <c r="E38" s="24">
        <v>14400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34" t="s">
        <v>29</v>
      </c>
      <c r="B39" s="35"/>
      <c r="C39" s="36"/>
      <c r="D39" s="24">
        <v>5600</v>
      </c>
      <c r="E39" s="24">
        <v>5600</v>
      </c>
      <c r="F39" s="24">
        <v>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17" t="s">
        <v>43</v>
      </c>
      <c r="B40" s="18" t="s">
        <v>41</v>
      </c>
      <c r="C40" s="19" t="s">
        <v>24</v>
      </c>
      <c r="D40" s="20">
        <v>138500</v>
      </c>
      <c r="E40" s="20">
        <v>0</v>
      </c>
      <c r="F40" s="20">
        <v>138500</v>
      </c>
      <c r="G40" s="21"/>
      <c r="H40" s="21"/>
      <c r="I40" s="21"/>
      <c r="J40" s="21"/>
      <c r="K40" s="21"/>
      <c r="L40" s="21"/>
      <c r="M40" s="21"/>
      <c r="N40" s="21"/>
    </row>
    <row r="41" spans="1:14">
      <c r="A41" s="31" t="s">
        <v>37</v>
      </c>
      <c r="B41" s="32"/>
      <c r="C41" s="33"/>
      <c r="D41" s="22">
        <v>138500</v>
      </c>
      <c r="E41" s="22">
        <v>0</v>
      </c>
      <c r="F41" s="22">
        <v>138500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4" t="s">
        <v>27</v>
      </c>
      <c r="B42" s="35"/>
      <c r="C42" s="36"/>
      <c r="D42" s="24">
        <v>36000</v>
      </c>
      <c r="E42" s="24">
        <v>0</v>
      </c>
      <c r="F42" s="24">
        <v>36000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4" t="s">
        <v>28</v>
      </c>
      <c r="B43" s="35"/>
      <c r="C43" s="36"/>
      <c r="D43" s="24">
        <v>83640</v>
      </c>
      <c r="E43" s="24">
        <v>0</v>
      </c>
      <c r="F43" s="24">
        <v>83640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34" t="s">
        <v>29</v>
      </c>
      <c r="B44" s="35"/>
      <c r="C44" s="36"/>
      <c r="D44" s="24">
        <v>18860</v>
      </c>
      <c r="E44" s="24">
        <v>0</v>
      </c>
      <c r="F44" s="24">
        <v>18860</v>
      </c>
      <c r="G44" s="23"/>
      <c r="H44" s="23"/>
      <c r="I44" s="23"/>
      <c r="J44" s="23"/>
      <c r="K44" s="23"/>
      <c r="L44" s="23"/>
      <c r="M44" s="23"/>
      <c r="N44" s="23"/>
    </row>
    <row r="45" spans="1:14">
      <c r="A45" s="12" t="s">
        <v>44</v>
      </c>
      <c r="B45" s="13"/>
      <c r="C45" s="14"/>
      <c r="D45" s="15">
        <v>135000</v>
      </c>
      <c r="E45" s="15">
        <v>26000</v>
      </c>
      <c r="F45" s="15">
        <v>109000</v>
      </c>
      <c r="G45" s="16"/>
      <c r="H45" s="16"/>
      <c r="I45" s="16"/>
      <c r="J45" s="16"/>
      <c r="K45" s="16"/>
      <c r="L45" s="16"/>
      <c r="M45" s="16"/>
      <c r="N45" s="16"/>
    </row>
    <row r="46" spans="1:14" ht="37.5">
      <c r="A46" s="17" t="s">
        <v>45</v>
      </c>
      <c r="B46" s="18" t="s">
        <v>46</v>
      </c>
      <c r="C46" s="19" t="s">
        <v>24</v>
      </c>
      <c r="D46" s="20">
        <v>135000</v>
      </c>
      <c r="E46" s="20">
        <v>26000</v>
      </c>
      <c r="F46" s="20">
        <v>109000</v>
      </c>
      <c r="G46" s="21"/>
      <c r="H46" s="21"/>
      <c r="I46" s="21"/>
      <c r="J46" s="21"/>
      <c r="K46" s="21"/>
      <c r="L46" s="21"/>
      <c r="M46" s="21"/>
      <c r="N46" s="21"/>
    </row>
    <row r="47" spans="1:14">
      <c r="A47" s="31" t="s">
        <v>37</v>
      </c>
      <c r="B47" s="32"/>
      <c r="C47" s="33"/>
      <c r="D47" s="22">
        <v>135000</v>
      </c>
      <c r="E47" s="22">
        <v>26000</v>
      </c>
      <c r="F47" s="22">
        <v>109000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34" t="s">
        <v>28</v>
      </c>
      <c r="B48" s="35"/>
      <c r="C48" s="36"/>
      <c r="D48" s="24">
        <v>135000</v>
      </c>
      <c r="E48" s="24">
        <v>26000</v>
      </c>
      <c r="F48" s="24">
        <v>109000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12" t="s">
        <v>47</v>
      </c>
      <c r="B49" s="13"/>
      <c r="C49" s="14"/>
      <c r="D49" s="15">
        <v>370000</v>
      </c>
      <c r="E49" s="15">
        <v>255000</v>
      </c>
      <c r="F49" s="15">
        <v>115000</v>
      </c>
      <c r="G49" s="16"/>
      <c r="H49" s="16"/>
      <c r="I49" s="16"/>
      <c r="J49" s="16"/>
      <c r="K49" s="16"/>
      <c r="L49" s="16"/>
      <c r="M49" s="16"/>
      <c r="N49" s="16"/>
    </row>
    <row r="50" spans="1:14">
      <c r="A50" s="17" t="s">
        <v>48</v>
      </c>
      <c r="B50" s="18" t="s">
        <v>23</v>
      </c>
      <c r="C50" s="19" t="s">
        <v>24</v>
      </c>
      <c r="D50" s="20">
        <v>15000</v>
      </c>
      <c r="E50" s="20">
        <v>15000</v>
      </c>
      <c r="F50" s="20">
        <v>0</v>
      </c>
      <c r="G50" s="21"/>
      <c r="H50" s="21"/>
      <c r="I50" s="21"/>
      <c r="J50" s="21"/>
      <c r="K50" s="21"/>
      <c r="L50" s="21"/>
      <c r="M50" s="21"/>
      <c r="N50" s="21"/>
    </row>
    <row r="51" spans="1:14">
      <c r="A51" s="31" t="s">
        <v>25</v>
      </c>
      <c r="B51" s="32"/>
      <c r="C51" s="33"/>
      <c r="D51" s="22">
        <v>15000</v>
      </c>
      <c r="E51" s="22">
        <v>15000</v>
      </c>
      <c r="F51" s="22">
        <v>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34" t="s">
        <v>27</v>
      </c>
      <c r="B52" s="35"/>
      <c r="C52" s="36"/>
      <c r="D52" s="24">
        <v>2500</v>
      </c>
      <c r="E52" s="24">
        <v>0</v>
      </c>
      <c r="F52" s="24">
        <v>2500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34" t="s">
        <v>28</v>
      </c>
      <c r="B53" s="35"/>
      <c r="C53" s="36"/>
      <c r="D53" s="24">
        <v>10000</v>
      </c>
      <c r="E53" s="24">
        <v>15000</v>
      </c>
      <c r="F53" s="24">
        <v>-5000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34" t="s">
        <v>29</v>
      </c>
      <c r="B54" s="35"/>
      <c r="C54" s="36"/>
      <c r="D54" s="24">
        <v>2500</v>
      </c>
      <c r="E54" s="24">
        <v>0</v>
      </c>
      <c r="F54" s="24">
        <v>2500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17" t="s">
        <v>49</v>
      </c>
      <c r="B55" s="18" t="s">
        <v>23</v>
      </c>
      <c r="C55" s="19" t="s">
        <v>24</v>
      </c>
      <c r="D55" s="20">
        <v>100000</v>
      </c>
      <c r="E55" s="20">
        <v>100000</v>
      </c>
      <c r="F55" s="20">
        <v>0</v>
      </c>
      <c r="G55" s="21"/>
      <c r="H55" s="21"/>
      <c r="I55" s="21"/>
      <c r="J55" s="21"/>
      <c r="K55" s="21"/>
      <c r="L55" s="21"/>
      <c r="M55" s="21"/>
      <c r="N55" s="21"/>
    </row>
    <row r="56" spans="1:14">
      <c r="A56" s="31" t="s">
        <v>25</v>
      </c>
      <c r="B56" s="32"/>
      <c r="C56" s="33"/>
      <c r="D56" s="22">
        <v>100000</v>
      </c>
      <c r="E56" s="22">
        <v>100000</v>
      </c>
      <c r="F56" s="22">
        <v>0</v>
      </c>
      <c r="G56" s="23"/>
      <c r="H56" s="23"/>
      <c r="I56" s="23"/>
      <c r="J56" s="23"/>
      <c r="K56" s="23"/>
      <c r="L56" s="23"/>
      <c r="M56" s="23"/>
      <c r="N56" s="23"/>
    </row>
    <row r="57" spans="1:14">
      <c r="A57" s="34" t="s">
        <v>27</v>
      </c>
      <c r="B57" s="35"/>
      <c r="C57" s="36"/>
      <c r="D57" s="24">
        <v>8100</v>
      </c>
      <c r="E57" s="24">
        <v>8100</v>
      </c>
      <c r="F57" s="24">
        <v>0</v>
      </c>
      <c r="G57" s="23"/>
      <c r="H57" s="23"/>
      <c r="I57" s="23"/>
      <c r="J57" s="23"/>
      <c r="K57" s="23"/>
      <c r="L57" s="23"/>
      <c r="M57" s="23"/>
      <c r="N57" s="23"/>
    </row>
    <row r="58" spans="1:14">
      <c r="A58" s="34" t="s">
        <v>28</v>
      </c>
      <c r="B58" s="35"/>
      <c r="C58" s="36"/>
      <c r="D58" s="24">
        <v>86900</v>
      </c>
      <c r="E58" s="24">
        <v>86900</v>
      </c>
      <c r="F58" s="24">
        <v>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34" t="s">
        <v>29</v>
      </c>
      <c r="B59" s="35"/>
      <c r="C59" s="36"/>
      <c r="D59" s="24">
        <v>5000</v>
      </c>
      <c r="E59" s="24">
        <v>5000</v>
      </c>
      <c r="F59" s="24">
        <v>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17" t="s">
        <v>50</v>
      </c>
      <c r="B60" s="18" t="s">
        <v>23</v>
      </c>
      <c r="C60" s="19" t="s">
        <v>24</v>
      </c>
      <c r="D60" s="20">
        <v>50000</v>
      </c>
      <c r="E60" s="20">
        <v>0</v>
      </c>
      <c r="F60" s="20">
        <v>50000</v>
      </c>
      <c r="G60" s="21"/>
      <c r="H60" s="21"/>
      <c r="I60" s="21"/>
      <c r="J60" s="21"/>
      <c r="K60" s="21"/>
      <c r="L60" s="21"/>
      <c r="M60" s="21"/>
      <c r="N60" s="21"/>
    </row>
    <row r="61" spans="1:14">
      <c r="A61" s="31" t="s">
        <v>25</v>
      </c>
      <c r="B61" s="32"/>
      <c r="C61" s="33"/>
      <c r="D61" s="22">
        <v>50000</v>
      </c>
      <c r="E61" s="22">
        <v>0</v>
      </c>
      <c r="F61" s="22">
        <v>50000</v>
      </c>
      <c r="G61" s="23"/>
      <c r="H61" s="23"/>
      <c r="I61" s="23"/>
      <c r="J61" s="23"/>
      <c r="K61" s="23"/>
      <c r="L61" s="23"/>
      <c r="M61" s="23"/>
      <c r="N61" s="23"/>
    </row>
    <row r="62" spans="1:14">
      <c r="A62" s="34" t="s">
        <v>27</v>
      </c>
      <c r="B62" s="35"/>
      <c r="C62" s="36"/>
      <c r="D62" s="24">
        <v>21100</v>
      </c>
      <c r="E62" s="24">
        <v>0</v>
      </c>
      <c r="F62" s="24">
        <v>21100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34" t="s">
        <v>28</v>
      </c>
      <c r="B63" s="35"/>
      <c r="C63" s="36"/>
      <c r="D63" s="24">
        <v>27900</v>
      </c>
      <c r="E63" s="24">
        <v>0</v>
      </c>
      <c r="F63" s="24">
        <v>27900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34" t="s">
        <v>29</v>
      </c>
      <c r="B64" s="35"/>
      <c r="C64" s="36"/>
      <c r="D64" s="24">
        <v>1000</v>
      </c>
      <c r="E64" s="24">
        <v>0</v>
      </c>
      <c r="F64" s="24">
        <v>1000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17" t="s">
        <v>51</v>
      </c>
      <c r="B65" s="18" t="s">
        <v>23</v>
      </c>
      <c r="C65" s="19" t="s">
        <v>24</v>
      </c>
      <c r="D65" s="20">
        <v>100000</v>
      </c>
      <c r="E65" s="20">
        <v>100000</v>
      </c>
      <c r="F65" s="20">
        <v>0</v>
      </c>
      <c r="G65" s="21"/>
      <c r="H65" s="21"/>
      <c r="I65" s="21"/>
      <c r="J65" s="21"/>
      <c r="K65" s="21"/>
      <c r="L65" s="21"/>
      <c r="M65" s="21"/>
      <c r="N65" s="21"/>
    </row>
    <row r="66" spans="1:14">
      <c r="A66" s="31" t="s">
        <v>25</v>
      </c>
      <c r="B66" s="32"/>
      <c r="C66" s="33"/>
      <c r="D66" s="22">
        <v>100000</v>
      </c>
      <c r="E66" s="22">
        <v>100000</v>
      </c>
      <c r="F66" s="22">
        <v>0</v>
      </c>
      <c r="G66" s="23"/>
      <c r="H66" s="23"/>
      <c r="I66" s="23"/>
      <c r="J66" s="23"/>
      <c r="K66" s="23"/>
      <c r="L66" s="23"/>
      <c r="M66" s="23"/>
      <c r="N66" s="23"/>
    </row>
    <row r="67" spans="1:14">
      <c r="A67" s="34" t="s">
        <v>27</v>
      </c>
      <c r="B67" s="35"/>
      <c r="C67" s="36"/>
      <c r="D67" s="24">
        <v>37800</v>
      </c>
      <c r="E67" s="24">
        <v>44650</v>
      </c>
      <c r="F67" s="24">
        <v>-6850</v>
      </c>
      <c r="G67" s="23"/>
      <c r="H67" s="23"/>
      <c r="I67" s="23"/>
      <c r="J67" s="23"/>
      <c r="K67" s="23"/>
      <c r="L67" s="23"/>
      <c r="M67" s="23"/>
      <c r="N67" s="23"/>
    </row>
    <row r="68" spans="1:14">
      <c r="A68" s="34" t="s">
        <v>28</v>
      </c>
      <c r="B68" s="35"/>
      <c r="C68" s="36"/>
      <c r="D68" s="24">
        <v>59700</v>
      </c>
      <c r="E68" s="24">
        <v>50100</v>
      </c>
      <c r="F68" s="24">
        <v>9600</v>
      </c>
      <c r="G68" s="23"/>
      <c r="H68" s="23"/>
      <c r="I68" s="23"/>
      <c r="J68" s="23"/>
      <c r="K68" s="23"/>
      <c r="L68" s="23"/>
      <c r="M68" s="23"/>
      <c r="N68" s="23"/>
    </row>
    <row r="69" spans="1:14">
      <c r="A69" s="34" t="s">
        <v>29</v>
      </c>
      <c r="B69" s="35"/>
      <c r="C69" s="36"/>
      <c r="D69" s="24">
        <v>2500</v>
      </c>
      <c r="E69" s="24">
        <v>5250</v>
      </c>
      <c r="F69" s="24">
        <v>-2750</v>
      </c>
      <c r="G69" s="23"/>
      <c r="H69" s="23"/>
      <c r="I69" s="23"/>
      <c r="J69" s="23"/>
      <c r="K69" s="23"/>
      <c r="L69" s="23"/>
      <c r="M69" s="23"/>
      <c r="N69" s="23"/>
    </row>
    <row r="70" spans="1:14">
      <c r="A70" s="17" t="s">
        <v>52</v>
      </c>
      <c r="B70" s="18" t="s">
        <v>23</v>
      </c>
      <c r="C70" s="19" t="s">
        <v>24</v>
      </c>
      <c r="D70" s="20">
        <v>25000</v>
      </c>
      <c r="E70" s="20">
        <v>25000</v>
      </c>
      <c r="F70" s="20">
        <v>0</v>
      </c>
      <c r="G70" s="21"/>
      <c r="H70" s="21"/>
      <c r="I70" s="21"/>
      <c r="J70" s="21"/>
      <c r="K70" s="21"/>
      <c r="L70" s="21"/>
      <c r="M70" s="21"/>
      <c r="N70" s="21"/>
    </row>
    <row r="71" spans="1:14">
      <c r="A71" s="31" t="s">
        <v>25</v>
      </c>
      <c r="B71" s="32"/>
      <c r="C71" s="33"/>
      <c r="D71" s="22">
        <v>25000</v>
      </c>
      <c r="E71" s="22">
        <v>25000</v>
      </c>
      <c r="F71" s="22">
        <v>0</v>
      </c>
      <c r="G71" s="23"/>
      <c r="H71" s="23"/>
      <c r="I71" s="23"/>
      <c r="J71" s="23"/>
      <c r="K71" s="23"/>
      <c r="L71" s="23"/>
      <c r="M71" s="23"/>
      <c r="N71" s="23"/>
    </row>
    <row r="72" spans="1:14">
      <c r="A72" s="34" t="s">
        <v>27</v>
      </c>
      <c r="B72" s="35"/>
      <c r="C72" s="36"/>
      <c r="D72" s="24">
        <v>5000</v>
      </c>
      <c r="E72" s="24">
        <v>5000</v>
      </c>
      <c r="F72" s="24">
        <v>0</v>
      </c>
      <c r="G72" s="23"/>
      <c r="H72" s="23"/>
      <c r="I72" s="23"/>
      <c r="J72" s="23"/>
      <c r="K72" s="23"/>
      <c r="L72" s="23"/>
      <c r="M72" s="23"/>
      <c r="N72" s="23"/>
    </row>
    <row r="73" spans="1:14">
      <c r="A73" s="34" t="s">
        <v>28</v>
      </c>
      <c r="B73" s="35"/>
      <c r="C73" s="36"/>
      <c r="D73" s="24">
        <v>15000</v>
      </c>
      <c r="E73" s="24">
        <v>15000</v>
      </c>
      <c r="F73" s="24">
        <v>0</v>
      </c>
      <c r="G73" s="23"/>
      <c r="H73" s="23"/>
      <c r="I73" s="23"/>
      <c r="J73" s="23"/>
      <c r="K73" s="23"/>
      <c r="L73" s="23"/>
      <c r="M73" s="23"/>
      <c r="N73" s="23"/>
    </row>
    <row r="74" spans="1:14">
      <c r="A74" s="34" t="s">
        <v>29</v>
      </c>
      <c r="B74" s="35"/>
      <c r="C74" s="36"/>
      <c r="D74" s="24">
        <v>5000</v>
      </c>
      <c r="E74" s="24">
        <v>5000</v>
      </c>
      <c r="F74" s="24">
        <v>0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17" t="s">
        <v>53</v>
      </c>
      <c r="B75" s="18" t="s">
        <v>23</v>
      </c>
      <c r="C75" s="19" t="s">
        <v>24</v>
      </c>
      <c r="D75" s="20">
        <v>15000</v>
      </c>
      <c r="E75" s="20">
        <v>15000</v>
      </c>
      <c r="F75" s="20">
        <v>0</v>
      </c>
      <c r="G75" s="21"/>
      <c r="H75" s="21"/>
      <c r="I75" s="21"/>
      <c r="J75" s="21"/>
      <c r="K75" s="21"/>
      <c r="L75" s="21"/>
      <c r="M75" s="21"/>
      <c r="N75" s="21"/>
    </row>
    <row r="76" spans="1:14">
      <c r="A76" s="31" t="s">
        <v>25</v>
      </c>
      <c r="B76" s="32"/>
      <c r="C76" s="33"/>
      <c r="D76" s="22">
        <v>15000</v>
      </c>
      <c r="E76" s="22">
        <v>15000</v>
      </c>
      <c r="F76" s="22">
        <v>0</v>
      </c>
      <c r="G76" s="23"/>
      <c r="H76" s="23"/>
      <c r="I76" s="23"/>
      <c r="J76" s="23"/>
      <c r="K76" s="23"/>
      <c r="L76" s="23"/>
      <c r="M76" s="23"/>
      <c r="N76" s="23"/>
    </row>
    <row r="77" spans="1:14">
      <c r="A77" s="34" t="s">
        <v>27</v>
      </c>
      <c r="B77" s="35"/>
      <c r="C77" s="36"/>
      <c r="D77" s="24">
        <v>7300</v>
      </c>
      <c r="E77" s="24">
        <v>2500</v>
      </c>
      <c r="F77" s="24">
        <v>4800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34" t="s">
        <v>28</v>
      </c>
      <c r="B78" s="35"/>
      <c r="C78" s="36"/>
      <c r="D78" s="24">
        <v>5000</v>
      </c>
      <c r="E78" s="24">
        <v>9800</v>
      </c>
      <c r="F78" s="24">
        <v>-4800</v>
      </c>
      <c r="G78" s="23"/>
      <c r="H78" s="23"/>
      <c r="I78" s="23"/>
      <c r="J78" s="23"/>
      <c r="K78" s="23"/>
      <c r="L78" s="23"/>
      <c r="M78" s="23"/>
      <c r="N78" s="23"/>
    </row>
    <row r="79" spans="1:14">
      <c r="A79" s="34" t="s">
        <v>29</v>
      </c>
      <c r="B79" s="35"/>
      <c r="C79" s="36"/>
      <c r="D79" s="24">
        <v>2700</v>
      </c>
      <c r="E79" s="24">
        <v>2700</v>
      </c>
      <c r="F79" s="24">
        <v>0</v>
      </c>
      <c r="G79" s="23"/>
      <c r="H79" s="23"/>
      <c r="I79" s="23"/>
      <c r="J79" s="23"/>
      <c r="K79" s="23"/>
      <c r="L79" s="23"/>
      <c r="M79" s="23"/>
      <c r="N79" s="23"/>
    </row>
    <row r="80" spans="1:14">
      <c r="A80" s="17" t="s">
        <v>54</v>
      </c>
      <c r="B80" s="18" t="s">
        <v>23</v>
      </c>
      <c r="C80" s="19" t="s">
        <v>24</v>
      </c>
      <c r="D80" s="20">
        <v>15000</v>
      </c>
      <c r="E80" s="20">
        <v>0</v>
      </c>
      <c r="F80" s="20">
        <v>15000</v>
      </c>
      <c r="G80" s="21"/>
      <c r="H80" s="21"/>
      <c r="I80" s="21"/>
      <c r="J80" s="21"/>
      <c r="K80" s="21"/>
      <c r="L80" s="21"/>
      <c r="M80" s="21"/>
      <c r="N80" s="21"/>
    </row>
    <row r="81" spans="1:14">
      <c r="A81" s="31" t="s">
        <v>25</v>
      </c>
      <c r="B81" s="32"/>
      <c r="C81" s="33"/>
      <c r="D81" s="22">
        <v>15000</v>
      </c>
      <c r="E81" s="22">
        <v>0</v>
      </c>
      <c r="F81" s="22">
        <v>15000</v>
      </c>
      <c r="G81" s="23"/>
      <c r="H81" s="23"/>
      <c r="I81" s="23"/>
      <c r="J81" s="23"/>
      <c r="K81" s="23"/>
      <c r="L81" s="23"/>
      <c r="M81" s="23"/>
      <c r="N81" s="23"/>
    </row>
    <row r="82" spans="1:14">
      <c r="A82" s="34" t="s">
        <v>27</v>
      </c>
      <c r="B82" s="35"/>
      <c r="C82" s="36"/>
      <c r="D82" s="24">
        <v>8000</v>
      </c>
      <c r="E82" s="24">
        <v>0</v>
      </c>
      <c r="F82" s="24">
        <v>8000</v>
      </c>
      <c r="G82" s="23"/>
      <c r="H82" s="23"/>
      <c r="I82" s="23"/>
      <c r="J82" s="23"/>
      <c r="K82" s="23"/>
      <c r="L82" s="23"/>
      <c r="M82" s="23"/>
      <c r="N82" s="23"/>
    </row>
    <row r="83" spans="1:14">
      <c r="A83" s="34" t="s">
        <v>28</v>
      </c>
      <c r="B83" s="35"/>
      <c r="C83" s="36"/>
      <c r="D83" s="24">
        <v>5000</v>
      </c>
      <c r="E83" s="24">
        <v>0</v>
      </c>
      <c r="F83" s="24">
        <v>5000</v>
      </c>
      <c r="G83" s="23"/>
      <c r="H83" s="23"/>
      <c r="I83" s="23"/>
      <c r="J83" s="23"/>
      <c r="K83" s="23"/>
      <c r="L83" s="23"/>
      <c r="M83" s="23"/>
      <c r="N83" s="23"/>
    </row>
    <row r="84" spans="1:14">
      <c r="A84" s="34" t="s">
        <v>29</v>
      </c>
      <c r="B84" s="35"/>
      <c r="C84" s="36"/>
      <c r="D84" s="24">
        <v>2000</v>
      </c>
      <c r="E84" s="24">
        <v>0</v>
      </c>
      <c r="F84" s="24">
        <v>2000</v>
      </c>
      <c r="G84" s="23"/>
      <c r="H84" s="23"/>
      <c r="I84" s="23"/>
      <c r="J84" s="23"/>
      <c r="K84" s="23"/>
      <c r="L84" s="23"/>
      <c r="M84" s="23"/>
      <c r="N84" s="23"/>
    </row>
    <row r="85" spans="1:14">
      <c r="A85" s="17" t="s">
        <v>55</v>
      </c>
      <c r="B85" s="18" t="s">
        <v>23</v>
      </c>
      <c r="C85" s="19" t="s">
        <v>24</v>
      </c>
      <c r="D85" s="20">
        <v>50000</v>
      </c>
      <c r="E85" s="20">
        <v>0</v>
      </c>
      <c r="F85" s="20">
        <v>50000</v>
      </c>
      <c r="G85" s="21"/>
      <c r="H85" s="21"/>
      <c r="I85" s="21"/>
      <c r="J85" s="21"/>
      <c r="K85" s="21"/>
      <c r="L85" s="21"/>
      <c r="M85" s="21"/>
      <c r="N85" s="21"/>
    </row>
    <row r="86" spans="1:14">
      <c r="A86" s="31" t="s">
        <v>25</v>
      </c>
      <c r="B86" s="32"/>
      <c r="C86" s="33"/>
      <c r="D86" s="22">
        <v>50000</v>
      </c>
      <c r="E86" s="22">
        <v>0</v>
      </c>
      <c r="F86" s="22">
        <v>50000</v>
      </c>
      <c r="G86" s="23"/>
      <c r="H86" s="23"/>
      <c r="I86" s="23"/>
      <c r="J86" s="23"/>
      <c r="K86" s="23"/>
      <c r="L86" s="23"/>
      <c r="M86" s="23"/>
      <c r="N86" s="23"/>
    </row>
    <row r="87" spans="1:14">
      <c r="A87" s="34" t="s">
        <v>27</v>
      </c>
      <c r="B87" s="35"/>
      <c r="C87" s="36"/>
      <c r="D87" s="24">
        <v>8000</v>
      </c>
      <c r="E87" s="24">
        <v>0</v>
      </c>
      <c r="F87" s="24">
        <v>8000</v>
      </c>
      <c r="G87" s="23"/>
      <c r="H87" s="23"/>
      <c r="I87" s="23"/>
      <c r="J87" s="23"/>
      <c r="K87" s="23"/>
      <c r="L87" s="23"/>
      <c r="M87" s="23"/>
      <c r="N87" s="23"/>
    </row>
    <row r="88" spans="1:14">
      <c r="A88" s="34" t="s">
        <v>28</v>
      </c>
      <c r="B88" s="35"/>
      <c r="C88" s="36"/>
      <c r="D88" s="24">
        <v>38000</v>
      </c>
      <c r="E88" s="24">
        <v>0</v>
      </c>
      <c r="F88" s="24">
        <v>38000</v>
      </c>
      <c r="G88" s="23"/>
      <c r="H88" s="23"/>
      <c r="I88" s="23"/>
      <c r="J88" s="23"/>
      <c r="K88" s="23"/>
      <c r="L88" s="23"/>
      <c r="M88" s="23"/>
      <c r="N88" s="23"/>
    </row>
    <row r="89" spans="1:14">
      <c r="A89" s="34" t="s">
        <v>29</v>
      </c>
      <c r="B89" s="35"/>
      <c r="C89" s="36"/>
      <c r="D89" s="24">
        <v>4000</v>
      </c>
      <c r="E89" s="24">
        <v>0</v>
      </c>
      <c r="F89" s="24">
        <v>4000</v>
      </c>
      <c r="G89" s="23"/>
      <c r="H89" s="23"/>
      <c r="I89" s="23"/>
      <c r="J89" s="23"/>
      <c r="K89" s="23"/>
      <c r="L89" s="23"/>
      <c r="M89" s="23"/>
      <c r="N89" s="23"/>
    </row>
    <row r="90" spans="1:14">
      <c r="A90" s="12" t="s">
        <v>56</v>
      </c>
      <c r="B90" s="13"/>
      <c r="C90" s="14"/>
      <c r="D90" s="15">
        <v>130000</v>
      </c>
      <c r="E90" s="15">
        <v>130000</v>
      </c>
      <c r="F90" s="15">
        <v>0</v>
      </c>
      <c r="G90" s="16"/>
      <c r="H90" s="16"/>
      <c r="I90" s="16"/>
      <c r="J90" s="16"/>
      <c r="K90" s="16"/>
      <c r="L90" s="16"/>
      <c r="M90" s="16"/>
      <c r="N90" s="16"/>
    </row>
    <row r="91" spans="1:14">
      <c r="A91" s="17" t="s">
        <v>57</v>
      </c>
      <c r="B91" s="18" t="s">
        <v>41</v>
      </c>
      <c r="C91" s="19" t="s">
        <v>24</v>
      </c>
      <c r="D91" s="20">
        <v>130000</v>
      </c>
      <c r="E91" s="20">
        <v>130000</v>
      </c>
      <c r="F91" s="20">
        <v>0</v>
      </c>
      <c r="G91" s="21"/>
      <c r="H91" s="21"/>
      <c r="I91" s="21"/>
      <c r="J91" s="21"/>
      <c r="K91" s="21"/>
      <c r="L91" s="21"/>
      <c r="M91" s="21"/>
      <c r="N91" s="21"/>
    </row>
    <row r="92" spans="1:14">
      <c r="A92" s="31" t="s">
        <v>25</v>
      </c>
      <c r="B92" s="32"/>
      <c r="C92" s="33"/>
      <c r="D92" s="22">
        <v>130000</v>
      </c>
      <c r="E92" s="22">
        <v>130000</v>
      </c>
      <c r="F92" s="22">
        <v>0</v>
      </c>
      <c r="G92" s="23"/>
      <c r="H92" s="23"/>
      <c r="I92" s="23"/>
      <c r="J92" s="23"/>
      <c r="K92" s="23"/>
      <c r="L92" s="23"/>
      <c r="M92" s="23"/>
      <c r="N92" s="23"/>
    </row>
    <row r="93" spans="1:14">
      <c r="A93" s="34" t="s">
        <v>27</v>
      </c>
      <c r="B93" s="35"/>
      <c r="C93" s="36"/>
      <c r="D93" s="24">
        <v>36000</v>
      </c>
      <c r="E93" s="24">
        <v>21000</v>
      </c>
      <c r="F93" s="24">
        <v>15000</v>
      </c>
      <c r="G93" s="23"/>
      <c r="H93" s="23"/>
      <c r="I93" s="23"/>
      <c r="J93" s="23"/>
      <c r="K93" s="23"/>
      <c r="L93" s="23"/>
      <c r="M93" s="23"/>
      <c r="N93" s="23"/>
    </row>
    <row r="94" spans="1:14">
      <c r="A94" s="34" t="s">
        <v>28</v>
      </c>
      <c r="B94" s="35"/>
      <c r="C94" s="36"/>
      <c r="D94" s="24">
        <v>71000</v>
      </c>
      <c r="E94" s="24">
        <v>86000</v>
      </c>
      <c r="F94" s="24">
        <v>-15000</v>
      </c>
      <c r="G94" s="23"/>
      <c r="H94" s="23"/>
      <c r="I94" s="23"/>
      <c r="J94" s="23"/>
      <c r="K94" s="23"/>
      <c r="L94" s="23"/>
      <c r="M94" s="23"/>
      <c r="N94" s="23"/>
    </row>
    <row r="95" spans="1:14">
      <c r="A95" s="34" t="s">
        <v>29</v>
      </c>
      <c r="B95" s="35"/>
      <c r="C95" s="36"/>
      <c r="D95" s="24">
        <v>23000</v>
      </c>
      <c r="E95" s="24">
        <v>23000</v>
      </c>
      <c r="F95" s="24">
        <v>0</v>
      </c>
      <c r="G95" s="23"/>
      <c r="H95" s="23"/>
      <c r="I95" s="23"/>
      <c r="J95" s="23"/>
      <c r="K95" s="23"/>
      <c r="L95" s="23"/>
      <c r="M95" s="23"/>
      <c r="N95" s="23"/>
    </row>
    <row r="96" spans="1:14">
      <c r="A96" s="12" t="s">
        <v>58</v>
      </c>
      <c r="B96" s="13"/>
      <c r="C96" s="14"/>
      <c r="D96" s="15">
        <v>636500</v>
      </c>
      <c r="E96" s="15">
        <v>314118</v>
      </c>
      <c r="F96" s="15">
        <v>322382</v>
      </c>
      <c r="G96" s="16"/>
      <c r="H96" s="16"/>
      <c r="I96" s="16"/>
      <c r="J96" s="16"/>
      <c r="K96" s="16"/>
      <c r="L96" s="16"/>
      <c r="M96" s="16"/>
      <c r="N96" s="16"/>
    </row>
    <row r="97" spans="1:14">
      <c r="A97" s="17" t="s">
        <v>59</v>
      </c>
      <c r="B97" s="18" t="s">
        <v>46</v>
      </c>
      <c r="C97" s="19" t="s">
        <v>24</v>
      </c>
      <c r="D97" s="20">
        <v>65000</v>
      </c>
      <c r="E97" s="20">
        <v>0</v>
      </c>
      <c r="F97" s="20">
        <v>65000</v>
      </c>
      <c r="G97" s="21"/>
      <c r="H97" s="21"/>
      <c r="I97" s="21"/>
      <c r="J97" s="21"/>
      <c r="K97" s="21"/>
      <c r="L97" s="21"/>
      <c r="M97" s="21"/>
      <c r="N97" s="21"/>
    </row>
    <row r="98" spans="1:14">
      <c r="A98" s="31" t="s">
        <v>37</v>
      </c>
      <c r="B98" s="32"/>
      <c r="C98" s="33"/>
      <c r="D98" s="22">
        <v>65000</v>
      </c>
      <c r="E98" s="22">
        <v>0</v>
      </c>
      <c r="F98" s="22">
        <v>65000</v>
      </c>
      <c r="G98" s="23"/>
      <c r="H98" s="23"/>
      <c r="I98" s="23"/>
      <c r="J98" s="23"/>
      <c r="K98" s="23"/>
      <c r="L98" s="23"/>
      <c r="M98" s="23"/>
      <c r="N98" s="23"/>
    </row>
    <row r="99" spans="1:14">
      <c r="A99" s="34" t="s">
        <v>27</v>
      </c>
      <c r="B99" s="35"/>
      <c r="C99" s="36"/>
      <c r="D99" s="24">
        <v>10000</v>
      </c>
      <c r="E99" s="24">
        <v>0</v>
      </c>
      <c r="F99" s="24">
        <v>10000</v>
      </c>
      <c r="G99" s="23"/>
      <c r="H99" s="23"/>
      <c r="I99" s="23"/>
      <c r="J99" s="23"/>
      <c r="K99" s="23"/>
      <c r="L99" s="23"/>
      <c r="M99" s="23"/>
      <c r="N99" s="23"/>
    </row>
    <row r="100" spans="1:14">
      <c r="A100" s="34" t="s">
        <v>28</v>
      </c>
      <c r="B100" s="35"/>
      <c r="C100" s="36"/>
      <c r="D100" s="24">
        <v>55000</v>
      </c>
      <c r="E100" s="24">
        <v>0</v>
      </c>
      <c r="F100" s="24">
        <v>55000</v>
      </c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17" t="s">
        <v>60</v>
      </c>
      <c r="B101" s="18" t="s">
        <v>41</v>
      </c>
      <c r="C101" s="19" t="s">
        <v>24</v>
      </c>
      <c r="D101" s="20">
        <v>99800</v>
      </c>
      <c r="E101" s="20">
        <v>99800</v>
      </c>
      <c r="F101" s="20">
        <v>0</v>
      </c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31" t="s">
        <v>37</v>
      </c>
      <c r="B102" s="32"/>
      <c r="C102" s="33"/>
      <c r="D102" s="22">
        <v>99800</v>
      </c>
      <c r="E102" s="22">
        <v>99800</v>
      </c>
      <c r="F102" s="22">
        <v>0</v>
      </c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34" t="s">
        <v>27</v>
      </c>
      <c r="B103" s="35"/>
      <c r="C103" s="36"/>
      <c r="D103" s="24">
        <v>7200</v>
      </c>
      <c r="E103" s="24">
        <v>5100</v>
      </c>
      <c r="F103" s="24">
        <v>2100</v>
      </c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34" t="s">
        <v>28</v>
      </c>
      <c r="B104" s="35"/>
      <c r="C104" s="36"/>
      <c r="D104" s="24">
        <v>83240</v>
      </c>
      <c r="E104" s="24">
        <v>89340</v>
      </c>
      <c r="F104" s="24">
        <v>-6100</v>
      </c>
      <c r="G104" s="23"/>
      <c r="H104" s="23"/>
      <c r="I104" s="23"/>
      <c r="J104" s="23"/>
      <c r="K104" s="23"/>
      <c r="L104" s="23"/>
      <c r="M104" s="23"/>
      <c r="N104" s="23"/>
    </row>
    <row r="105" spans="1:14">
      <c r="A105" s="34" t="s">
        <v>29</v>
      </c>
      <c r="B105" s="35"/>
      <c r="C105" s="36"/>
      <c r="D105" s="24">
        <v>9360</v>
      </c>
      <c r="E105" s="24">
        <v>5360</v>
      </c>
      <c r="F105" s="24">
        <v>4000</v>
      </c>
      <c r="G105" s="23"/>
      <c r="H105" s="23"/>
      <c r="I105" s="23"/>
      <c r="J105" s="23"/>
      <c r="K105" s="23"/>
      <c r="L105" s="23"/>
      <c r="M105" s="23"/>
      <c r="N105" s="23"/>
    </row>
    <row r="106" spans="1:14" ht="37.5">
      <c r="A106" s="17" t="s">
        <v>61</v>
      </c>
      <c r="B106" s="18" t="s">
        <v>41</v>
      </c>
      <c r="C106" s="19" t="s">
        <v>24</v>
      </c>
      <c r="D106" s="20">
        <v>50000</v>
      </c>
      <c r="E106" s="20">
        <v>50000</v>
      </c>
      <c r="F106" s="20">
        <v>0</v>
      </c>
      <c r="G106" s="21"/>
      <c r="H106" s="21"/>
      <c r="I106" s="21"/>
      <c r="J106" s="21"/>
      <c r="K106" s="21"/>
      <c r="L106" s="21"/>
      <c r="M106" s="21"/>
      <c r="N106" s="21"/>
    </row>
    <row r="107" spans="1:14">
      <c r="A107" s="31" t="s">
        <v>37</v>
      </c>
      <c r="B107" s="32"/>
      <c r="C107" s="33"/>
      <c r="D107" s="22">
        <v>50000</v>
      </c>
      <c r="E107" s="22">
        <v>50000</v>
      </c>
      <c r="F107" s="22">
        <v>0</v>
      </c>
      <c r="G107" s="23"/>
      <c r="H107" s="23"/>
      <c r="I107" s="23"/>
      <c r="J107" s="23"/>
      <c r="K107" s="23"/>
      <c r="L107" s="23"/>
      <c r="M107" s="23"/>
      <c r="N107" s="23"/>
    </row>
    <row r="108" spans="1:14">
      <c r="A108" s="34" t="s">
        <v>27</v>
      </c>
      <c r="B108" s="35"/>
      <c r="C108" s="36"/>
      <c r="D108" s="24">
        <v>15000</v>
      </c>
      <c r="E108" s="24">
        <v>15000</v>
      </c>
      <c r="F108" s="24">
        <v>0</v>
      </c>
      <c r="G108" s="23"/>
      <c r="H108" s="23"/>
      <c r="I108" s="23"/>
      <c r="J108" s="23"/>
      <c r="K108" s="23"/>
      <c r="L108" s="23"/>
      <c r="M108" s="23"/>
      <c r="N108" s="23"/>
    </row>
    <row r="109" spans="1:14">
      <c r="A109" s="34" t="s">
        <v>28</v>
      </c>
      <c r="B109" s="35"/>
      <c r="C109" s="36"/>
      <c r="D109" s="24">
        <v>32800</v>
      </c>
      <c r="E109" s="24">
        <v>31400</v>
      </c>
      <c r="F109" s="24">
        <v>1400</v>
      </c>
      <c r="G109" s="23"/>
      <c r="H109" s="23"/>
      <c r="I109" s="23"/>
      <c r="J109" s="23"/>
      <c r="K109" s="23"/>
      <c r="L109" s="23"/>
      <c r="M109" s="23"/>
      <c r="N109" s="23"/>
    </row>
    <row r="110" spans="1:14">
      <c r="A110" s="34" t="s">
        <v>29</v>
      </c>
      <c r="B110" s="35"/>
      <c r="C110" s="36"/>
      <c r="D110" s="24">
        <v>2200</v>
      </c>
      <c r="E110" s="24">
        <v>3600</v>
      </c>
      <c r="F110" s="24">
        <v>-1400</v>
      </c>
      <c r="G110" s="23"/>
      <c r="H110" s="23"/>
      <c r="I110" s="23"/>
      <c r="J110" s="23"/>
      <c r="K110" s="23"/>
      <c r="L110" s="23"/>
      <c r="M110" s="23"/>
      <c r="N110" s="23"/>
    </row>
    <row r="111" spans="1:14" ht="37.5">
      <c r="A111" s="17" t="s">
        <v>62</v>
      </c>
      <c r="B111" s="18" t="s">
        <v>41</v>
      </c>
      <c r="C111" s="19" t="s">
        <v>24</v>
      </c>
      <c r="D111" s="20">
        <v>120000</v>
      </c>
      <c r="E111" s="20">
        <v>0</v>
      </c>
      <c r="F111" s="20">
        <v>120000</v>
      </c>
      <c r="G111" s="21"/>
      <c r="H111" s="21"/>
      <c r="I111" s="21"/>
      <c r="J111" s="21"/>
      <c r="K111" s="21"/>
      <c r="L111" s="21"/>
      <c r="M111" s="21"/>
      <c r="N111" s="21"/>
    </row>
    <row r="112" spans="1:14">
      <c r="A112" s="31" t="s">
        <v>37</v>
      </c>
      <c r="B112" s="32"/>
      <c r="C112" s="33"/>
      <c r="D112" s="22">
        <v>120000</v>
      </c>
      <c r="E112" s="22">
        <v>0</v>
      </c>
      <c r="F112" s="22">
        <v>120000</v>
      </c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34" t="s">
        <v>28</v>
      </c>
      <c r="B113" s="35"/>
      <c r="C113" s="36"/>
      <c r="D113" s="24">
        <v>120000</v>
      </c>
      <c r="E113" s="24">
        <v>0</v>
      </c>
      <c r="F113" s="24">
        <v>120000</v>
      </c>
      <c r="G113" s="23"/>
      <c r="H113" s="23"/>
      <c r="I113" s="23"/>
      <c r="J113" s="23"/>
      <c r="K113" s="23"/>
      <c r="L113" s="23"/>
      <c r="M113" s="23"/>
      <c r="N113" s="23"/>
    </row>
    <row r="114" spans="1:14">
      <c r="A114" s="17" t="s">
        <v>63</v>
      </c>
      <c r="B114" s="18" t="s">
        <v>41</v>
      </c>
      <c r="C114" s="19" t="s">
        <v>24</v>
      </c>
      <c r="D114" s="20">
        <v>100000</v>
      </c>
      <c r="E114" s="20">
        <v>37018</v>
      </c>
      <c r="F114" s="20">
        <v>62982</v>
      </c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31" t="s">
        <v>37</v>
      </c>
      <c r="B115" s="32"/>
      <c r="C115" s="33"/>
      <c r="D115" s="22">
        <v>100000</v>
      </c>
      <c r="E115" s="22">
        <v>37018</v>
      </c>
      <c r="F115" s="22">
        <v>62982</v>
      </c>
      <c r="G115" s="23"/>
      <c r="H115" s="23"/>
      <c r="I115" s="23"/>
      <c r="J115" s="23"/>
      <c r="K115" s="23"/>
      <c r="L115" s="23"/>
      <c r="M115" s="23"/>
      <c r="N115" s="23"/>
    </row>
    <row r="116" spans="1:14">
      <c r="A116" s="34" t="s">
        <v>28</v>
      </c>
      <c r="B116" s="35"/>
      <c r="C116" s="36"/>
      <c r="D116" s="24">
        <v>62000</v>
      </c>
      <c r="E116" s="24">
        <v>37018</v>
      </c>
      <c r="F116" s="24">
        <v>24982</v>
      </c>
      <c r="G116" s="23"/>
      <c r="H116" s="23"/>
      <c r="I116" s="23"/>
      <c r="J116" s="23"/>
      <c r="K116" s="23"/>
      <c r="L116" s="23"/>
      <c r="M116" s="23"/>
      <c r="N116" s="23"/>
    </row>
    <row r="117" spans="1:14">
      <c r="A117" s="34" t="s">
        <v>29</v>
      </c>
      <c r="B117" s="35"/>
      <c r="C117" s="36"/>
      <c r="D117" s="24">
        <v>38000</v>
      </c>
      <c r="E117" s="24">
        <v>0</v>
      </c>
      <c r="F117" s="24">
        <v>38000</v>
      </c>
      <c r="G117" s="23"/>
      <c r="H117" s="23"/>
      <c r="I117" s="23"/>
      <c r="J117" s="23"/>
      <c r="K117" s="23"/>
      <c r="L117" s="23"/>
      <c r="M117" s="23"/>
      <c r="N117" s="23"/>
    </row>
    <row r="118" spans="1:14" ht="37.5">
      <c r="A118" s="17" t="s">
        <v>64</v>
      </c>
      <c r="B118" s="18" t="s">
        <v>41</v>
      </c>
      <c r="C118" s="19" t="s">
        <v>24</v>
      </c>
      <c r="D118" s="20">
        <v>50000</v>
      </c>
      <c r="E118" s="20">
        <v>0</v>
      </c>
      <c r="F118" s="20">
        <v>50000</v>
      </c>
      <c r="G118" s="21"/>
      <c r="H118" s="21"/>
      <c r="I118" s="21"/>
      <c r="J118" s="21"/>
      <c r="K118" s="21"/>
      <c r="L118" s="21"/>
      <c r="M118" s="21"/>
      <c r="N118" s="21"/>
    </row>
    <row r="119" spans="1:14">
      <c r="A119" s="31" t="s">
        <v>37</v>
      </c>
      <c r="B119" s="32"/>
      <c r="C119" s="33"/>
      <c r="D119" s="22">
        <v>50000</v>
      </c>
      <c r="E119" s="22">
        <v>0</v>
      </c>
      <c r="F119" s="22">
        <v>50000</v>
      </c>
      <c r="G119" s="23"/>
      <c r="H119" s="23"/>
      <c r="I119" s="23"/>
      <c r="J119" s="23"/>
      <c r="K119" s="23"/>
      <c r="L119" s="23"/>
      <c r="M119" s="23"/>
      <c r="N119" s="23"/>
    </row>
    <row r="120" spans="1:14">
      <c r="A120" s="34" t="s">
        <v>28</v>
      </c>
      <c r="B120" s="35"/>
      <c r="C120" s="36"/>
      <c r="D120" s="24">
        <v>50000</v>
      </c>
      <c r="E120" s="24">
        <v>0</v>
      </c>
      <c r="F120" s="24">
        <v>50000</v>
      </c>
      <c r="G120" s="23"/>
      <c r="H120" s="23"/>
      <c r="I120" s="23"/>
      <c r="J120" s="23"/>
      <c r="K120" s="23"/>
      <c r="L120" s="23"/>
      <c r="M120" s="23"/>
      <c r="N120" s="23"/>
    </row>
    <row r="121" spans="1:14" ht="37.5">
      <c r="A121" s="17" t="s">
        <v>65</v>
      </c>
      <c r="B121" s="18" t="s">
        <v>41</v>
      </c>
      <c r="C121" s="19" t="s">
        <v>24</v>
      </c>
      <c r="D121" s="20">
        <v>100000</v>
      </c>
      <c r="E121" s="20">
        <v>75680</v>
      </c>
      <c r="F121" s="20">
        <v>24320</v>
      </c>
      <c r="G121" s="21"/>
      <c r="H121" s="21"/>
      <c r="I121" s="21"/>
      <c r="J121" s="21"/>
      <c r="K121" s="21"/>
      <c r="L121" s="21"/>
      <c r="M121" s="21"/>
      <c r="N121" s="21"/>
    </row>
    <row r="122" spans="1:14">
      <c r="A122" s="31" t="s">
        <v>37</v>
      </c>
      <c r="B122" s="32"/>
      <c r="C122" s="33"/>
      <c r="D122" s="22">
        <v>100000</v>
      </c>
      <c r="E122" s="22">
        <v>75680</v>
      </c>
      <c r="F122" s="22">
        <v>24320</v>
      </c>
      <c r="G122" s="23"/>
      <c r="H122" s="23"/>
      <c r="I122" s="23"/>
      <c r="J122" s="23"/>
      <c r="K122" s="23"/>
      <c r="L122" s="23"/>
      <c r="M122" s="23"/>
      <c r="N122" s="23"/>
    </row>
    <row r="123" spans="1:14">
      <c r="A123" s="34" t="s">
        <v>27</v>
      </c>
      <c r="B123" s="35"/>
      <c r="C123" s="36"/>
      <c r="D123" s="24">
        <v>45000</v>
      </c>
      <c r="E123" s="24">
        <v>45000</v>
      </c>
      <c r="F123" s="24">
        <v>0</v>
      </c>
      <c r="G123" s="23"/>
      <c r="H123" s="23"/>
      <c r="I123" s="23"/>
      <c r="J123" s="23"/>
      <c r="K123" s="23"/>
      <c r="L123" s="23"/>
      <c r="M123" s="23"/>
      <c r="N123" s="23"/>
    </row>
    <row r="124" spans="1:14">
      <c r="A124" s="34" t="s">
        <v>28</v>
      </c>
      <c r="B124" s="35"/>
      <c r="C124" s="36"/>
      <c r="D124" s="24">
        <v>48000</v>
      </c>
      <c r="E124" s="24">
        <v>30680</v>
      </c>
      <c r="F124" s="24">
        <v>17320</v>
      </c>
      <c r="G124" s="23"/>
      <c r="H124" s="23"/>
      <c r="I124" s="23"/>
      <c r="J124" s="23"/>
      <c r="K124" s="23"/>
      <c r="L124" s="23"/>
      <c r="M124" s="23"/>
      <c r="N124" s="23"/>
    </row>
    <row r="125" spans="1:14">
      <c r="A125" s="34" t="s">
        <v>29</v>
      </c>
      <c r="B125" s="35"/>
      <c r="C125" s="36"/>
      <c r="D125" s="24">
        <v>7000</v>
      </c>
      <c r="E125" s="24">
        <v>0</v>
      </c>
      <c r="F125" s="24">
        <v>7000</v>
      </c>
      <c r="G125" s="23"/>
      <c r="H125" s="23"/>
      <c r="I125" s="23"/>
      <c r="J125" s="23"/>
      <c r="K125" s="23"/>
      <c r="L125" s="23"/>
      <c r="M125" s="23"/>
      <c r="N125" s="23"/>
    </row>
    <row r="126" spans="1:14">
      <c r="A126" s="17" t="s">
        <v>66</v>
      </c>
      <c r="B126" s="18" t="s">
        <v>41</v>
      </c>
      <c r="C126" s="19" t="s">
        <v>24</v>
      </c>
      <c r="D126" s="20">
        <v>51700</v>
      </c>
      <c r="E126" s="20">
        <v>51620</v>
      </c>
      <c r="F126" s="20">
        <v>80</v>
      </c>
      <c r="G126" s="21"/>
      <c r="H126" s="21"/>
      <c r="I126" s="21"/>
      <c r="J126" s="21"/>
      <c r="K126" s="21"/>
      <c r="L126" s="21"/>
      <c r="M126" s="21"/>
      <c r="N126" s="21"/>
    </row>
    <row r="127" spans="1:14">
      <c r="A127" s="31" t="s">
        <v>37</v>
      </c>
      <c r="B127" s="32"/>
      <c r="C127" s="33"/>
      <c r="D127" s="22">
        <v>51700</v>
      </c>
      <c r="E127" s="22">
        <v>51620</v>
      </c>
      <c r="F127" s="22">
        <v>80</v>
      </c>
      <c r="G127" s="23"/>
      <c r="H127" s="23"/>
      <c r="I127" s="23"/>
      <c r="J127" s="23"/>
      <c r="K127" s="23"/>
      <c r="L127" s="23"/>
      <c r="M127" s="23"/>
      <c r="N127" s="23"/>
    </row>
    <row r="128" spans="1:14">
      <c r="A128" s="34" t="s">
        <v>27</v>
      </c>
      <c r="B128" s="35"/>
      <c r="C128" s="36"/>
      <c r="D128" s="24">
        <v>15000</v>
      </c>
      <c r="E128" s="24">
        <v>15000</v>
      </c>
      <c r="F128" s="24">
        <v>0</v>
      </c>
      <c r="G128" s="23"/>
      <c r="H128" s="23"/>
      <c r="I128" s="23"/>
      <c r="J128" s="23"/>
      <c r="K128" s="23"/>
      <c r="L128" s="23"/>
      <c r="M128" s="23"/>
      <c r="N128" s="23"/>
    </row>
    <row r="129" spans="1:14">
      <c r="A129" s="34" t="s">
        <v>28</v>
      </c>
      <c r="B129" s="35"/>
      <c r="C129" s="36"/>
      <c r="D129" s="24">
        <v>26140</v>
      </c>
      <c r="E129" s="24">
        <v>36620</v>
      </c>
      <c r="F129" s="24">
        <v>-10480</v>
      </c>
      <c r="G129" s="23"/>
      <c r="H129" s="23"/>
      <c r="I129" s="23"/>
      <c r="J129" s="23"/>
      <c r="K129" s="23"/>
      <c r="L129" s="23"/>
      <c r="M129" s="23"/>
      <c r="N129" s="23"/>
    </row>
    <row r="130" spans="1:14">
      <c r="A130" s="34" t="s">
        <v>29</v>
      </c>
      <c r="B130" s="35"/>
      <c r="C130" s="36"/>
      <c r="D130" s="24">
        <v>10560</v>
      </c>
      <c r="E130" s="24">
        <v>0</v>
      </c>
      <c r="F130" s="24">
        <v>10560</v>
      </c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12" t="s">
        <v>67</v>
      </c>
      <c r="B131" s="13"/>
      <c r="C131" s="14"/>
      <c r="D131" s="15">
        <v>2000000</v>
      </c>
      <c r="E131" s="15">
        <v>210770</v>
      </c>
      <c r="F131" s="15">
        <v>1789230</v>
      </c>
      <c r="G131" s="16"/>
      <c r="H131" s="16"/>
      <c r="I131" s="16"/>
      <c r="J131" s="16"/>
      <c r="K131" s="16"/>
      <c r="L131" s="16"/>
      <c r="M131" s="16"/>
      <c r="N131" s="16"/>
    </row>
    <row r="132" spans="1:14">
      <c r="A132" s="17" t="s">
        <v>68</v>
      </c>
      <c r="B132" s="18" t="s">
        <v>35</v>
      </c>
      <c r="C132" s="19" t="s">
        <v>24</v>
      </c>
      <c r="D132" s="20">
        <v>2000000</v>
      </c>
      <c r="E132" s="20">
        <v>210770</v>
      </c>
      <c r="F132" s="20">
        <v>1789230</v>
      </c>
      <c r="G132" s="21"/>
      <c r="H132" s="21"/>
      <c r="I132" s="21"/>
      <c r="J132" s="21"/>
      <c r="K132" s="21"/>
      <c r="L132" s="21"/>
      <c r="M132" s="21"/>
      <c r="N132" s="21"/>
    </row>
    <row r="133" spans="1:14">
      <c r="A133" s="31" t="s">
        <v>25</v>
      </c>
      <c r="B133" s="32"/>
      <c r="C133" s="33"/>
      <c r="D133" s="22">
        <v>2000000</v>
      </c>
      <c r="E133" s="22">
        <v>210770</v>
      </c>
      <c r="F133" s="22">
        <v>1789230</v>
      </c>
      <c r="G133" s="23"/>
      <c r="H133" s="23"/>
      <c r="I133" s="23"/>
      <c r="J133" s="23"/>
      <c r="K133" s="23"/>
      <c r="L133" s="23"/>
      <c r="M133" s="23"/>
      <c r="N133" s="23"/>
    </row>
    <row r="134" spans="1:14">
      <c r="A134" s="34" t="s">
        <v>26</v>
      </c>
      <c r="B134" s="35"/>
      <c r="C134" s="36"/>
      <c r="D134" s="24">
        <v>2000000</v>
      </c>
      <c r="E134" s="24">
        <v>200520</v>
      </c>
      <c r="F134" s="24">
        <v>1799480</v>
      </c>
      <c r="G134" s="23"/>
      <c r="H134" s="23"/>
      <c r="I134" s="23"/>
      <c r="J134" s="23"/>
      <c r="K134" s="23"/>
      <c r="L134" s="23"/>
      <c r="M134" s="23"/>
      <c r="N134" s="23"/>
    </row>
    <row r="135" spans="1:14">
      <c r="A135" s="34" t="s">
        <v>27</v>
      </c>
      <c r="B135" s="35"/>
      <c r="C135" s="36"/>
      <c r="D135" s="24">
        <v>0</v>
      </c>
      <c r="E135" s="24">
        <v>10250</v>
      </c>
      <c r="F135" s="24">
        <v>-10250</v>
      </c>
      <c r="G135" s="23"/>
      <c r="H135" s="23"/>
      <c r="I135" s="23"/>
      <c r="J135" s="23"/>
      <c r="K135" s="23"/>
      <c r="L135" s="23"/>
      <c r="M135" s="23"/>
      <c r="N135" s="23"/>
    </row>
    <row r="136" spans="1:14">
      <c r="A136" s="34" t="s">
        <v>28</v>
      </c>
      <c r="B136" s="35"/>
      <c r="C136" s="36"/>
      <c r="D136" s="24">
        <v>0</v>
      </c>
      <c r="E136" s="24">
        <v>0</v>
      </c>
      <c r="F136" s="24">
        <v>0</v>
      </c>
      <c r="G136" s="23"/>
      <c r="H136" s="23"/>
      <c r="I136" s="23"/>
      <c r="J136" s="23"/>
      <c r="K136" s="23"/>
      <c r="L136" s="23"/>
      <c r="M136" s="23"/>
      <c r="N136" s="23"/>
    </row>
    <row r="137" spans="1:14">
      <c r="A137" s="34" t="s">
        <v>29</v>
      </c>
      <c r="B137" s="35"/>
      <c r="C137" s="36"/>
      <c r="D137" s="24">
        <v>0</v>
      </c>
      <c r="E137" s="24">
        <v>0</v>
      </c>
      <c r="F137" s="24">
        <v>0</v>
      </c>
      <c r="G137" s="23"/>
      <c r="H137" s="23"/>
      <c r="I137" s="23"/>
      <c r="J137" s="23"/>
      <c r="K137" s="23"/>
      <c r="L137" s="23"/>
      <c r="M137" s="23"/>
      <c r="N137" s="23"/>
    </row>
    <row r="138" spans="1:14">
      <c r="A138" s="34" t="s">
        <v>69</v>
      </c>
      <c r="B138" s="35"/>
      <c r="C138" s="36"/>
      <c r="D138" s="24">
        <v>0</v>
      </c>
      <c r="E138" s="24">
        <v>0</v>
      </c>
      <c r="F138" s="24">
        <v>0</v>
      </c>
      <c r="G138" s="23"/>
      <c r="H138" s="23"/>
      <c r="I138" s="23"/>
      <c r="J138" s="23"/>
      <c r="K138" s="23"/>
      <c r="L138" s="23"/>
      <c r="M138" s="23"/>
      <c r="N138" s="23"/>
    </row>
    <row r="139" spans="1:14">
      <c r="A139" s="28" t="s">
        <v>70</v>
      </c>
      <c r="B139" s="29"/>
      <c r="C139" s="30"/>
      <c r="D139" s="25">
        <v>4226050</v>
      </c>
      <c r="E139" s="25">
        <v>1421688</v>
      </c>
      <c r="F139" s="25">
        <v>2804362</v>
      </c>
      <c r="G139" s="26"/>
      <c r="H139" s="26"/>
      <c r="I139" s="26"/>
      <c r="J139" s="26"/>
      <c r="K139" s="26"/>
      <c r="L139" s="26"/>
      <c r="M139" s="26"/>
      <c r="N139" s="26"/>
    </row>
  </sheetData>
  <mergeCells count="105">
    <mergeCell ref="A4:A6"/>
    <mergeCell ref="B4:B6"/>
    <mergeCell ref="C4:C6"/>
    <mergeCell ref="G4:I4"/>
    <mergeCell ref="J4:M4"/>
    <mergeCell ref="A10:C10"/>
    <mergeCell ref="A1:N1"/>
    <mergeCell ref="A2:N2"/>
    <mergeCell ref="A18:C18"/>
    <mergeCell ref="A19:C19"/>
    <mergeCell ref="A21:C21"/>
    <mergeCell ref="A22:C22"/>
    <mergeCell ref="A24:C24"/>
    <mergeCell ref="A25:C25"/>
    <mergeCell ref="A11:C11"/>
    <mergeCell ref="A12:C12"/>
    <mergeCell ref="A13:C13"/>
    <mergeCell ref="A14:C14"/>
    <mergeCell ref="A16:C16"/>
    <mergeCell ref="A17:C17"/>
    <mergeCell ref="A36:C36"/>
    <mergeCell ref="A37:C37"/>
    <mergeCell ref="A38:C38"/>
    <mergeCell ref="A39:C39"/>
    <mergeCell ref="A41:C41"/>
    <mergeCell ref="A42:C42"/>
    <mergeCell ref="A26:C26"/>
    <mergeCell ref="A27:C27"/>
    <mergeCell ref="A29:C29"/>
    <mergeCell ref="A30:C30"/>
    <mergeCell ref="A33:C33"/>
    <mergeCell ref="A34:C34"/>
    <mergeCell ref="A53:C53"/>
    <mergeCell ref="A54:C54"/>
    <mergeCell ref="A56:C56"/>
    <mergeCell ref="A57:C57"/>
    <mergeCell ref="A58:C58"/>
    <mergeCell ref="A59:C59"/>
    <mergeCell ref="A43:C43"/>
    <mergeCell ref="A44:C44"/>
    <mergeCell ref="A47:C47"/>
    <mergeCell ref="A48:C48"/>
    <mergeCell ref="A51:C51"/>
    <mergeCell ref="A52:C52"/>
    <mergeCell ref="A68:C68"/>
    <mergeCell ref="A69:C69"/>
    <mergeCell ref="A71:C71"/>
    <mergeCell ref="A72:C72"/>
    <mergeCell ref="A73:C73"/>
    <mergeCell ref="A74:C74"/>
    <mergeCell ref="A61:C61"/>
    <mergeCell ref="A62:C62"/>
    <mergeCell ref="A63:C63"/>
    <mergeCell ref="A64:C64"/>
    <mergeCell ref="A66:C66"/>
    <mergeCell ref="A67:C67"/>
    <mergeCell ref="A83:C83"/>
    <mergeCell ref="A84:C84"/>
    <mergeCell ref="A86:C86"/>
    <mergeCell ref="A87:C87"/>
    <mergeCell ref="A88:C88"/>
    <mergeCell ref="A89:C89"/>
    <mergeCell ref="A76:C76"/>
    <mergeCell ref="A77:C77"/>
    <mergeCell ref="A78:C78"/>
    <mergeCell ref="A79:C79"/>
    <mergeCell ref="A81:C81"/>
    <mergeCell ref="A82:C82"/>
    <mergeCell ref="A100:C100"/>
    <mergeCell ref="A102:C102"/>
    <mergeCell ref="A103:C103"/>
    <mergeCell ref="A104:C104"/>
    <mergeCell ref="A105:C105"/>
    <mergeCell ref="A107:C107"/>
    <mergeCell ref="A92:C92"/>
    <mergeCell ref="A93:C93"/>
    <mergeCell ref="A94:C94"/>
    <mergeCell ref="A95:C95"/>
    <mergeCell ref="A98:C98"/>
    <mergeCell ref="A99:C99"/>
    <mergeCell ref="A116:C116"/>
    <mergeCell ref="A117:C117"/>
    <mergeCell ref="A119:C119"/>
    <mergeCell ref="A120:C120"/>
    <mergeCell ref="A122:C122"/>
    <mergeCell ref="A123:C123"/>
    <mergeCell ref="A108:C108"/>
    <mergeCell ref="A109:C109"/>
    <mergeCell ref="A110:C110"/>
    <mergeCell ref="A112:C112"/>
    <mergeCell ref="A113:C113"/>
    <mergeCell ref="A115:C115"/>
    <mergeCell ref="A139:C139"/>
    <mergeCell ref="A133:C133"/>
    <mergeCell ref="A134:C134"/>
    <mergeCell ref="A135:C135"/>
    <mergeCell ref="A136:C136"/>
    <mergeCell ref="A137:C137"/>
    <mergeCell ref="A138:C138"/>
    <mergeCell ref="A124:C124"/>
    <mergeCell ref="A125:C125"/>
    <mergeCell ref="A127:C127"/>
    <mergeCell ref="A128:C128"/>
    <mergeCell ref="A129:C129"/>
    <mergeCell ref="A130:C130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zoomScaleSheetLayoutView="100" workbookViewId="0">
      <selection activeCell="A22" sqref="A22:C22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726050</v>
      </c>
      <c r="E7" s="10">
        <f t="shared" ref="E7:F7" si="0">E8</f>
        <v>435800</v>
      </c>
      <c r="F7" s="10">
        <f t="shared" si="0"/>
        <v>290250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D31</f>
        <v>726050</v>
      </c>
      <c r="E8" s="15">
        <f t="shared" ref="E8:F8" si="1">E31</f>
        <v>435800</v>
      </c>
      <c r="F8" s="15">
        <f t="shared" si="1"/>
        <v>290250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22</v>
      </c>
      <c r="B9" s="18" t="s">
        <v>23</v>
      </c>
      <c r="C9" s="19" t="s">
        <v>24</v>
      </c>
      <c r="D9" s="20">
        <v>400000</v>
      </c>
      <c r="E9" s="20">
        <v>395000</v>
      </c>
      <c r="F9" s="20">
        <v>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400000</v>
      </c>
      <c r="E10" s="22">
        <v>395000</v>
      </c>
      <c r="F10" s="22">
        <v>5000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26</v>
      </c>
      <c r="B11" s="35"/>
      <c r="C11" s="36"/>
      <c r="D11" s="24">
        <v>400000</v>
      </c>
      <c r="E11" s="24">
        <v>395000</v>
      </c>
      <c r="F11" s="24">
        <v>5000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27</v>
      </c>
      <c r="B12" s="35"/>
      <c r="C12" s="36"/>
      <c r="D12" s="24">
        <v>0</v>
      </c>
      <c r="E12" s="24">
        <v>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4" t="s">
        <v>28</v>
      </c>
      <c r="B13" s="35"/>
      <c r="C13" s="36"/>
      <c r="D13" s="24">
        <v>0</v>
      </c>
      <c r="E13" s="24">
        <v>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34" t="s">
        <v>29</v>
      </c>
      <c r="B14" s="35"/>
      <c r="C14" s="36"/>
      <c r="D14" s="24">
        <v>0</v>
      </c>
      <c r="E14" s="24">
        <v>0</v>
      </c>
      <c r="F14" s="24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17" t="s">
        <v>30</v>
      </c>
      <c r="B15" s="18" t="s">
        <v>23</v>
      </c>
      <c r="C15" s="19" t="s">
        <v>31</v>
      </c>
      <c r="D15" s="20">
        <v>133700</v>
      </c>
      <c r="E15" s="20">
        <v>0</v>
      </c>
      <c r="F15" s="20">
        <v>133700</v>
      </c>
      <c r="G15" s="21"/>
      <c r="H15" s="21"/>
      <c r="I15" s="21"/>
      <c r="J15" s="21"/>
      <c r="K15" s="21"/>
      <c r="L15" s="21"/>
      <c r="M15" s="21"/>
      <c r="N15" s="21"/>
    </row>
    <row r="16" spans="1:14">
      <c r="A16" s="31" t="s">
        <v>25</v>
      </c>
      <c r="B16" s="32"/>
      <c r="C16" s="33"/>
      <c r="D16" s="22">
        <v>133700</v>
      </c>
      <c r="E16" s="22">
        <v>0</v>
      </c>
      <c r="F16" s="22">
        <v>133700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27</v>
      </c>
      <c r="B17" s="35"/>
      <c r="C17" s="36"/>
      <c r="D17" s="24">
        <v>15650</v>
      </c>
      <c r="E17" s="24">
        <v>0</v>
      </c>
      <c r="F17" s="24">
        <v>15650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4" t="s">
        <v>28</v>
      </c>
      <c r="B18" s="35"/>
      <c r="C18" s="36"/>
      <c r="D18" s="24">
        <v>116050</v>
      </c>
      <c r="E18" s="24">
        <v>0</v>
      </c>
      <c r="F18" s="24">
        <v>116050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4" t="s">
        <v>29</v>
      </c>
      <c r="B19" s="35"/>
      <c r="C19" s="36"/>
      <c r="D19" s="24">
        <v>2000</v>
      </c>
      <c r="E19" s="24">
        <v>0</v>
      </c>
      <c r="F19" s="24">
        <v>2000</v>
      </c>
      <c r="G19" s="23"/>
      <c r="H19" s="23"/>
      <c r="I19" s="23"/>
      <c r="J19" s="23"/>
      <c r="K19" s="23"/>
      <c r="L19" s="23"/>
      <c r="M19" s="23"/>
      <c r="N19" s="23"/>
    </row>
    <row r="20" spans="1:14" ht="37.5">
      <c r="A20" s="17" t="s">
        <v>32</v>
      </c>
      <c r="B20" s="18" t="s">
        <v>33</v>
      </c>
      <c r="C20" s="19" t="s">
        <v>24</v>
      </c>
      <c r="D20" s="20">
        <v>50000</v>
      </c>
      <c r="E20" s="20">
        <v>0</v>
      </c>
      <c r="F20" s="20">
        <v>50000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1" t="s">
        <v>25</v>
      </c>
      <c r="B21" s="32"/>
      <c r="C21" s="33"/>
      <c r="D21" s="22">
        <v>50000</v>
      </c>
      <c r="E21" s="22">
        <v>0</v>
      </c>
      <c r="F21" s="22">
        <v>50000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4" t="s">
        <v>26</v>
      </c>
      <c r="B22" s="35"/>
      <c r="C22" s="36"/>
      <c r="D22" s="24">
        <v>50000</v>
      </c>
      <c r="E22" s="24">
        <v>0</v>
      </c>
      <c r="F22" s="24">
        <v>50000</v>
      </c>
      <c r="G22" s="23"/>
      <c r="H22" s="23"/>
      <c r="I22" s="23"/>
      <c r="J22" s="23"/>
      <c r="K22" s="23"/>
      <c r="L22" s="23"/>
      <c r="M22" s="23"/>
      <c r="N22" s="23"/>
    </row>
    <row r="23" spans="1:14" ht="56.25">
      <c r="A23" s="17" t="s">
        <v>34</v>
      </c>
      <c r="B23" s="18" t="s">
        <v>35</v>
      </c>
      <c r="C23" s="19" t="s">
        <v>31</v>
      </c>
      <c r="D23" s="20">
        <v>107350</v>
      </c>
      <c r="E23" s="20">
        <v>40800</v>
      </c>
      <c r="F23" s="20">
        <v>66550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1" t="s">
        <v>25</v>
      </c>
      <c r="B24" s="32"/>
      <c r="C24" s="33"/>
      <c r="D24" s="22">
        <v>107350</v>
      </c>
      <c r="E24" s="22">
        <v>40800</v>
      </c>
      <c r="F24" s="22">
        <v>66550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34" t="s">
        <v>27</v>
      </c>
      <c r="B25" s="35"/>
      <c r="C25" s="36"/>
      <c r="D25" s="24">
        <v>48750</v>
      </c>
      <c r="E25" s="24">
        <v>9200</v>
      </c>
      <c r="F25" s="24">
        <v>39550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4" t="s">
        <v>28</v>
      </c>
      <c r="B26" s="35"/>
      <c r="C26" s="36"/>
      <c r="D26" s="24">
        <v>56600</v>
      </c>
      <c r="E26" s="24">
        <v>31600</v>
      </c>
      <c r="F26" s="24">
        <v>25000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4" t="s">
        <v>29</v>
      </c>
      <c r="B27" s="35"/>
      <c r="C27" s="36"/>
      <c r="D27" s="24">
        <v>2000</v>
      </c>
      <c r="E27" s="24">
        <v>0</v>
      </c>
      <c r="F27" s="24">
        <v>2000</v>
      </c>
      <c r="G27" s="23"/>
      <c r="H27" s="23"/>
      <c r="I27" s="23"/>
      <c r="J27" s="23"/>
      <c r="K27" s="23"/>
      <c r="L27" s="23"/>
      <c r="M27" s="23"/>
      <c r="N27" s="23"/>
    </row>
    <row r="28" spans="1:14" ht="37.5">
      <c r="A28" s="17" t="s">
        <v>36</v>
      </c>
      <c r="B28" s="18" t="s">
        <v>35</v>
      </c>
      <c r="C28" s="19" t="s">
        <v>31</v>
      </c>
      <c r="D28" s="20">
        <v>35000</v>
      </c>
      <c r="E28" s="20">
        <v>0</v>
      </c>
      <c r="F28" s="20">
        <v>35000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1" t="s">
        <v>37</v>
      </c>
      <c r="B29" s="32"/>
      <c r="C29" s="33"/>
      <c r="D29" s="22">
        <v>35000</v>
      </c>
      <c r="E29" s="22">
        <v>0</v>
      </c>
      <c r="F29" s="22">
        <v>35000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34" t="s">
        <v>38</v>
      </c>
      <c r="B30" s="35"/>
      <c r="C30" s="36"/>
      <c r="D30" s="24">
        <v>35000</v>
      </c>
      <c r="E30" s="24">
        <v>0</v>
      </c>
      <c r="F30" s="24">
        <v>35000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28" t="s">
        <v>70</v>
      </c>
      <c r="B31" s="29"/>
      <c r="C31" s="30"/>
      <c r="D31" s="25">
        <f>SUM(D28+D23+D20+D15+D9)</f>
        <v>726050</v>
      </c>
      <c r="E31" s="25">
        <f t="shared" ref="E31:F31" si="2">SUM(E28+E23+E20+E15+E9)</f>
        <v>435800</v>
      </c>
      <c r="F31" s="25">
        <f t="shared" si="2"/>
        <v>290250</v>
      </c>
      <c r="G31" s="26"/>
      <c r="H31" s="26"/>
      <c r="I31" s="26"/>
      <c r="J31" s="26"/>
      <c r="K31" s="26"/>
      <c r="L31" s="26"/>
      <c r="M31" s="26"/>
      <c r="N31" s="26"/>
    </row>
  </sheetData>
  <mergeCells count="25">
    <mergeCell ref="A31:C31"/>
    <mergeCell ref="A25:C25"/>
    <mergeCell ref="A26:C26"/>
    <mergeCell ref="A27:C27"/>
    <mergeCell ref="A29:C29"/>
    <mergeCell ref="A30:C30"/>
    <mergeCell ref="A24:C24"/>
    <mergeCell ref="A10:C10"/>
    <mergeCell ref="A11:C11"/>
    <mergeCell ref="A12:C12"/>
    <mergeCell ref="A13:C13"/>
    <mergeCell ref="A14:C14"/>
    <mergeCell ref="A16:C16"/>
    <mergeCell ref="A17:C17"/>
    <mergeCell ref="A18:C18"/>
    <mergeCell ref="A19:C19"/>
    <mergeCell ref="A21:C21"/>
    <mergeCell ref="A22:C22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view="pageBreakPreview" zoomScaleSheetLayoutView="100" workbookViewId="0">
      <selection activeCell="A22" sqref="A22:C22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228500</v>
      </c>
      <c r="E7" s="10">
        <f t="shared" ref="E7:F7" si="0">E8</f>
        <v>50000</v>
      </c>
      <c r="F7" s="10">
        <f t="shared" si="0"/>
        <v>178500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39</v>
      </c>
      <c r="B8" s="13"/>
      <c r="C8" s="14"/>
      <c r="D8" s="15">
        <f>D22</f>
        <v>228500</v>
      </c>
      <c r="E8" s="15">
        <f t="shared" ref="E8:F8" si="1">E22</f>
        <v>50000</v>
      </c>
      <c r="F8" s="15">
        <f t="shared" si="1"/>
        <v>178500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40</v>
      </c>
      <c r="B9" s="18" t="s">
        <v>41</v>
      </c>
      <c r="C9" s="19" t="s">
        <v>24</v>
      </c>
      <c r="D9" s="20">
        <v>40000</v>
      </c>
      <c r="E9" s="20">
        <v>0</v>
      </c>
      <c r="F9" s="20">
        <v>40000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37</v>
      </c>
      <c r="B10" s="32"/>
      <c r="C10" s="33"/>
      <c r="D10" s="22">
        <v>40000</v>
      </c>
      <c r="E10" s="22">
        <v>0</v>
      </c>
      <c r="F10" s="22">
        <v>40000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29</v>
      </c>
      <c r="B11" s="35"/>
      <c r="C11" s="36"/>
      <c r="D11" s="24">
        <v>40000</v>
      </c>
      <c r="E11" s="24">
        <v>0</v>
      </c>
      <c r="F11" s="24">
        <v>40000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17" t="s">
        <v>42</v>
      </c>
      <c r="B12" s="18" t="s">
        <v>41</v>
      </c>
      <c r="C12" s="19" t="s">
        <v>24</v>
      </c>
      <c r="D12" s="20">
        <v>50000</v>
      </c>
      <c r="E12" s="20">
        <v>50000</v>
      </c>
      <c r="F12" s="20">
        <v>0</v>
      </c>
      <c r="G12" s="21"/>
      <c r="H12" s="21"/>
      <c r="I12" s="21"/>
      <c r="J12" s="21"/>
      <c r="K12" s="21"/>
      <c r="L12" s="21"/>
      <c r="M12" s="21"/>
      <c r="N12" s="21"/>
    </row>
    <row r="13" spans="1:14">
      <c r="A13" s="31" t="s">
        <v>37</v>
      </c>
      <c r="B13" s="32"/>
      <c r="C13" s="33"/>
      <c r="D13" s="22">
        <v>50000</v>
      </c>
      <c r="E13" s="22">
        <v>50000</v>
      </c>
      <c r="F13" s="22">
        <v>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34" t="s">
        <v>27</v>
      </c>
      <c r="B14" s="35"/>
      <c r="C14" s="36"/>
      <c r="D14" s="24">
        <v>30000</v>
      </c>
      <c r="E14" s="24">
        <v>30000</v>
      </c>
      <c r="F14" s="24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34" t="s">
        <v>28</v>
      </c>
      <c r="B15" s="35"/>
      <c r="C15" s="36"/>
      <c r="D15" s="24">
        <v>14400</v>
      </c>
      <c r="E15" s="24">
        <v>14400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4" t="s">
        <v>29</v>
      </c>
      <c r="B16" s="35"/>
      <c r="C16" s="36"/>
      <c r="D16" s="24">
        <v>5600</v>
      </c>
      <c r="E16" s="24">
        <v>5600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17" t="s">
        <v>43</v>
      </c>
      <c r="B17" s="18" t="s">
        <v>41</v>
      </c>
      <c r="C17" s="19" t="s">
        <v>24</v>
      </c>
      <c r="D17" s="20">
        <v>138500</v>
      </c>
      <c r="E17" s="20">
        <v>0</v>
      </c>
      <c r="F17" s="20">
        <v>138500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31" t="s">
        <v>37</v>
      </c>
      <c r="B18" s="32"/>
      <c r="C18" s="33"/>
      <c r="D18" s="22">
        <v>138500</v>
      </c>
      <c r="E18" s="22">
        <v>0</v>
      </c>
      <c r="F18" s="22">
        <v>138500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4" t="s">
        <v>27</v>
      </c>
      <c r="B19" s="35"/>
      <c r="C19" s="36"/>
      <c r="D19" s="24">
        <v>36000</v>
      </c>
      <c r="E19" s="24">
        <v>0</v>
      </c>
      <c r="F19" s="24">
        <v>36000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34" t="s">
        <v>28</v>
      </c>
      <c r="B20" s="35"/>
      <c r="C20" s="36"/>
      <c r="D20" s="24">
        <v>83640</v>
      </c>
      <c r="E20" s="24">
        <v>0</v>
      </c>
      <c r="F20" s="24">
        <v>83640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4" t="s">
        <v>29</v>
      </c>
      <c r="B21" s="35"/>
      <c r="C21" s="36"/>
      <c r="D21" s="24">
        <v>18860</v>
      </c>
      <c r="E21" s="24">
        <v>0</v>
      </c>
      <c r="F21" s="24">
        <v>18860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8" t="s">
        <v>70</v>
      </c>
      <c r="B22" s="29"/>
      <c r="C22" s="30"/>
      <c r="D22" s="25">
        <f>SUM(D17+D12+D9)</f>
        <v>228500</v>
      </c>
      <c r="E22" s="25">
        <f t="shared" ref="E22:F22" si="2">SUM(E17+E12+E9)</f>
        <v>50000</v>
      </c>
      <c r="F22" s="25">
        <f t="shared" si="2"/>
        <v>178500</v>
      </c>
      <c r="G22" s="26"/>
      <c r="H22" s="26"/>
      <c r="I22" s="26"/>
      <c r="J22" s="26"/>
      <c r="K22" s="26"/>
      <c r="L22" s="26"/>
      <c r="M22" s="26"/>
      <c r="N22" s="26"/>
    </row>
  </sheetData>
  <mergeCells count="18">
    <mergeCell ref="A22:C22"/>
    <mergeCell ref="A19:C19"/>
    <mergeCell ref="A20:C20"/>
    <mergeCell ref="A21:C21"/>
    <mergeCell ref="A11:C11"/>
    <mergeCell ref="A13:C13"/>
    <mergeCell ref="A14:C14"/>
    <mergeCell ref="A15:C15"/>
    <mergeCell ref="A16:C16"/>
    <mergeCell ref="A18:C18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SheetLayoutView="100" workbookViewId="0">
      <selection activeCell="A21" sqref="A21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135000</v>
      </c>
      <c r="E7" s="10">
        <f t="shared" ref="E7:F7" si="0">E8</f>
        <v>26000</v>
      </c>
      <c r="F7" s="10">
        <f t="shared" si="0"/>
        <v>109000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44</v>
      </c>
      <c r="B8" s="13"/>
      <c r="C8" s="14"/>
      <c r="D8" s="15">
        <f>D12</f>
        <v>135000</v>
      </c>
      <c r="E8" s="15">
        <f t="shared" ref="E8:F8" si="1">E12</f>
        <v>26000</v>
      </c>
      <c r="F8" s="15">
        <f t="shared" si="1"/>
        <v>109000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45</v>
      </c>
      <c r="B9" s="18" t="s">
        <v>46</v>
      </c>
      <c r="C9" s="19" t="s">
        <v>24</v>
      </c>
      <c r="D9" s="20">
        <v>135000</v>
      </c>
      <c r="E9" s="20">
        <v>26000</v>
      </c>
      <c r="F9" s="20">
        <v>109000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37</v>
      </c>
      <c r="B10" s="32"/>
      <c r="C10" s="33"/>
      <c r="D10" s="22">
        <v>135000</v>
      </c>
      <c r="E10" s="22">
        <v>26000</v>
      </c>
      <c r="F10" s="22">
        <v>109000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28</v>
      </c>
      <c r="B11" s="35"/>
      <c r="C11" s="36"/>
      <c r="D11" s="24">
        <v>135000</v>
      </c>
      <c r="E11" s="24">
        <v>26000</v>
      </c>
      <c r="F11" s="24">
        <v>109000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70</v>
      </c>
      <c r="B12" s="29"/>
      <c r="C12" s="30"/>
      <c r="D12" s="25">
        <f>SUM(D9)</f>
        <v>135000</v>
      </c>
      <c r="E12" s="25">
        <f t="shared" ref="E12:F12" si="2">SUM(E9)</f>
        <v>26000</v>
      </c>
      <c r="F12" s="25">
        <f t="shared" si="2"/>
        <v>109000</v>
      </c>
      <c r="G12" s="26"/>
      <c r="H12" s="26"/>
      <c r="I12" s="26"/>
      <c r="J12" s="26"/>
      <c r="K12" s="26"/>
      <c r="L12" s="26"/>
      <c r="M12" s="26"/>
      <c r="N12" s="26"/>
    </row>
  </sheetData>
  <mergeCells count="10">
    <mergeCell ref="A12:C12"/>
    <mergeCell ref="A10:C10"/>
    <mergeCell ref="A11:C11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zoomScaleSheetLayoutView="100" workbookViewId="0">
      <selection activeCell="A22" sqref="A22:C22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D8+D49</f>
        <v>500000</v>
      </c>
      <c r="E7" s="10">
        <f t="shared" ref="E7:F7" si="0">E8+E49</f>
        <v>385000</v>
      </c>
      <c r="F7" s="10">
        <f t="shared" si="0"/>
        <v>130000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47</v>
      </c>
      <c r="B8" s="13"/>
      <c r="C8" s="14"/>
      <c r="D8" s="15">
        <f>SUM(D9+D14+D19+D24+D29+D34+D39+D44)</f>
        <v>370000</v>
      </c>
      <c r="E8" s="15">
        <f t="shared" ref="E8:F8" si="1">SUM(E9+E14+E19+E24+E29+E34+E39+E44)</f>
        <v>255000</v>
      </c>
      <c r="F8" s="15">
        <f t="shared" si="1"/>
        <v>130000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48</v>
      </c>
      <c r="B9" s="18" t="s">
        <v>23</v>
      </c>
      <c r="C9" s="19" t="s">
        <v>24</v>
      </c>
      <c r="D9" s="20">
        <v>15000</v>
      </c>
      <c r="E9" s="20">
        <v>15000</v>
      </c>
      <c r="F9" s="20">
        <v>15000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15000</v>
      </c>
      <c r="E10" s="22">
        <v>15000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27</v>
      </c>
      <c r="B11" s="35"/>
      <c r="C11" s="36"/>
      <c r="D11" s="24">
        <v>2500</v>
      </c>
      <c r="E11" s="24">
        <v>0</v>
      </c>
      <c r="F11" s="24">
        <v>2500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28</v>
      </c>
      <c r="B12" s="35"/>
      <c r="C12" s="36"/>
      <c r="D12" s="24">
        <v>10000</v>
      </c>
      <c r="E12" s="24">
        <v>15000</v>
      </c>
      <c r="F12" s="24">
        <v>-5000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4" t="s">
        <v>29</v>
      </c>
      <c r="B13" s="35"/>
      <c r="C13" s="36"/>
      <c r="D13" s="24">
        <v>2500</v>
      </c>
      <c r="E13" s="24">
        <v>0</v>
      </c>
      <c r="F13" s="24">
        <v>2500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49</v>
      </c>
      <c r="B14" s="18" t="s">
        <v>23</v>
      </c>
      <c r="C14" s="19" t="s">
        <v>24</v>
      </c>
      <c r="D14" s="20">
        <v>100000</v>
      </c>
      <c r="E14" s="20">
        <v>100000</v>
      </c>
      <c r="F14" s="20">
        <v>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1" t="s">
        <v>25</v>
      </c>
      <c r="B15" s="32"/>
      <c r="C15" s="33"/>
      <c r="D15" s="22">
        <v>100000</v>
      </c>
      <c r="E15" s="22">
        <v>100000</v>
      </c>
      <c r="F15" s="22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4" t="s">
        <v>27</v>
      </c>
      <c r="B16" s="35"/>
      <c r="C16" s="36"/>
      <c r="D16" s="24">
        <v>8100</v>
      </c>
      <c r="E16" s="24">
        <v>8100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28</v>
      </c>
      <c r="B17" s="35"/>
      <c r="C17" s="36"/>
      <c r="D17" s="24">
        <v>86900</v>
      </c>
      <c r="E17" s="24">
        <v>86900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4" t="s">
        <v>29</v>
      </c>
      <c r="B18" s="35"/>
      <c r="C18" s="36"/>
      <c r="D18" s="24">
        <v>5000</v>
      </c>
      <c r="E18" s="24">
        <v>5000</v>
      </c>
      <c r="F18" s="24">
        <v>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17" t="s">
        <v>50</v>
      </c>
      <c r="B19" s="18" t="s">
        <v>23</v>
      </c>
      <c r="C19" s="19" t="s">
        <v>24</v>
      </c>
      <c r="D19" s="20">
        <v>50000</v>
      </c>
      <c r="E19" s="20">
        <v>0</v>
      </c>
      <c r="F19" s="20">
        <v>50000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1" t="s">
        <v>25</v>
      </c>
      <c r="B20" s="32"/>
      <c r="C20" s="33"/>
      <c r="D20" s="22">
        <v>50000</v>
      </c>
      <c r="E20" s="22">
        <v>0</v>
      </c>
      <c r="F20" s="22">
        <v>50000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4" t="s">
        <v>27</v>
      </c>
      <c r="B21" s="35"/>
      <c r="C21" s="36"/>
      <c r="D21" s="24">
        <v>21100</v>
      </c>
      <c r="E21" s="24">
        <v>0</v>
      </c>
      <c r="F21" s="24">
        <v>21100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4" t="s">
        <v>28</v>
      </c>
      <c r="B22" s="35"/>
      <c r="C22" s="36"/>
      <c r="D22" s="24">
        <v>27900</v>
      </c>
      <c r="E22" s="24">
        <v>0</v>
      </c>
      <c r="F22" s="24">
        <v>27900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4" t="s">
        <v>29</v>
      </c>
      <c r="B23" s="35"/>
      <c r="C23" s="36"/>
      <c r="D23" s="24">
        <v>1000</v>
      </c>
      <c r="E23" s="24">
        <v>0</v>
      </c>
      <c r="F23" s="24">
        <v>1000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17" t="s">
        <v>51</v>
      </c>
      <c r="B24" s="18" t="s">
        <v>23</v>
      </c>
      <c r="C24" s="19" t="s">
        <v>24</v>
      </c>
      <c r="D24" s="20">
        <v>100000</v>
      </c>
      <c r="E24" s="20">
        <v>100000</v>
      </c>
      <c r="F24" s="20">
        <v>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1" t="s">
        <v>25</v>
      </c>
      <c r="B25" s="32"/>
      <c r="C25" s="33"/>
      <c r="D25" s="22">
        <v>100000</v>
      </c>
      <c r="E25" s="22">
        <v>100000</v>
      </c>
      <c r="F25" s="22">
        <v>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4" t="s">
        <v>27</v>
      </c>
      <c r="B26" s="35"/>
      <c r="C26" s="36"/>
      <c r="D26" s="24">
        <v>37800</v>
      </c>
      <c r="E26" s="24">
        <v>44650</v>
      </c>
      <c r="F26" s="24">
        <v>-6850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4" t="s">
        <v>28</v>
      </c>
      <c r="B27" s="35"/>
      <c r="C27" s="36"/>
      <c r="D27" s="24">
        <v>59700</v>
      </c>
      <c r="E27" s="24">
        <v>50100</v>
      </c>
      <c r="F27" s="24">
        <v>9600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4" t="s">
        <v>29</v>
      </c>
      <c r="B28" s="35"/>
      <c r="C28" s="36"/>
      <c r="D28" s="24">
        <v>2500</v>
      </c>
      <c r="E28" s="24">
        <v>5250</v>
      </c>
      <c r="F28" s="24">
        <v>-2750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17" t="s">
        <v>52</v>
      </c>
      <c r="B29" s="18" t="s">
        <v>23</v>
      </c>
      <c r="C29" s="19" t="s">
        <v>24</v>
      </c>
      <c r="D29" s="20">
        <v>25000</v>
      </c>
      <c r="E29" s="20">
        <v>25000</v>
      </c>
      <c r="F29" s="20">
        <v>0</v>
      </c>
      <c r="G29" s="21"/>
      <c r="H29" s="21"/>
      <c r="I29" s="21"/>
      <c r="J29" s="21"/>
      <c r="K29" s="21"/>
      <c r="L29" s="21"/>
      <c r="M29" s="21"/>
      <c r="N29" s="21"/>
    </row>
    <row r="30" spans="1:14">
      <c r="A30" s="31" t="s">
        <v>25</v>
      </c>
      <c r="B30" s="32"/>
      <c r="C30" s="33"/>
      <c r="D30" s="22">
        <v>25000</v>
      </c>
      <c r="E30" s="22">
        <v>25000</v>
      </c>
      <c r="F30" s="22">
        <v>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34" t="s">
        <v>27</v>
      </c>
      <c r="B31" s="35"/>
      <c r="C31" s="36"/>
      <c r="D31" s="24">
        <v>5000</v>
      </c>
      <c r="E31" s="24">
        <v>5000</v>
      </c>
      <c r="F31" s="24">
        <v>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4" t="s">
        <v>28</v>
      </c>
      <c r="B32" s="35"/>
      <c r="C32" s="36"/>
      <c r="D32" s="24">
        <v>15000</v>
      </c>
      <c r="E32" s="24">
        <v>15000</v>
      </c>
      <c r="F32" s="24">
        <v>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34" t="s">
        <v>29</v>
      </c>
      <c r="B33" s="35"/>
      <c r="C33" s="36"/>
      <c r="D33" s="24">
        <v>5000</v>
      </c>
      <c r="E33" s="24">
        <v>5000</v>
      </c>
      <c r="F33" s="24">
        <v>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17" t="s">
        <v>53</v>
      </c>
      <c r="B34" s="18" t="s">
        <v>23</v>
      </c>
      <c r="C34" s="19" t="s">
        <v>24</v>
      </c>
      <c r="D34" s="20">
        <v>15000</v>
      </c>
      <c r="E34" s="20">
        <v>15000</v>
      </c>
      <c r="F34" s="20">
        <v>0</v>
      </c>
      <c r="G34" s="21"/>
      <c r="H34" s="21"/>
      <c r="I34" s="21"/>
      <c r="J34" s="21"/>
      <c r="K34" s="21"/>
      <c r="L34" s="21"/>
      <c r="M34" s="21"/>
      <c r="N34" s="21"/>
    </row>
    <row r="35" spans="1:14">
      <c r="A35" s="31" t="s">
        <v>25</v>
      </c>
      <c r="B35" s="32"/>
      <c r="C35" s="33"/>
      <c r="D35" s="22">
        <v>15000</v>
      </c>
      <c r="E35" s="22">
        <v>15000</v>
      </c>
      <c r="F35" s="22">
        <v>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4" t="s">
        <v>27</v>
      </c>
      <c r="B36" s="35"/>
      <c r="C36" s="36"/>
      <c r="D36" s="24">
        <v>7300</v>
      </c>
      <c r="E36" s="24">
        <v>2500</v>
      </c>
      <c r="F36" s="24">
        <v>4800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4" t="s">
        <v>28</v>
      </c>
      <c r="B37" s="35"/>
      <c r="C37" s="36"/>
      <c r="D37" s="24">
        <v>5000</v>
      </c>
      <c r="E37" s="24">
        <v>9800</v>
      </c>
      <c r="F37" s="24">
        <v>-4800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34" t="s">
        <v>29</v>
      </c>
      <c r="B38" s="35"/>
      <c r="C38" s="36"/>
      <c r="D38" s="24">
        <v>2700</v>
      </c>
      <c r="E38" s="24">
        <v>2700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17" t="s">
        <v>54</v>
      </c>
      <c r="B39" s="18" t="s">
        <v>23</v>
      </c>
      <c r="C39" s="19" t="s">
        <v>24</v>
      </c>
      <c r="D39" s="20">
        <v>15000</v>
      </c>
      <c r="E39" s="20">
        <v>0</v>
      </c>
      <c r="F39" s="20">
        <v>15000</v>
      </c>
      <c r="G39" s="21"/>
      <c r="H39" s="21"/>
      <c r="I39" s="21"/>
      <c r="J39" s="21"/>
      <c r="K39" s="21"/>
      <c r="L39" s="21"/>
      <c r="M39" s="21"/>
      <c r="N39" s="21"/>
    </row>
    <row r="40" spans="1:14">
      <c r="A40" s="31" t="s">
        <v>25</v>
      </c>
      <c r="B40" s="32"/>
      <c r="C40" s="33"/>
      <c r="D40" s="22">
        <v>15000</v>
      </c>
      <c r="E40" s="22">
        <v>0</v>
      </c>
      <c r="F40" s="22">
        <v>15000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34" t="s">
        <v>27</v>
      </c>
      <c r="B41" s="35"/>
      <c r="C41" s="36"/>
      <c r="D41" s="24">
        <v>8000</v>
      </c>
      <c r="E41" s="24">
        <v>0</v>
      </c>
      <c r="F41" s="24">
        <v>8000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4" t="s">
        <v>28</v>
      </c>
      <c r="B42" s="35"/>
      <c r="C42" s="36"/>
      <c r="D42" s="24">
        <v>5000</v>
      </c>
      <c r="E42" s="24">
        <v>0</v>
      </c>
      <c r="F42" s="24">
        <v>5000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4" t="s">
        <v>29</v>
      </c>
      <c r="B43" s="35"/>
      <c r="C43" s="36"/>
      <c r="D43" s="24">
        <v>2000</v>
      </c>
      <c r="E43" s="24">
        <v>0</v>
      </c>
      <c r="F43" s="24">
        <v>2000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17" t="s">
        <v>55</v>
      </c>
      <c r="B44" s="18" t="s">
        <v>23</v>
      </c>
      <c r="C44" s="19" t="s">
        <v>24</v>
      </c>
      <c r="D44" s="20">
        <v>50000</v>
      </c>
      <c r="E44" s="20">
        <v>0</v>
      </c>
      <c r="F44" s="20">
        <v>50000</v>
      </c>
      <c r="G44" s="21"/>
      <c r="H44" s="21"/>
      <c r="I44" s="21"/>
      <c r="J44" s="21"/>
      <c r="K44" s="21"/>
      <c r="L44" s="21"/>
      <c r="M44" s="21"/>
      <c r="N44" s="21"/>
    </row>
    <row r="45" spans="1:14">
      <c r="A45" s="31" t="s">
        <v>25</v>
      </c>
      <c r="B45" s="32"/>
      <c r="C45" s="33"/>
      <c r="D45" s="22">
        <v>50000</v>
      </c>
      <c r="E45" s="22">
        <v>0</v>
      </c>
      <c r="F45" s="22">
        <v>50000</v>
      </c>
      <c r="G45" s="23"/>
      <c r="H45" s="23"/>
      <c r="I45" s="23"/>
      <c r="J45" s="23"/>
      <c r="K45" s="23"/>
      <c r="L45" s="23"/>
      <c r="M45" s="23"/>
      <c r="N45" s="23"/>
    </row>
    <row r="46" spans="1:14">
      <c r="A46" s="34" t="s">
        <v>27</v>
      </c>
      <c r="B46" s="35"/>
      <c r="C46" s="36"/>
      <c r="D46" s="24">
        <v>8000</v>
      </c>
      <c r="E46" s="24">
        <v>0</v>
      </c>
      <c r="F46" s="24">
        <v>8000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34" t="s">
        <v>28</v>
      </c>
      <c r="B47" s="35"/>
      <c r="C47" s="36"/>
      <c r="D47" s="24">
        <v>38000</v>
      </c>
      <c r="E47" s="24">
        <v>0</v>
      </c>
      <c r="F47" s="24">
        <v>38000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34" t="s">
        <v>29</v>
      </c>
      <c r="B48" s="35"/>
      <c r="C48" s="36"/>
      <c r="D48" s="24">
        <v>4000</v>
      </c>
      <c r="E48" s="24">
        <v>0</v>
      </c>
      <c r="F48" s="24">
        <v>4000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12" t="s">
        <v>56</v>
      </c>
      <c r="B49" s="13"/>
      <c r="C49" s="14"/>
      <c r="D49" s="15">
        <f>D50</f>
        <v>130000</v>
      </c>
      <c r="E49" s="15">
        <f>E50</f>
        <v>130000</v>
      </c>
      <c r="F49" s="15">
        <f t="shared" ref="F49" si="2">F50</f>
        <v>0</v>
      </c>
      <c r="G49" s="15"/>
      <c r="H49" s="16"/>
      <c r="I49" s="16"/>
      <c r="J49" s="16"/>
      <c r="K49" s="16"/>
      <c r="L49" s="16"/>
      <c r="M49" s="16"/>
      <c r="N49" s="16"/>
    </row>
    <row r="50" spans="1:14">
      <c r="A50" s="17" t="s">
        <v>57</v>
      </c>
      <c r="B50" s="18" t="s">
        <v>41</v>
      </c>
      <c r="C50" s="19" t="s">
        <v>24</v>
      </c>
      <c r="D50" s="20">
        <v>130000</v>
      </c>
      <c r="E50" s="20">
        <v>130000</v>
      </c>
      <c r="F50" s="20">
        <f>SUM(F51:F54)</f>
        <v>0</v>
      </c>
      <c r="G50" s="21"/>
      <c r="H50" s="21"/>
      <c r="I50" s="21"/>
      <c r="J50" s="21"/>
      <c r="K50" s="21"/>
      <c r="L50" s="21"/>
      <c r="M50" s="21"/>
      <c r="N50" s="21"/>
    </row>
    <row r="51" spans="1:14">
      <c r="A51" s="31" t="s">
        <v>25</v>
      </c>
      <c r="B51" s="32"/>
      <c r="C51" s="33"/>
      <c r="D51" s="22">
        <v>130000</v>
      </c>
      <c r="E51" s="22">
        <v>130000</v>
      </c>
      <c r="F51" s="22">
        <v>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34" t="s">
        <v>27</v>
      </c>
      <c r="B52" s="35"/>
      <c r="C52" s="36"/>
      <c r="D52" s="24">
        <v>36000</v>
      </c>
      <c r="E52" s="24">
        <v>21000</v>
      </c>
      <c r="F52" s="24">
        <v>15000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34" t="s">
        <v>28</v>
      </c>
      <c r="B53" s="35"/>
      <c r="C53" s="36"/>
      <c r="D53" s="24">
        <v>71000</v>
      </c>
      <c r="E53" s="24">
        <v>86000</v>
      </c>
      <c r="F53" s="24">
        <v>-15000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34" t="s">
        <v>29</v>
      </c>
      <c r="B54" s="35"/>
      <c r="C54" s="36"/>
      <c r="D54" s="24">
        <v>23000</v>
      </c>
      <c r="E54" s="24">
        <v>23000</v>
      </c>
      <c r="F54" s="24">
        <v>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28" t="s">
        <v>70</v>
      </c>
      <c r="B55" s="29"/>
      <c r="C55" s="30"/>
      <c r="D55" s="25">
        <f>SUM(D49+D8)</f>
        <v>500000</v>
      </c>
      <c r="E55" s="25">
        <f t="shared" ref="E55:F55" si="3">SUM(E49+E8)</f>
        <v>385000</v>
      </c>
      <c r="F55" s="25">
        <f t="shared" si="3"/>
        <v>130000</v>
      </c>
      <c r="G55" s="26"/>
      <c r="H55" s="26"/>
      <c r="I55" s="26"/>
      <c r="J55" s="26"/>
      <c r="K55" s="26"/>
      <c r="L55" s="26"/>
      <c r="M55" s="26"/>
      <c r="N55" s="26"/>
    </row>
  </sheetData>
  <mergeCells count="44">
    <mergeCell ref="A51:C51"/>
    <mergeCell ref="A23:C23"/>
    <mergeCell ref="A21:C21"/>
    <mergeCell ref="A22:C22"/>
    <mergeCell ref="A55:C55"/>
    <mergeCell ref="A45:C45"/>
    <mergeCell ref="A46:C46"/>
    <mergeCell ref="A35:C35"/>
    <mergeCell ref="A40:C40"/>
    <mergeCell ref="A52:C52"/>
    <mergeCell ref="A53:C53"/>
    <mergeCell ref="A54:C54"/>
    <mergeCell ref="A17:C17"/>
    <mergeCell ref="A18:C18"/>
    <mergeCell ref="A28:C28"/>
    <mergeCell ref="A31:C31"/>
    <mergeCell ref="A32:C32"/>
    <mergeCell ref="A20:C20"/>
    <mergeCell ref="A25:C25"/>
    <mergeCell ref="A26:C26"/>
    <mergeCell ref="A27:C27"/>
    <mergeCell ref="A30:C30"/>
    <mergeCell ref="A33:C33"/>
    <mergeCell ref="A42:C42"/>
    <mergeCell ref="A43:C43"/>
    <mergeCell ref="A47:C47"/>
    <mergeCell ref="A48:C48"/>
    <mergeCell ref="A36:C36"/>
    <mergeCell ref="A37:C37"/>
    <mergeCell ref="A38:C38"/>
    <mergeCell ref="A41:C41"/>
    <mergeCell ref="A10:C10"/>
    <mergeCell ref="A11:C11"/>
    <mergeCell ref="A12:C12"/>
    <mergeCell ref="A13:C13"/>
    <mergeCell ref="A16:C16"/>
    <mergeCell ref="A15:C15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zoomScaleSheetLayoutView="100" workbookViewId="0">
      <selection activeCell="A21" sqref="A21:C21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636500</v>
      </c>
      <c r="E7" s="10">
        <f t="shared" ref="E7:F7" si="0">E8</f>
        <v>314118</v>
      </c>
      <c r="F7" s="10">
        <f t="shared" si="0"/>
        <v>322382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58</v>
      </c>
      <c r="B8" s="13"/>
      <c r="C8" s="14"/>
      <c r="D8" s="15">
        <f>D43</f>
        <v>636500</v>
      </c>
      <c r="E8" s="15">
        <f t="shared" ref="E8:F8" si="1">E43</f>
        <v>314118</v>
      </c>
      <c r="F8" s="15">
        <f t="shared" si="1"/>
        <v>322382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59</v>
      </c>
      <c r="B9" s="18" t="s">
        <v>46</v>
      </c>
      <c r="C9" s="19" t="s">
        <v>24</v>
      </c>
      <c r="D9" s="20">
        <v>65000</v>
      </c>
      <c r="E9" s="20">
        <v>0</v>
      </c>
      <c r="F9" s="20">
        <v>65000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37</v>
      </c>
      <c r="B10" s="32"/>
      <c r="C10" s="33"/>
      <c r="D10" s="22">
        <v>65000</v>
      </c>
      <c r="E10" s="22">
        <v>0</v>
      </c>
      <c r="F10" s="22">
        <v>65000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27</v>
      </c>
      <c r="B11" s="35"/>
      <c r="C11" s="36"/>
      <c r="D11" s="24">
        <v>10000</v>
      </c>
      <c r="E11" s="24">
        <v>0</v>
      </c>
      <c r="F11" s="24">
        <v>10000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28</v>
      </c>
      <c r="B12" s="35"/>
      <c r="C12" s="36"/>
      <c r="D12" s="24">
        <v>55000</v>
      </c>
      <c r="E12" s="24">
        <v>0</v>
      </c>
      <c r="F12" s="24">
        <v>55000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60</v>
      </c>
      <c r="B13" s="18" t="s">
        <v>41</v>
      </c>
      <c r="C13" s="19" t="s">
        <v>24</v>
      </c>
      <c r="D13" s="20">
        <v>99800</v>
      </c>
      <c r="E13" s="20">
        <v>99800</v>
      </c>
      <c r="F13" s="20">
        <v>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37</v>
      </c>
      <c r="B14" s="32"/>
      <c r="C14" s="33"/>
      <c r="D14" s="22">
        <v>99800</v>
      </c>
      <c r="E14" s="22">
        <v>99800</v>
      </c>
      <c r="F14" s="22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34" t="s">
        <v>27</v>
      </c>
      <c r="B15" s="35"/>
      <c r="C15" s="36"/>
      <c r="D15" s="24">
        <v>7200</v>
      </c>
      <c r="E15" s="24">
        <v>5100</v>
      </c>
      <c r="F15" s="24">
        <v>2100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4" t="s">
        <v>28</v>
      </c>
      <c r="B16" s="35"/>
      <c r="C16" s="36"/>
      <c r="D16" s="24">
        <v>83240</v>
      </c>
      <c r="E16" s="24">
        <v>89340</v>
      </c>
      <c r="F16" s="24">
        <v>-6100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29</v>
      </c>
      <c r="B17" s="35"/>
      <c r="C17" s="36"/>
      <c r="D17" s="24">
        <v>9360</v>
      </c>
      <c r="E17" s="24">
        <v>5360</v>
      </c>
      <c r="F17" s="24">
        <v>4000</v>
      </c>
      <c r="G17" s="23"/>
      <c r="H17" s="23"/>
      <c r="I17" s="23"/>
      <c r="J17" s="23"/>
      <c r="K17" s="23"/>
      <c r="L17" s="23"/>
      <c r="M17" s="23"/>
      <c r="N17" s="23"/>
    </row>
    <row r="18" spans="1:14" ht="37.5">
      <c r="A18" s="17" t="s">
        <v>61</v>
      </c>
      <c r="B18" s="18" t="s">
        <v>41</v>
      </c>
      <c r="C18" s="19" t="s">
        <v>24</v>
      </c>
      <c r="D18" s="20">
        <v>50000</v>
      </c>
      <c r="E18" s="20">
        <v>50000</v>
      </c>
      <c r="F18" s="20">
        <v>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1" t="s">
        <v>37</v>
      </c>
      <c r="B19" s="32"/>
      <c r="C19" s="33"/>
      <c r="D19" s="22">
        <v>50000</v>
      </c>
      <c r="E19" s="22">
        <v>50000</v>
      </c>
      <c r="F19" s="22">
        <v>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34" t="s">
        <v>27</v>
      </c>
      <c r="B20" s="35"/>
      <c r="C20" s="36"/>
      <c r="D20" s="24">
        <v>15000</v>
      </c>
      <c r="E20" s="24">
        <v>15000</v>
      </c>
      <c r="F20" s="24">
        <v>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4" t="s">
        <v>28</v>
      </c>
      <c r="B21" s="35"/>
      <c r="C21" s="36"/>
      <c r="D21" s="24">
        <v>32800</v>
      </c>
      <c r="E21" s="24">
        <v>31400</v>
      </c>
      <c r="F21" s="24">
        <v>1400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4" t="s">
        <v>29</v>
      </c>
      <c r="B22" s="35"/>
      <c r="C22" s="36"/>
      <c r="D22" s="24">
        <v>2200</v>
      </c>
      <c r="E22" s="24">
        <v>3600</v>
      </c>
      <c r="F22" s="24">
        <v>-1400</v>
      </c>
      <c r="G22" s="23"/>
      <c r="H22" s="23"/>
      <c r="I22" s="23"/>
      <c r="J22" s="23"/>
      <c r="K22" s="23"/>
      <c r="L22" s="23"/>
      <c r="M22" s="23"/>
      <c r="N22" s="23"/>
    </row>
    <row r="23" spans="1:14" ht="37.5">
      <c r="A23" s="17" t="s">
        <v>62</v>
      </c>
      <c r="B23" s="18" t="s">
        <v>41</v>
      </c>
      <c r="C23" s="19" t="s">
        <v>24</v>
      </c>
      <c r="D23" s="20">
        <v>120000</v>
      </c>
      <c r="E23" s="20">
        <v>0</v>
      </c>
      <c r="F23" s="20">
        <v>120000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1" t="s">
        <v>37</v>
      </c>
      <c r="B24" s="32"/>
      <c r="C24" s="33"/>
      <c r="D24" s="22">
        <v>120000</v>
      </c>
      <c r="E24" s="22">
        <v>0</v>
      </c>
      <c r="F24" s="22">
        <v>120000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34" t="s">
        <v>28</v>
      </c>
      <c r="B25" s="35"/>
      <c r="C25" s="36"/>
      <c r="D25" s="24">
        <v>120000</v>
      </c>
      <c r="E25" s="24">
        <v>0</v>
      </c>
      <c r="F25" s="24">
        <v>120000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17" t="s">
        <v>63</v>
      </c>
      <c r="B26" s="18" t="s">
        <v>41</v>
      </c>
      <c r="C26" s="19" t="s">
        <v>24</v>
      </c>
      <c r="D26" s="20">
        <v>100000</v>
      </c>
      <c r="E26" s="20">
        <v>37018</v>
      </c>
      <c r="F26" s="20">
        <v>62982</v>
      </c>
      <c r="G26" s="21"/>
      <c r="H26" s="21"/>
      <c r="I26" s="21"/>
      <c r="J26" s="21"/>
      <c r="K26" s="21"/>
      <c r="L26" s="21"/>
      <c r="M26" s="21"/>
      <c r="N26" s="21"/>
    </row>
    <row r="27" spans="1:14">
      <c r="A27" s="31" t="s">
        <v>37</v>
      </c>
      <c r="B27" s="32"/>
      <c r="C27" s="33"/>
      <c r="D27" s="22">
        <v>100000</v>
      </c>
      <c r="E27" s="22">
        <v>37018</v>
      </c>
      <c r="F27" s="22">
        <v>62982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4" t="s">
        <v>28</v>
      </c>
      <c r="B28" s="35"/>
      <c r="C28" s="36"/>
      <c r="D28" s="24">
        <v>62000</v>
      </c>
      <c r="E28" s="24">
        <v>37018</v>
      </c>
      <c r="F28" s="24">
        <v>24982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34" t="s">
        <v>29</v>
      </c>
      <c r="B29" s="35"/>
      <c r="C29" s="36"/>
      <c r="D29" s="24">
        <v>38000</v>
      </c>
      <c r="E29" s="24">
        <v>0</v>
      </c>
      <c r="F29" s="24">
        <v>38000</v>
      </c>
      <c r="G29" s="23"/>
      <c r="H29" s="23"/>
      <c r="I29" s="23"/>
      <c r="J29" s="23"/>
      <c r="K29" s="23"/>
      <c r="L29" s="23"/>
      <c r="M29" s="23"/>
      <c r="N29" s="23"/>
    </row>
    <row r="30" spans="1:14" ht="37.5">
      <c r="A30" s="17" t="s">
        <v>64</v>
      </c>
      <c r="B30" s="18" t="s">
        <v>41</v>
      </c>
      <c r="C30" s="19" t="s">
        <v>24</v>
      </c>
      <c r="D30" s="20">
        <v>50000</v>
      </c>
      <c r="E30" s="20">
        <v>0</v>
      </c>
      <c r="F30" s="20">
        <v>50000</v>
      </c>
      <c r="G30" s="21"/>
      <c r="H30" s="21"/>
      <c r="I30" s="21"/>
      <c r="J30" s="21"/>
      <c r="K30" s="21"/>
      <c r="L30" s="21"/>
      <c r="M30" s="21"/>
      <c r="N30" s="21"/>
    </row>
    <row r="31" spans="1:14">
      <c r="A31" s="31" t="s">
        <v>37</v>
      </c>
      <c r="B31" s="32"/>
      <c r="C31" s="33"/>
      <c r="D31" s="22">
        <v>50000</v>
      </c>
      <c r="E31" s="22">
        <v>0</v>
      </c>
      <c r="F31" s="22">
        <v>50000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4" t="s">
        <v>28</v>
      </c>
      <c r="B32" s="35"/>
      <c r="C32" s="36"/>
      <c r="D32" s="24">
        <v>50000</v>
      </c>
      <c r="E32" s="24">
        <v>0</v>
      </c>
      <c r="F32" s="24">
        <v>50000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65</v>
      </c>
      <c r="B33" s="18" t="s">
        <v>41</v>
      </c>
      <c r="C33" s="19" t="s">
        <v>24</v>
      </c>
      <c r="D33" s="20">
        <v>100000</v>
      </c>
      <c r="E33" s="20">
        <v>75680</v>
      </c>
      <c r="F33" s="20">
        <v>24320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1" t="s">
        <v>37</v>
      </c>
      <c r="B34" s="32"/>
      <c r="C34" s="33"/>
      <c r="D34" s="22">
        <v>100000</v>
      </c>
      <c r="E34" s="22">
        <v>75680</v>
      </c>
      <c r="F34" s="22">
        <v>24320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34" t="s">
        <v>27</v>
      </c>
      <c r="B35" s="35"/>
      <c r="C35" s="36"/>
      <c r="D35" s="24">
        <v>45000</v>
      </c>
      <c r="E35" s="24">
        <v>45000</v>
      </c>
      <c r="F35" s="24">
        <v>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4" t="s">
        <v>28</v>
      </c>
      <c r="B36" s="35"/>
      <c r="C36" s="36"/>
      <c r="D36" s="24">
        <v>48000</v>
      </c>
      <c r="E36" s="24">
        <v>30680</v>
      </c>
      <c r="F36" s="24">
        <v>17320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4" t="s">
        <v>29</v>
      </c>
      <c r="B37" s="35"/>
      <c r="C37" s="36"/>
      <c r="D37" s="24">
        <v>7000</v>
      </c>
      <c r="E37" s="24">
        <v>0</v>
      </c>
      <c r="F37" s="24">
        <v>7000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17" t="s">
        <v>66</v>
      </c>
      <c r="B38" s="18" t="s">
        <v>41</v>
      </c>
      <c r="C38" s="19" t="s">
        <v>24</v>
      </c>
      <c r="D38" s="20">
        <v>51700</v>
      </c>
      <c r="E38" s="20">
        <v>51620</v>
      </c>
      <c r="F38" s="20">
        <v>80</v>
      </c>
      <c r="G38" s="21"/>
      <c r="H38" s="21"/>
      <c r="I38" s="21"/>
      <c r="J38" s="21"/>
      <c r="K38" s="21"/>
      <c r="L38" s="21"/>
      <c r="M38" s="21"/>
      <c r="N38" s="21"/>
    </row>
    <row r="39" spans="1:14">
      <c r="A39" s="31" t="s">
        <v>37</v>
      </c>
      <c r="B39" s="32"/>
      <c r="C39" s="33"/>
      <c r="D39" s="22">
        <v>51700</v>
      </c>
      <c r="E39" s="22">
        <v>51620</v>
      </c>
      <c r="F39" s="22">
        <v>80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34" t="s">
        <v>27</v>
      </c>
      <c r="B40" s="35"/>
      <c r="C40" s="36"/>
      <c r="D40" s="24">
        <v>15000</v>
      </c>
      <c r="E40" s="24">
        <v>15000</v>
      </c>
      <c r="F40" s="24">
        <v>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34" t="s">
        <v>28</v>
      </c>
      <c r="B41" s="35"/>
      <c r="C41" s="36"/>
      <c r="D41" s="24">
        <v>26140</v>
      </c>
      <c r="E41" s="24">
        <v>36620</v>
      </c>
      <c r="F41" s="24">
        <v>-10480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4" t="s">
        <v>29</v>
      </c>
      <c r="B42" s="35"/>
      <c r="C42" s="36"/>
      <c r="D42" s="24">
        <v>10560</v>
      </c>
      <c r="E42" s="24">
        <v>0</v>
      </c>
      <c r="F42" s="24">
        <v>10560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28" t="s">
        <v>70</v>
      </c>
      <c r="B43" s="29"/>
      <c r="C43" s="30"/>
      <c r="D43" s="25">
        <f>SUM(D38+D33+D30+D26+D23+D18+D13+D9)</f>
        <v>636500</v>
      </c>
      <c r="E43" s="25">
        <f t="shared" ref="E43:F43" si="2">SUM(E38+E33+E30+E26+E23+E18+E13+E9)</f>
        <v>314118</v>
      </c>
      <c r="F43" s="25">
        <f t="shared" si="2"/>
        <v>322382</v>
      </c>
      <c r="G43" s="26"/>
      <c r="H43" s="26"/>
      <c r="I43" s="26"/>
      <c r="J43" s="26"/>
      <c r="K43" s="26"/>
      <c r="L43" s="26"/>
      <c r="M43" s="26"/>
      <c r="N43" s="26"/>
    </row>
  </sheetData>
  <mergeCells count="34">
    <mergeCell ref="A43:C43"/>
    <mergeCell ref="A42:C42"/>
    <mergeCell ref="A35:C35"/>
    <mergeCell ref="A36:C36"/>
    <mergeCell ref="A37:C37"/>
    <mergeCell ref="A39:C39"/>
    <mergeCell ref="A40:C40"/>
    <mergeCell ref="A41:C41"/>
    <mergeCell ref="A34:C34"/>
    <mergeCell ref="A19:C19"/>
    <mergeCell ref="A20:C20"/>
    <mergeCell ref="A21:C21"/>
    <mergeCell ref="A22:C22"/>
    <mergeCell ref="A24:C24"/>
    <mergeCell ref="A25:C25"/>
    <mergeCell ref="A27:C27"/>
    <mergeCell ref="A28:C28"/>
    <mergeCell ref="A29:C29"/>
    <mergeCell ref="A31:C31"/>
    <mergeCell ref="A32:C32"/>
    <mergeCell ref="A17:C17"/>
    <mergeCell ref="A10:C10"/>
    <mergeCell ref="A1:N1"/>
    <mergeCell ref="A2:N2"/>
    <mergeCell ref="A4:A6"/>
    <mergeCell ref="B4:B6"/>
    <mergeCell ref="C4:C6"/>
    <mergeCell ref="G4:I4"/>
    <mergeCell ref="J4:M4"/>
    <mergeCell ref="A11:C11"/>
    <mergeCell ref="A12:C12"/>
    <mergeCell ref="A14:C14"/>
    <mergeCell ref="A15:C15"/>
    <mergeCell ref="A16:C16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SheetLayoutView="100" workbookViewId="0">
      <selection activeCell="C22" sqref="C22"/>
    </sheetView>
  </sheetViews>
  <sheetFormatPr defaultRowHeight="18.75"/>
  <cols>
    <col min="1" max="1" width="55.875" style="27" customWidth="1"/>
    <col min="2" max="2" width="19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8.875" style="2" customWidth="1"/>
    <col min="15" max="16384" width="9" style="2"/>
  </cols>
  <sheetData>
    <row r="1" spans="1:14" ht="21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2000000</v>
      </c>
      <c r="E7" s="10">
        <f t="shared" ref="E7:F7" si="0">E8</f>
        <v>210770</v>
      </c>
      <c r="F7" s="10">
        <f t="shared" si="0"/>
        <v>1789230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67</v>
      </c>
      <c r="B8" s="13"/>
      <c r="C8" s="14"/>
      <c r="D8" s="15">
        <f>D16</f>
        <v>2000000</v>
      </c>
      <c r="E8" s="15">
        <f t="shared" ref="E8:F8" si="1">E16</f>
        <v>210770</v>
      </c>
      <c r="F8" s="15">
        <f t="shared" si="1"/>
        <v>1789230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68</v>
      </c>
      <c r="B9" s="18" t="s">
        <v>35</v>
      </c>
      <c r="C9" s="19" t="s">
        <v>24</v>
      </c>
      <c r="D9" s="20">
        <v>2000000</v>
      </c>
      <c r="E9" s="20">
        <v>210770</v>
      </c>
      <c r="F9" s="20">
        <v>1789230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2000000</v>
      </c>
      <c r="E10" s="22">
        <v>210770</v>
      </c>
      <c r="F10" s="22">
        <v>1789230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4" t="s">
        <v>26</v>
      </c>
      <c r="B11" s="35"/>
      <c r="C11" s="36"/>
      <c r="D11" s="24">
        <v>2000000</v>
      </c>
      <c r="E11" s="24">
        <v>200520</v>
      </c>
      <c r="F11" s="24">
        <v>1799480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27</v>
      </c>
      <c r="B12" s="35"/>
      <c r="C12" s="36"/>
      <c r="D12" s="24">
        <v>0</v>
      </c>
      <c r="E12" s="24">
        <v>10250</v>
      </c>
      <c r="F12" s="24">
        <v>-10250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4" t="s">
        <v>28</v>
      </c>
      <c r="B13" s="35"/>
      <c r="C13" s="36"/>
      <c r="D13" s="24">
        <v>0</v>
      </c>
      <c r="E13" s="24">
        <v>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34" t="s">
        <v>29</v>
      </c>
      <c r="B14" s="35"/>
      <c r="C14" s="36"/>
      <c r="D14" s="24">
        <v>0</v>
      </c>
      <c r="E14" s="24">
        <v>0</v>
      </c>
      <c r="F14" s="24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34" t="s">
        <v>69</v>
      </c>
      <c r="B15" s="35"/>
      <c r="C15" s="36"/>
      <c r="D15" s="24">
        <v>0</v>
      </c>
      <c r="E15" s="24">
        <v>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70</v>
      </c>
      <c r="B16" s="29"/>
      <c r="C16" s="30"/>
      <c r="D16" s="25">
        <f>D9</f>
        <v>2000000</v>
      </c>
      <c r="E16" s="25">
        <f t="shared" ref="E16:F16" si="2">E9</f>
        <v>210770</v>
      </c>
      <c r="F16" s="25">
        <f t="shared" si="2"/>
        <v>1789230</v>
      </c>
      <c r="G16" s="26"/>
      <c r="H16" s="26"/>
      <c r="I16" s="26"/>
      <c r="J16" s="26"/>
      <c r="K16" s="26"/>
      <c r="L16" s="26"/>
      <c r="M16" s="26"/>
      <c r="N16" s="26"/>
    </row>
  </sheetData>
  <mergeCells count="14">
    <mergeCell ref="A15:C15"/>
    <mergeCell ref="A16:C16"/>
    <mergeCell ref="A10:C10"/>
    <mergeCell ref="A11:C11"/>
    <mergeCell ref="A12:C12"/>
    <mergeCell ref="A13:C13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สถาบันภาษาฯ</vt:lpstr>
      <vt:lpstr>งานบริหาร</vt:lpstr>
      <vt:lpstr>งานศึกษาและฝึกอบรมทางภาษา</vt:lpstr>
      <vt:lpstr>งานวิเทศ</vt:lpstr>
      <vt:lpstr>อนุรักษ+สืบสาน</vt:lpstr>
      <vt:lpstr>ศูนย์ภาษา</vt:lpstr>
      <vt:lpstr>ศูนย์ asian</vt:lpstr>
      <vt:lpstr>งานบริหาร!Print_Titles</vt:lpstr>
      <vt:lpstr>งานวิเทศ!Print_Titles</vt:lpstr>
      <vt:lpstr>งานศึกษาและฝึกอบรมทางภาษา!Print_Titles</vt:lpstr>
      <vt:lpstr>'ศูนย์ asian'!Print_Titles</vt:lpstr>
      <vt:lpstr>ศูนย์ภาษา!Print_Titles</vt:lpstr>
      <vt:lpstr>สถาบันภาษาฯ!Print_Titles</vt:lpstr>
      <vt:lpstr>'อนุรักษ+สืบสาน'!Print_Titles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2016-05-01T06:26:12Z</cp:lastPrinted>
  <dcterms:created xsi:type="dcterms:W3CDTF">2016-04-30T11:51:51Z</dcterms:created>
  <dcterms:modified xsi:type="dcterms:W3CDTF">2016-05-01T06:26:14Z</dcterms:modified>
</cp:coreProperties>
</file>