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15" windowHeight="4695" activeTab="1"/>
  </bookViews>
  <sheets>
    <sheet name="ฟอร์มวิเคราะห์ภาระงาน" sheetId="1" r:id="rId1"/>
    <sheet name="EXตารางแสดงภาระงาน" sheetId="2" r:id="rId2"/>
  </sheets>
  <definedNames>
    <definedName name="_xlnm.Print_Area" localSheetId="1">'EXตารางแสดงภาระงาน'!$A$1:$J$69</definedName>
    <definedName name="_xlnm.Print_Area" localSheetId="0">'ฟอร์มวิเคราะห์ภาระงาน'!$A$1:$J$48</definedName>
    <definedName name="_xlnm.Print_Titles" localSheetId="1">'EXตารางแสดงภาระงาน'!$3:$5</definedName>
    <definedName name="_xlnm.Print_Titles" localSheetId="0">'ฟอร์มวิเคราะห์ภาระงาน'!$3:$5</definedName>
  </definedNames>
  <calcPr fullCalcOnLoad="1"/>
</workbook>
</file>

<file path=xl/sharedStrings.xml><?xml version="1.0" encoding="utf-8"?>
<sst xmlns="http://schemas.openxmlformats.org/spreadsheetml/2006/main" count="167" uniqueCount="108">
  <si>
    <t>การคิดภาระงานของงานวิเคราะห์งบประมาณ  กองนโยบายและแผน สำนักงานอธิการบดี</t>
  </si>
  <si>
    <t>NO.</t>
  </si>
  <si>
    <t>รายละเอียดการปฏิบัติงาน / ขั้นตอนการปฏิบัติงาน</t>
  </si>
  <si>
    <t>ระยะเวลาที่ใช้</t>
  </si>
  <si>
    <t>ปฏิบัติงาน/หน่วย</t>
  </si>
  <si>
    <t>ปฏิบัติงานรวม</t>
  </si>
  <si>
    <t>หน่วยนับ</t>
  </si>
  <si>
    <t>จำนวน</t>
  </si>
  <si>
    <t>นาที</t>
  </si>
  <si>
    <t>ชั่วโมง</t>
  </si>
  <si>
    <t>วัน</t>
  </si>
  <si>
    <t>งานวิเคราะห์งบประมาณ</t>
  </si>
  <si>
    <t>การจัดทำคำขอตั้งงบประมาณเงินรายได้</t>
  </si>
  <si>
    <t>ประมาณการเงินรายได้จากการจัดการศึกษาที่คาดว่าจะได้รับ และร่างปฏิทิน</t>
  </si>
  <si>
    <t>งาน</t>
  </si>
  <si>
    <t>การจัดทำเงินรายได้ แนวนโยบายการจัดทำงบประมาณเงินรายได้</t>
  </si>
  <si>
    <t>และกรอบคำขอตั้งวงเงินงบประมาณรายจ่ายจากเงินรายได้</t>
  </si>
  <si>
    <t>คณะกรรมการบริหารมหาวิทยาลัย พิจารณาให้ความเห็นชอบปฏิทินการจัดทำเงิน</t>
  </si>
  <si>
    <t>วาระ</t>
  </si>
  <si>
    <t>รายได้ แนวนโยบายการจัดทำงบประมาณเงินรายได้ และกรอบคำขอตั้งวงเงิน</t>
  </si>
  <si>
    <t>งบประมาณรายจ่ายจากเงินรายได้</t>
  </si>
  <si>
    <t>คณะกรรมการบริหารงบประมาณและการเงิน พิจารณาให้ความเห็นชอบปฏิทิน</t>
  </si>
  <si>
    <t>การจัดทำเงินรายได้ แนวนโยบายการจัดทำงบประมาณเงินรายได้ และกรอบคำขอ</t>
  </si>
  <si>
    <t>ตั้งวงเงินงบประมาณรายจ่ายจากเงินรายได้</t>
  </si>
  <si>
    <t>คณะกรรมการสภามหาวิทยาลัยราชภัฏสกลนคร พิจารณาอนุมัติปฏิทินการจัดทำ</t>
  </si>
  <si>
    <t>เงินรายได้ แนวนโยบายการจัดทำงบประมาณเงินรายได้ และกรอบคำขอตั้งวงเงิน</t>
  </si>
  <si>
    <t>ประชุมหน่วยงาน เพื่อชี้แจงหลักเกณฑ์จัดทำคำขอตั้งงบประมาณรายจ่ายจากเงิน</t>
  </si>
  <si>
    <t>ครั้ง</t>
  </si>
  <si>
    <t>รายได้ และแนวนโยบายการจัดทำงบประมาณเงินรายได้</t>
  </si>
  <si>
    <t>หน่วยงานจัดทำคำขอตั้งงบประมาณรายจ่ายจากเงินรายได้</t>
  </si>
  <si>
    <t>หน่วยงาน</t>
  </si>
  <si>
    <t>หน่วยงานจัดส่งคำขอตั้งงบประมาณเงินรายได้ มายังกรองนโยบายและแผน</t>
  </si>
  <si>
    <t>กองนโยบายและแผนประมวลผลและวิเคราะห์และจัดทำเอกสารขอตั้งงบประมาณ</t>
  </si>
  <si>
    <t>รายจ่ายจากเงินรายได้</t>
  </si>
  <si>
    <t>ประชุมรองอธิการบดีเพื่อพิจารณาคำขอตั้งงบประมาณรายจ่ายจากเงินรายได้</t>
  </si>
  <si>
    <t>และจัดสรรงบประมาณของหน่วยงาน</t>
  </si>
  <si>
    <t>1.10</t>
  </si>
  <si>
    <t>ประชุมคณะกรรมการบริหารมหาวิทยาลัย พิจารณาให้ความเห็นชอบคำขอตั้ง</t>
  </si>
  <si>
    <t>1.11</t>
  </si>
  <si>
    <t>ประชุมคณะกรรมการบริหารงบประมาณและการเงิน พิจารณาให้ความเห็นชอบ</t>
  </si>
  <si>
    <t>คำขอตั้งงบประมาณรายจ่ายจากเงินรายได้</t>
  </si>
  <si>
    <t>1.12</t>
  </si>
  <si>
    <t>นำเสนอคำขอตั้งงบประมาณรายจ่ายจากเงินรายได้เข้าสู่ที่ประชุมสภา</t>
  </si>
  <si>
    <t>มหาวิทยาลัยราชภัฏสกลนคร พิจารณาอนุมัติคำขอตั้งงบประมาณรายจ่าย</t>
  </si>
  <si>
    <t>จากเงินรายได้</t>
  </si>
  <si>
    <t>1.13</t>
  </si>
  <si>
    <t>จัดทำเอกสารคำขอตั้งงบประมาณรายจ่ายจากเงินรายได้ ที่ได้รับอนุมัติจากสภา</t>
  </si>
  <si>
    <t>มหาวิทยาลัยราชภัฏสกลนคร</t>
  </si>
  <si>
    <t>1.14</t>
  </si>
  <si>
    <t>จัดส่งเอกสารคำขอตั้งงบประมาณรายจ่ายจากเงินรายได้ และงบประมาณแผ่นดิน</t>
  </si>
  <si>
    <t>ให้หน่วยงานเพื่อใช้ในการบริหารงบประมาณ</t>
  </si>
  <si>
    <t>1.15</t>
  </si>
  <si>
    <t>แจ้งให้หน่วยงานต่างๆ ทราบและถือปฏิบัติต่อไป</t>
  </si>
  <si>
    <t>2</t>
  </si>
  <si>
    <t>โอนเปลี่ยนแปลงงบประมาณ</t>
  </si>
  <si>
    <t>2.1</t>
  </si>
  <si>
    <t>ลงทะเบียนเลขที่รับหนังสือบันทึกข้อความขออนุมัตโอนเปลี่ยนแปลงงบประมาณ</t>
  </si>
  <si>
    <t>เรื่อง</t>
  </si>
  <si>
    <t>2.2</t>
  </si>
  <si>
    <t>เสนอเจ้าหน้าที่งบประมาณพิจารณาอนุมัติโอนเปลี่ยนแปลงงบประมาณ</t>
  </si>
  <si>
    <t>2.3</t>
  </si>
  <si>
    <t>ตรวจสอบงบประมาณและหมวดรายจ่ายในโครงการ</t>
  </si>
  <si>
    <t>โครงการ</t>
  </si>
  <si>
    <t>2.4</t>
  </si>
  <si>
    <t>โอนเปลี่ยนแปลงงบประมาณในระบบบริหารงบประมาณ</t>
  </si>
  <si>
    <t>2.5</t>
  </si>
  <si>
    <t>แจ้งหน่วยงานที่เกี่ยวข้องทราบ เพื่อดำเนินการต่อ</t>
  </si>
  <si>
    <t>2.6</t>
  </si>
  <si>
    <t>แจ้งสถานะการโอนเปลี่ยนแปลงงบประมาณผ่านเว็บไซต์</t>
  </si>
  <si>
    <t>3</t>
  </si>
  <si>
    <t>กำหนดสิทธิ์การใช้โครงการ</t>
  </si>
  <si>
    <t>3.1</t>
  </si>
  <si>
    <t>ลงทะเบียนเลขที่รับหนังสือขอเปิดสิทธิ์อนุมัติใช้โครงการ</t>
  </si>
  <si>
    <t>3.2</t>
  </si>
  <si>
    <t>เสนอเจ้าหน้าที่งบประมาณพิจารณาอนุมัติเปิดสิทธิ์ใช้โครงการ</t>
  </si>
  <si>
    <t>3.3</t>
  </si>
  <si>
    <t>ตรวจสอบสิทธิ์การใช้งบประมาณ 
(คำสั่งแต่งตั้งหัวหน้าเจ้าหน้าที่พัสดุและเจ้าหน้าที่พัสดุ)</t>
  </si>
  <si>
    <t>3.4</t>
  </si>
  <si>
    <t>3.5</t>
  </si>
  <si>
    <t>เปิดสิทธิ์ใช้โครงการในระบบบริหารงบประมาณ</t>
  </si>
  <si>
    <t>3.6</t>
  </si>
  <si>
    <t>แจ้งบุคลากรและหน่วยงานที่เกี่ยวข้อง ดำเนินการต่อ</t>
  </si>
  <si>
    <t>3.7</t>
  </si>
  <si>
    <t>4</t>
  </si>
  <si>
    <t>กำหนดรหัสโครงการเงินรับฝากอื่น</t>
  </si>
  <si>
    <t>4.1</t>
  </si>
  <si>
    <t>ลงทะเบียนเลขที่รับหนังสือบันทึกข้อความขออนุมัติออกรหัสโครงการเงินรับฝากอื่น</t>
  </si>
  <si>
    <t>4.2</t>
  </si>
  <si>
    <t>เสนอเจ้าหน้าที่งบประมาณพิจารณาอนุมัติออกรหัสโครงการเงินรับฝากอื่น</t>
  </si>
  <si>
    <t>4.3</t>
  </si>
  <si>
    <t>กำหนดรหัสโครงการเงินรับฝากอื่นในระบบบริหารงบประมาณ</t>
  </si>
  <si>
    <t>4.4</t>
  </si>
  <si>
    <t>สำเนารหัสโครงการเงินรับฝากอื่นแจ้งงานคลังดำเนินการต่อ</t>
  </si>
  <si>
    <t>4.5</t>
  </si>
  <si>
    <t>แจ้งสถานะ การออกรหัสโครงการเงินรับฝากอื่นผ่านเว็บไซต์</t>
  </si>
  <si>
    <t>รวม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</si>
  <si>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</si>
  <si>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</si>
  <si>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</si>
  <si>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หมายเหตุ</t>
  </si>
  <si>
    <t>1.  การคิดปริมาณงาน คิดปริมาณงานรวมใน 1 ปี</t>
  </si>
  <si>
    <t>2.  กำหนดให้ 1 วัน = 7  ชั่วโมงทำการ</t>
  </si>
  <si>
    <t>3.  กำหนดให้ 1 คน ทำงาน 230 วัน/ปี</t>
  </si>
  <si>
    <t xml:space="preserve">4.  อัตรากำลังที่พึงมี       =  </t>
  </si>
  <si>
    <t>ระยะเวลาที่ใช้ในการปฏิบัติงานรวมทั้งหมด (วัน)</t>
  </si>
  <si>
    <r>
      <t>ปริมาณงาน</t>
    </r>
    <r>
      <rPr>
        <b/>
        <sz val="15"/>
        <color indexed="10"/>
        <rFont val="TH SarabunPSK"/>
        <family val="2"/>
      </rPr>
      <t>/ปี</t>
    </r>
  </si>
  <si>
    <t>การคิดภาระงานของงานวิเคราะห์งบประมาณ คณะ/สำนัก/กอง....................................................</t>
  </si>
  <si>
    <t xml:space="preserve">4.  อัตรากำลังที่พึงมี                                                         = 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</si>
</sst>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\-#,##0.00\ 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b/>
      <sz val="15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45" applyFont="1">
      <alignment/>
      <protection/>
    </xf>
    <xf numFmtId="0" fontId="5" fillId="0" borderId="10" xfId="45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/>
      <protection/>
    </xf>
    <xf numFmtId="0" fontId="4" fillId="33" borderId="11" xfId="45" applyFont="1" applyFill="1" applyBorder="1" applyAlignment="1">
      <alignment vertical="top"/>
      <protection/>
    </xf>
    <xf numFmtId="187" fontId="4" fillId="33" borderId="11" xfId="38" applyNumberFormat="1" applyFont="1" applyFill="1" applyBorder="1" applyAlignment="1">
      <alignment vertical="top"/>
    </xf>
    <xf numFmtId="49" fontId="6" fillId="7" borderId="11" xfId="45" applyNumberFormat="1" applyFont="1" applyFill="1" applyBorder="1" applyAlignment="1">
      <alignment horizontal="center" vertical="top" wrapText="1"/>
      <protection/>
    </xf>
    <xf numFmtId="0" fontId="6" fillId="7" borderId="11" xfId="45" applyFont="1" applyFill="1" applyBorder="1" applyAlignment="1">
      <alignment vertical="top" wrapText="1"/>
      <protection/>
    </xf>
    <xf numFmtId="0" fontId="6" fillId="7" borderId="11" xfId="45" applyFont="1" applyFill="1" applyBorder="1" applyAlignment="1">
      <alignment horizontal="center" vertical="top"/>
      <protection/>
    </xf>
    <xf numFmtId="187" fontId="6" fillId="7" borderId="11" xfId="38" applyNumberFormat="1" applyFont="1" applyFill="1" applyBorder="1" applyAlignment="1">
      <alignment horizontal="center" vertical="top"/>
    </xf>
    <xf numFmtId="41" fontId="6" fillId="7" borderId="11" xfId="38" applyNumberFormat="1" applyFont="1" applyFill="1" applyBorder="1" applyAlignment="1">
      <alignment horizontal="center" vertical="top"/>
    </xf>
    <xf numFmtId="41" fontId="6" fillId="7" borderId="11" xfId="38" applyNumberFormat="1" applyFont="1" applyFill="1" applyBorder="1" applyAlignment="1">
      <alignment vertical="top"/>
    </xf>
    <xf numFmtId="0" fontId="6" fillId="0" borderId="0" xfId="45" applyFont="1">
      <alignment/>
      <protection/>
    </xf>
    <xf numFmtId="49" fontId="4" fillId="0" borderId="12" xfId="45" applyNumberFormat="1" applyFont="1" applyBorder="1" applyAlignment="1">
      <alignment horizontal="right" vertical="top" wrapText="1"/>
      <protection/>
    </xf>
    <xf numFmtId="0" fontId="4" fillId="0" borderId="12" xfId="45" applyFont="1" applyBorder="1" applyAlignment="1">
      <alignment vertical="top" wrapText="1"/>
      <protection/>
    </xf>
    <xf numFmtId="0" fontId="4" fillId="0" borderId="12" xfId="45" applyFont="1" applyBorder="1" applyAlignment="1">
      <alignment horizontal="center" vertical="top"/>
      <protection/>
    </xf>
    <xf numFmtId="187" fontId="4" fillId="0" borderId="12" xfId="38" applyNumberFormat="1" applyFont="1" applyBorder="1" applyAlignment="1">
      <alignment horizontal="center" vertical="top"/>
    </xf>
    <xf numFmtId="41" fontId="4" fillId="0" borderId="12" xfId="38" applyNumberFormat="1" applyFont="1" applyBorder="1" applyAlignment="1">
      <alignment horizontal="center" vertical="top"/>
    </xf>
    <xf numFmtId="41" fontId="4" fillId="0" borderId="12" xfId="38" applyNumberFormat="1" applyFont="1" applyBorder="1" applyAlignment="1">
      <alignment vertical="top"/>
    </xf>
    <xf numFmtId="49" fontId="4" fillId="0" borderId="13" xfId="45" applyNumberFormat="1" applyFont="1" applyBorder="1" applyAlignment="1">
      <alignment horizontal="right" vertical="top" wrapText="1"/>
      <protection/>
    </xf>
    <xf numFmtId="0" fontId="4" fillId="0" borderId="13" xfId="45" applyFont="1" applyBorder="1" applyAlignment="1">
      <alignment vertical="top" wrapText="1"/>
      <protection/>
    </xf>
    <xf numFmtId="0" fontId="4" fillId="0" borderId="13" xfId="45" applyFont="1" applyBorder="1" applyAlignment="1">
      <alignment horizontal="center" vertical="top"/>
      <protection/>
    </xf>
    <xf numFmtId="187" fontId="4" fillId="0" borderId="13" xfId="38" applyNumberFormat="1" applyFont="1" applyBorder="1" applyAlignment="1">
      <alignment horizontal="center" vertical="top"/>
    </xf>
    <xf numFmtId="41" fontId="4" fillId="0" borderId="13" xfId="38" applyNumberFormat="1" applyFont="1" applyBorder="1" applyAlignment="1">
      <alignment horizontal="center" vertical="top"/>
    </xf>
    <xf numFmtId="41" fontId="4" fillId="0" borderId="13" xfId="38" applyNumberFormat="1" applyFont="1" applyBorder="1" applyAlignment="1">
      <alignment vertical="top"/>
    </xf>
    <xf numFmtId="49" fontId="4" fillId="0" borderId="13" xfId="45" applyNumberFormat="1" applyFont="1" applyBorder="1" applyAlignment="1">
      <alignment vertical="top" wrapText="1"/>
      <protection/>
    </xf>
    <xf numFmtId="49" fontId="4" fillId="0" borderId="14" xfId="45" applyNumberFormat="1" applyFont="1" applyBorder="1" applyAlignment="1">
      <alignment horizontal="right" vertical="top" wrapText="1"/>
      <protection/>
    </xf>
    <xf numFmtId="0" fontId="4" fillId="0" borderId="14" xfId="45" applyFont="1" applyBorder="1" applyAlignment="1">
      <alignment vertical="top" wrapText="1"/>
      <protection/>
    </xf>
    <xf numFmtId="0" fontId="4" fillId="0" borderId="14" xfId="45" applyFont="1" applyBorder="1" applyAlignment="1">
      <alignment horizontal="center" vertical="top"/>
      <protection/>
    </xf>
    <xf numFmtId="187" fontId="4" fillId="0" borderId="14" xfId="38" applyNumberFormat="1" applyFont="1" applyBorder="1" applyAlignment="1">
      <alignment horizontal="center" vertical="top"/>
    </xf>
    <xf numFmtId="41" fontId="4" fillId="0" borderId="14" xfId="38" applyNumberFormat="1" applyFont="1" applyBorder="1" applyAlignment="1">
      <alignment horizontal="center" vertical="top"/>
    </xf>
    <xf numFmtId="41" fontId="4" fillId="0" borderId="14" xfId="38" applyNumberFormat="1" applyFont="1" applyBorder="1" applyAlignment="1">
      <alignment vertical="top"/>
    </xf>
    <xf numFmtId="49" fontId="4" fillId="0" borderId="15" xfId="45" applyNumberFormat="1" applyFont="1" applyBorder="1" applyAlignment="1">
      <alignment horizontal="right" vertical="top" wrapText="1"/>
      <protection/>
    </xf>
    <xf numFmtId="0" fontId="4" fillId="0" borderId="15" xfId="45" applyFont="1" applyBorder="1" applyAlignment="1">
      <alignment vertical="top" wrapText="1"/>
      <protection/>
    </xf>
    <xf numFmtId="0" fontId="4" fillId="0" borderId="15" xfId="45" applyFont="1" applyBorder="1" applyAlignment="1">
      <alignment horizontal="center" vertical="top"/>
      <protection/>
    </xf>
    <xf numFmtId="187" fontId="4" fillId="0" borderId="15" xfId="38" applyNumberFormat="1" applyFont="1" applyBorder="1" applyAlignment="1">
      <alignment horizontal="center" vertical="top"/>
    </xf>
    <xf numFmtId="41" fontId="4" fillId="0" borderId="15" xfId="38" applyNumberFormat="1" applyFont="1" applyBorder="1" applyAlignment="1">
      <alignment horizontal="center" vertical="top"/>
    </xf>
    <xf numFmtId="41" fontId="4" fillId="0" borderId="15" xfId="38" applyNumberFormat="1" applyFont="1" applyBorder="1" applyAlignment="1">
      <alignment vertical="top"/>
    </xf>
    <xf numFmtId="0" fontId="4" fillId="0" borderId="0" xfId="45" applyNumberFormat="1" applyFont="1">
      <alignment/>
      <protection/>
    </xf>
    <xf numFmtId="0" fontId="4" fillId="0" borderId="16" xfId="45" applyFont="1" applyBorder="1" applyAlignment="1">
      <alignment horizontal="center"/>
      <protection/>
    </xf>
    <xf numFmtId="43" fontId="6" fillId="0" borderId="10" xfId="38" applyFont="1" applyBorder="1" applyAlignment="1">
      <alignment/>
    </xf>
    <xf numFmtId="43" fontId="6" fillId="0" borderId="11" xfId="38" applyFont="1" applyBorder="1" applyAlignment="1">
      <alignment/>
    </xf>
    <xf numFmtId="0" fontId="4" fillId="0" borderId="0" xfId="45" applyFont="1" applyBorder="1" applyAlignment="1">
      <alignment horizontal="center"/>
      <protection/>
    </xf>
    <xf numFmtId="43" fontId="6" fillId="0" borderId="17" xfId="38" applyFont="1" applyBorder="1" applyAlignment="1">
      <alignment/>
    </xf>
    <xf numFmtId="0" fontId="8" fillId="0" borderId="0" xfId="45" applyNumberFormat="1" applyFont="1" applyAlignment="1">
      <alignment horizontal="center"/>
      <protection/>
    </xf>
    <xf numFmtId="0" fontId="5" fillId="0" borderId="18" xfId="45" applyFont="1" applyBorder="1" applyAlignment="1">
      <alignment horizontal="center" vertical="center"/>
      <protection/>
    </xf>
    <xf numFmtId="0" fontId="5" fillId="0" borderId="19" xfId="45" applyFont="1" applyBorder="1" applyAlignment="1">
      <alignment horizontal="center" vertical="center"/>
      <protection/>
    </xf>
    <xf numFmtId="0" fontId="5" fillId="0" borderId="20" xfId="45" applyFont="1" applyBorder="1" applyAlignment="1">
      <alignment horizontal="center" vertical="center"/>
      <protection/>
    </xf>
    <xf numFmtId="0" fontId="8" fillId="0" borderId="0" xfId="45" applyNumberFormat="1" applyFont="1" applyAlignment="1">
      <alignment horizontal="left"/>
      <protection/>
    </xf>
    <xf numFmtId="0" fontId="4" fillId="0" borderId="0" xfId="45" applyFont="1" applyBorder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4" fillId="0" borderId="19" xfId="45" applyFont="1" applyBorder="1" applyAlignment="1">
      <alignment horizontal="center"/>
      <protection/>
    </xf>
    <xf numFmtId="0" fontId="5" fillId="0" borderId="17" xfId="45" applyNumberFormat="1" applyFont="1" applyBorder="1" applyAlignment="1">
      <alignment horizontal="center" vertical="center"/>
      <protection/>
    </xf>
    <xf numFmtId="0" fontId="5" fillId="0" borderId="21" xfId="45" applyNumberFormat="1" applyFont="1" applyBorder="1" applyAlignment="1">
      <alignment horizontal="center" vertical="center"/>
      <protection/>
    </xf>
    <xf numFmtId="0" fontId="5" fillId="0" borderId="10" xfId="45" applyNumberFormat="1" applyFont="1" applyBorder="1" applyAlignment="1">
      <alignment horizontal="center" vertical="center"/>
      <protection/>
    </xf>
    <xf numFmtId="0" fontId="5" fillId="0" borderId="17" xfId="45" applyFont="1" applyBorder="1" applyAlignment="1">
      <alignment horizontal="center" vertical="center"/>
      <protection/>
    </xf>
    <xf numFmtId="0" fontId="5" fillId="0" borderId="21" xfId="45" applyFont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 vertical="center"/>
      <protection/>
    </xf>
    <xf numFmtId="0" fontId="5" fillId="0" borderId="22" xfId="45" applyFont="1" applyBorder="1" applyAlignment="1">
      <alignment horizontal="center" vertical="center"/>
      <protection/>
    </xf>
    <xf numFmtId="0" fontId="5" fillId="0" borderId="23" xfId="45" applyFont="1" applyBorder="1" applyAlignment="1">
      <alignment horizontal="center" vertical="center"/>
      <protection/>
    </xf>
    <xf numFmtId="0" fontId="5" fillId="0" borderId="24" xfId="45" applyFont="1" applyBorder="1" applyAlignment="1">
      <alignment horizontal="center" vertical="center"/>
      <protection/>
    </xf>
    <xf numFmtId="188" fontId="6" fillId="0" borderId="25" xfId="38" applyNumberFormat="1" applyFont="1" applyBorder="1" applyAlignment="1">
      <alignment horizontal="center"/>
    </xf>
    <xf numFmtId="188" fontId="6" fillId="0" borderId="26" xfId="38" applyNumberFormat="1" applyFont="1" applyBorder="1" applyAlignment="1">
      <alignment horizontal="center"/>
    </xf>
    <xf numFmtId="188" fontId="6" fillId="0" borderId="27" xfId="38" applyNumberFormat="1" applyFont="1" applyBorder="1" applyAlignment="1">
      <alignment horizontal="center"/>
    </xf>
    <xf numFmtId="0" fontId="9" fillId="0" borderId="0" xfId="45" applyFont="1" applyBorder="1" applyAlignment="1">
      <alignment horizontal="center"/>
      <protection/>
    </xf>
    <xf numFmtId="0" fontId="6" fillId="33" borderId="11" xfId="45" applyFont="1" applyFill="1" applyBorder="1" applyAlignment="1">
      <alignment horizontal="left" vertical="top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02-กองนโยบายและแผน สำนักงานอธิการบ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31">
      <selection activeCell="B44" sqref="B44"/>
    </sheetView>
  </sheetViews>
  <sheetFormatPr defaultColWidth="9.140625" defaultRowHeight="15"/>
  <cols>
    <col min="1" max="1" width="5.8515625" style="38" customWidth="1"/>
    <col min="2" max="2" width="52.28125" style="1" customWidth="1"/>
    <col min="3" max="3" width="7.8515625" style="1" customWidth="1"/>
    <col min="4" max="4" width="5.7109375" style="1" bestFit="1" customWidth="1"/>
    <col min="5" max="5" width="5.8515625" style="1" customWidth="1"/>
    <col min="6" max="6" width="5.28125" style="1" bestFit="1" customWidth="1"/>
    <col min="7" max="7" width="5.140625" style="1" customWidth="1"/>
    <col min="8" max="8" width="7.8515625" style="1" bestFit="1" customWidth="1"/>
    <col min="9" max="9" width="7.140625" style="1" customWidth="1"/>
    <col min="10" max="10" width="7.7109375" style="1" customWidth="1"/>
    <col min="11" max="16384" width="9.00390625" style="1" customWidth="1"/>
  </cols>
  <sheetData>
    <row r="1" spans="1:10" ht="23.25">
      <c r="A1" s="50" t="s">
        <v>106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9.5">
      <c r="A3" s="52" t="s">
        <v>1</v>
      </c>
      <c r="B3" s="55" t="s">
        <v>2</v>
      </c>
      <c r="C3" s="58" t="s">
        <v>105</v>
      </c>
      <c r="D3" s="59"/>
      <c r="E3" s="58" t="s">
        <v>3</v>
      </c>
      <c r="F3" s="60"/>
      <c r="G3" s="59"/>
      <c r="H3" s="58" t="s">
        <v>3</v>
      </c>
      <c r="I3" s="60"/>
      <c r="J3" s="59"/>
    </row>
    <row r="4" spans="1:10" ht="19.5">
      <c r="A4" s="53"/>
      <c r="B4" s="56"/>
      <c r="C4" s="45"/>
      <c r="D4" s="47"/>
      <c r="E4" s="45" t="s">
        <v>4</v>
      </c>
      <c r="F4" s="46"/>
      <c r="G4" s="47"/>
      <c r="H4" s="45" t="s">
        <v>5</v>
      </c>
      <c r="I4" s="46"/>
      <c r="J4" s="47"/>
    </row>
    <row r="5" spans="1:10" ht="19.5">
      <c r="A5" s="54"/>
      <c r="B5" s="57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8</v>
      </c>
      <c r="I5" s="2" t="s">
        <v>9</v>
      </c>
      <c r="J5" s="3" t="s">
        <v>10</v>
      </c>
    </row>
    <row r="6" spans="1:10" ht="18.75">
      <c r="A6" s="13"/>
      <c r="B6" s="14"/>
      <c r="C6" s="15"/>
      <c r="D6" s="16"/>
      <c r="E6" s="17"/>
      <c r="F6" s="17"/>
      <c r="G6" s="17"/>
      <c r="H6" s="18"/>
      <c r="I6" s="18"/>
      <c r="J6" s="18"/>
    </row>
    <row r="7" spans="1:10" ht="18.75">
      <c r="A7" s="19"/>
      <c r="B7" s="20"/>
      <c r="C7" s="21"/>
      <c r="D7" s="22"/>
      <c r="E7" s="23"/>
      <c r="F7" s="23"/>
      <c r="G7" s="23"/>
      <c r="H7" s="24"/>
      <c r="I7" s="24"/>
      <c r="J7" s="24"/>
    </row>
    <row r="8" spans="1:10" ht="18.75">
      <c r="A8" s="19"/>
      <c r="B8" s="20"/>
      <c r="C8" s="21"/>
      <c r="D8" s="22"/>
      <c r="E8" s="23"/>
      <c r="F8" s="23"/>
      <c r="G8" s="23"/>
      <c r="H8" s="24"/>
      <c r="I8" s="24"/>
      <c r="J8" s="24"/>
    </row>
    <row r="9" spans="1:10" ht="18.75">
      <c r="A9" s="19"/>
      <c r="B9" s="20"/>
      <c r="C9" s="21"/>
      <c r="D9" s="22"/>
      <c r="E9" s="23"/>
      <c r="F9" s="23"/>
      <c r="G9" s="23"/>
      <c r="H9" s="24"/>
      <c r="I9" s="24"/>
      <c r="J9" s="24"/>
    </row>
    <row r="10" spans="1:10" ht="18.75">
      <c r="A10" s="19"/>
      <c r="B10" s="20"/>
      <c r="C10" s="21"/>
      <c r="D10" s="22"/>
      <c r="E10" s="23"/>
      <c r="F10" s="23"/>
      <c r="G10" s="23"/>
      <c r="H10" s="24"/>
      <c r="I10" s="24"/>
      <c r="J10" s="24"/>
    </row>
    <row r="11" spans="1:10" ht="18.75">
      <c r="A11" s="19"/>
      <c r="B11" s="20"/>
      <c r="C11" s="21"/>
      <c r="D11" s="22"/>
      <c r="E11" s="23"/>
      <c r="F11" s="23"/>
      <c r="G11" s="23"/>
      <c r="H11" s="24"/>
      <c r="I11" s="24"/>
      <c r="J11" s="24"/>
    </row>
    <row r="12" spans="1:10" ht="18.75">
      <c r="A12" s="19"/>
      <c r="B12" s="20"/>
      <c r="C12" s="21"/>
      <c r="D12" s="22"/>
      <c r="E12" s="23"/>
      <c r="F12" s="23"/>
      <c r="G12" s="23"/>
      <c r="H12" s="24"/>
      <c r="I12" s="24"/>
      <c r="J12" s="24"/>
    </row>
    <row r="13" spans="1:10" ht="18.75">
      <c r="A13" s="19"/>
      <c r="B13" s="20"/>
      <c r="C13" s="21"/>
      <c r="D13" s="22"/>
      <c r="E13" s="23"/>
      <c r="F13" s="23"/>
      <c r="G13" s="23"/>
      <c r="H13" s="24"/>
      <c r="I13" s="24"/>
      <c r="J13" s="24"/>
    </row>
    <row r="14" spans="1:10" ht="18.75">
      <c r="A14" s="19"/>
      <c r="B14" s="20"/>
      <c r="C14" s="21"/>
      <c r="D14" s="22"/>
      <c r="E14" s="23"/>
      <c r="F14" s="23"/>
      <c r="G14" s="23"/>
      <c r="H14" s="24"/>
      <c r="I14" s="24"/>
      <c r="J14" s="24"/>
    </row>
    <row r="15" spans="1:10" ht="18.75">
      <c r="A15" s="19"/>
      <c r="B15" s="20"/>
      <c r="C15" s="21"/>
      <c r="D15" s="22"/>
      <c r="E15" s="23"/>
      <c r="F15" s="23"/>
      <c r="G15" s="23"/>
      <c r="H15" s="24"/>
      <c r="I15" s="24"/>
      <c r="J15" s="24"/>
    </row>
    <row r="16" spans="1:10" ht="18.75">
      <c r="A16" s="19"/>
      <c r="B16" s="20"/>
      <c r="C16" s="21"/>
      <c r="D16" s="22"/>
      <c r="E16" s="23"/>
      <c r="F16" s="23"/>
      <c r="G16" s="23"/>
      <c r="H16" s="24"/>
      <c r="I16" s="24"/>
      <c r="J16" s="24"/>
    </row>
    <row r="17" spans="1:10" ht="18.75">
      <c r="A17" s="19"/>
      <c r="B17" s="20"/>
      <c r="C17" s="21"/>
      <c r="D17" s="22"/>
      <c r="E17" s="23"/>
      <c r="F17" s="23"/>
      <c r="G17" s="23"/>
      <c r="H17" s="24"/>
      <c r="I17" s="24"/>
      <c r="J17" s="24"/>
    </row>
    <row r="18" spans="1:10" ht="18.75">
      <c r="A18" s="19"/>
      <c r="B18" s="20"/>
      <c r="C18" s="21"/>
      <c r="D18" s="22"/>
      <c r="E18" s="23"/>
      <c r="F18" s="23"/>
      <c r="G18" s="23"/>
      <c r="H18" s="24"/>
      <c r="I18" s="24"/>
      <c r="J18" s="24"/>
    </row>
    <row r="19" spans="1:10" ht="18.75">
      <c r="A19" s="13"/>
      <c r="B19" s="14"/>
      <c r="C19" s="15"/>
      <c r="D19" s="16"/>
      <c r="E19" s="17"/>
      <c r="F19" s="17"/>
      <c r="G19" s="17"/>
      <c r="H19" s="18"/>
      <c r="I19" s="18"/>
      <c r="J19" s="18"/>
    </row>
    <row r="20" spans="1:10" ht="18.75">
      <c r="A20" s="19"/>
      <c r="B20" s="20"/>
      <c r="C20" s="21"/>
      <c r="D20" s="22"/>
      <c r="E20" s="23"/>
      <c r="F20" s="23"/>
      <c r="G20" s="23"/>
      <c r="H20" s="24"/>
      <c r="I20" s="24"/>
      <c r="J20" s="24"/>
    </row>
    <row r="21" spans="1:10" ht="18.75">
      <c r="A21" s="19"/>
      <c r="B21" s="20"/>
      <c r="C21" s="21"/>
      <c r="D21" s="22"/>
      <c r="E21" s="23"/>
      <c r="F21" s="23"/>
      <c r="G21" s="23"/>
      <c r="H21" s="24"/>
      <c r="I21" s="24"/>
      <c r="J21" s="24"/>
    </row>
    <row r="22" spans="1:10" ht="18.75">
      <c r="A22" s="19"/>
      <c r="B22" s="20"/>
      <c r="C22" s="21"/>
      <c r="D22" s="22"/>
      <c r="E22" s="23"/>
      <c r="F22" s="23"/>
      <c r="G22" s="23"/>
      <c r="H22" s="24"/>
      <c r="I22" s="24"/>
      <c r="J22" s="24"/>
    </row>
    <row r="23" spans="1:10" ht="18.75">
      <c r="A23" s="19"/>
      <c r="B23" s="20"/>
      <c r="C23" s="21"/>
      <c r="D23" s="22"/>
      <c r="E23" s="23"/>
      <c r="F23" s="23"/>
      <c r="G23" s="23"/>
      <c r="H23" s="24"/>
      <c r="I23" s="24"/>
      <c r="J23" s="24"/>
    </row>
    <row r="24" spans="1:10" ht="18.75">
      <c r="A24" s="19"/>
      <c r="B24" s="20"/>
      <c r="C24" s="21"/>
      <c r="D24" s="22"/>
      <c r="E24" s="23"/>
      <c r="F24" s="23"/>
      <c r="G24" s="23"/>
      <c r="H24" s="24"/>
      <c r="I24" s="24"/>
      <c r="J24" s="24"/>
    </row>
    <row r="25" spans="1:10" ht="18.75">
      <c r="A25" s="19"/>
      <c r="B25" s="20"/>
      <c r="C25" s="21"/>
      <c r="D25" s="22"/>
      <c r="E25" s="23"/>
      <c r="F25" s="23"/>
      <c r="G25" s="23"/>
      <c r="H25" s="24"/>
      <c r="I25" s="24"/>
      <c r="J25" s="24"/>
    </row>
    <row r="26" spans="1:10" ht="18.75">
      <c r="A26" s="19"/>
      <c r="B26" s="20"/>
      <c r="C26" s="21"/>
      <c r="D26" s="22"/>
      <c r="E26" s="23"/>
      <c r="F26" s="23"/>
      <c r="G26" s="23"/>
      <c r="H26" s="24"/>
      <c r="I26" s="24"/>
      <c r="J26" s="24"/>
    </row>
    <row r="27" spans="1:10" ht="18.75">
      <c r="A27" s="19"/>
      <c r="B27" s="20"/>
      <c r="C27" s="21"/>
      <c r="D27" s="22"/>
      <c r="E27" s="23"/>
      <c r="F27" s="23"/>
      <c r="G27" s="23"/>
      <c r="H27" s="24"/>
      <c r="I27" s="24"/>
      <c r="J27" s="24"/>
    </row>
    <row r="28" spans="1:10" ht="18.75">
      <c r="A28" s="19"/>
      <c r="B28" s="20"/>
      <c r="C28" s="21"/>
      <c r="D28" s="22"/>
      <c r="E28" s="23"/>
      <c r="F28" s="23"/>
      <c r="G28" s="23"/>
      <c r="H28" s="24"/>
      <c r="I28" s="24"/>
      <c r="J28" s="24"/>
    </row>
    <row r="29" spans="1:10" ht="18.75">
      <c r="A29" s="32"/>
      <c r="B29" s="33"/>
      <c r="C29" s="34"/>
      <c r="D29" s="35"/>
      <c r="E29" s="36"/>
      <c r="F29" s="36"/>
      <c r="G29" s="36"/>
      <c r="H29" s="37"/>
      <c r="I29" s="37"/>
      <c r="J29" s="37"/>
    </row>
    <row r="30" spans="1:10" ht="18.75">
      <c r="A30" s="19"/>
      <c r="B30" s="20"/>
      <c r="C30" s="21"/>
      <c r="D30" s="22"/>
      <c r="E30" s="23"/>
      <c r="F30" s="23"/>
      <c r="G30" s="23"/>
      <c r="H30" s="24"/>
      <c r="I30" s="24"/>
      <c r="J30" s="24"/>
    </row>
    <row r="31" spans="1:10" ht="18.75">
      <c r="A31" s="19"/>
      <c r="B31" s="20"/>
      <c r="C31" s="21"/>
      <c r="D31" s="22"/>
      <c r="E31" s="23"/>
      <c r="F31" s="23"/>
      <c r="G31" s="23"/>
      <c r="H31" s="24"/>
      <c r="I31" s="24"/>
      <c r="J31" s="24"/>
    </row>
    <row r="32" spans="1:10" ht="18.75">
      <c r="A32" s="19"/>
      <c r="B32" s="20"/>
      <c r="C32" s="21"/>
      <c r="D32" s="22"/>
      <c r="E32" s="23"/>
      <c r="F32" s="23"/>
      <c r="G32" s="23"/>
      <c r="H32" s="24"/>
      <c r="I32" s="24"/>
      <c r="J32" s="24"/>
    </row>
    <row r="33" spans="1:10" ht="18.75">
      <c r="A33" s="19"/>
      <c r="B33" s="20"/>
      <c r="C33" s="21"/>
      <c r="D33" s="22"/>
      <c r="E33" s="23"/>
      <c r="F33" s="23"/>
      <c r="G33" s="23"/>
      <c r="H33" s="24"/>
      <c r="I33" s="24"/>
      <c r="J33" s="24"/>
    </row>
    <row r="34" spans="1:10" ht="18.75">
      <c r="A34" s="19"/>
      <c r="B34" s="20"/>
      <c r="C34" s="21"/>
      <c r="D34" s="22"/>
      <c r="E34" s="23"/>
      <c r="F34" s="23"/>
      <c r="G34" s="23"/>
      <c r="H34" s="24"/>
      <c r="I34" s="24"/>
      <c r="J34" s="24"/>
    </row>
    <row r="35" spans="1:10" ht="18.75">
      <c r="A35" s="19"/>
      <c r="B35" s="20"/>
      <c r="C35" s="21"/>
      <c r="D35" s="22"/>
      <c r="E35" s="23"/>
      <c r="F35" s="23"/>
      <c r="G35" s="23"/>
      <c r="H35" s="24"/>
      <c r="I35" s="24"/>
      <c r="J35" s="24"/>
    </row>
    <row r="36" spans="1:10" ht="18.75">
      <c r="A36" s="19"/>
      <c r="B36" s="20"/>
      <c r="C36" s="21"/>
      <c r="D36" s="22"/>
      <c r="E36" s="23"/>
      <c r="F36" s="23"/>
      <c r="G36" s="23"/>
      <c r="H36" s="24"/>
      <c r="I36" s="24"/>
      <c r="J36" s="24"/>
    </row>
    <row r="37" spans="1:10" ht="18.75">
      <c r="A37" s="19"/>
      <c r="B37" s="20"/>
      <c r="C37" s="21"/>
      <c r="D37" s="22"/>
      <c r="E37" s="23"/>
      <c r="F37" s="23"/>
      <c r="G37" s="23"/>
      <c r="H37" s="24"/>
      <c r="I37" s="24"/>
      <c r="J37" s="24"/>
    </row>
    <row r="38" spans="1:10" ht="18.75">
      <c r="A38" s="32"/>
      <c r="B38" s="33"/>
      <c r="C38" s="34"/>
      <c r="D38" s="22"/>
      <c r="E38" s="36"/>
      <c r="F38" s="36"/>
      <c r="G38" s="36"/>
      <c r="H38" s="37"/>
      <c r="I38" s="37"/>
      <c r="J38" s="37"/>
    </row>
    <row r="39" spans="1:10" ht="18.75">
      <c r="A39" s="26"/>
      <c r="B39" s="27"/>
      <c r="C39" s="28"/>
      <c r="D39" s="29"/>
      <c r="E39" s="30"/>
      <c r="F39" s="30"/>
      <c r="G39" s="30"/>
      <c r="H39" s="31"/>
      <c r="I39" s="31"/>
      <c r="J39" s="31"/>
    </row>
    <row r="40" spans="4:10" ht="18.75">
      <c r="D40" s="49" t="s">
        <v>95</v>
      </c>
      <c r="E40" s="49"/>
      <c r="F40" s="49"/>
      <c r="G40" s="39"/>
      <c r="H40" s="40">
        <f>SUM(H6:H39)</f>
        <v>0</v>
      </c>
      <c r="I40" s="40">
        <f>SUM(I6:I39)</f>
        <v>0</v>
      </c>
      <c r="J40" s="40">
        <f>SUM(J6:J39)</f>
        <v>0</v>
      </c>
    </row>
    <row r="41" spans="4:10" ht="18.75">
      <c r="D41" s="49" t="s">
        <v>96</v>
      </c>
      <c r="E41" s="49"/>
      <c r="F41" s="49"/>
      <c r="G41" s="39"/>
      <c r="H41" s="41">
        <f>H40/60</f>
        <v>0</v>
      </c>
      <c r="I41" s="41">
        <f>I40</f>
        <v>0</v>
      </c>
      <c r="J41" s="41">
        <v>0</v>
      </c>
    </row>
    <row r="42" spans="4:10" ht="18.75">
      <c r="D42" s="49" t="s">
        <v>97</v>
      </c>
      <c r="E42" s="49"/>
      <c r="F42" s="49"/>
      <c r="G42" s="42"/>
      <c r="H42" s="43">
        <f>H41/7</f>
        <v>0</v>
      </c>
      <c r="I42" s="43">
        <f>I40/7</f>
        <v>0</v>
      </c>
      <c r="J42" s="43">
        <f>J40</f>
        <v>0</v>
      </c>
    </row>
    <row r="43" spans="1:10" ht="18.75">
      <c r="A43" s="48" t="s">
        <v>99</v>
      </c>
      <c r="B43" s="48"/>
      <c r="D43" s="49" t="s">
        <v>98</v>
      </c>
      <c r="E43" s="49"/>
      <c r="F43" s="49"/>
      <c r="G43" s="42"/>
      <c r="H43" s="61">
        <f>SUM(H42:J42)/230</f>
        <v>0</v>
      </c>
      <c r="I43" s="62"/>
      <c r="J43" s="63"/>
    </row>
    <row r="44" spans="1:2" ht="18.75">
      <c r="A44" s="44"/>
      <c r="B44" s="1" t="s">
        <v>100</v>
      </c>
    </row>
    <row r="45" ht="18.75">
      <c r="B45" s="1" t="s">
        <v>101</v>
      </c>
    </row>
    <row r="46" ht="18.75">
      <c r="B46" s="1" t="s">
        <v>102</v>
      </c>
    </row>
    <row r="47" spans="2:8" ht="18.75">
      <c r="B47" s="1" t="s">
        <v>107</v>
      </c>
      <c r="C47" s="64" t="s">
        <v>104</v>
      </c>
      <c r="D47" s="64"/>
      <c r="E47" s="64"/>
      <c r="F47" s="64"/>
      <c r="G47" s="64"/>
      <c r="H47" s="64"/>
    </row>
    <row r="48" spans="3:8" ht="18.75">
      <c r="C48" s="49">
        <v>230</v>
      </c>
      <c r="D48" s="49"/>
      <c r="E48" s="49"/>
      <c r="F48" s="49"/>
      <c r="G48" s="49"/>
      <c r="H48" s="49"/>
    </row>
  </sheetData>
  <sheetProtection/>
  <mergeCells count="17">
    <mergeCell ref="E4:G4"/>
    <mergeCell ref="H43:J43"/>
    <mergeCell ref="C47:H47"/>
    <mergeCell ref="C48:H48"/>
    <mergeCell ref="D40:F40"/>
    <mergeCell ref="D41:F41"/>
    <mergeCell ref="D42:F42"/>
    <mergeCell ref="H4:J4"/>
    <mergeCell ref="A43:B43"/>
    <mergeCell ref="D43:F43"/>
    <mergeCell ref="A1:J1"/>
    <mergeCell ref="A2:J2"/>
    <mergeCell ref="A3:A5"/>
    <mergeCell ref="B3:B5"/>
    <mergeCell ref="C3:D4"/>
    <mergeCell ref="E3:G3"/>
    <mergeCell ref="H3:J3"/>
  </mergeCells>
  <printOptions horizontalCentered="1"/>
  <pageMargins left="0" right="0" top="0.7874015748031497" bottom="0.7086614173228347" header="0.11811023622047245" footer="0.5118110236220472"/>
  <pageSetup firstPageNumber="216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5.8515625" style="38" customWidth="1"/>
    <col min="2" max="2" width="52.28125" style="1" customWidth="1"/>
    <col min="3" max="3" width="7.8515625" style="1" customWidth="1"/>
    <col min="4" max="4" width="5.7109375" style="1" bestFit="1" customWidth="1"/>
    <col min="5" max="5" width="5.8515625" style="1" customWidth="1"/>
    <col min="6" max="6" width="5.28125" style="1" bestFit="1" customWidth="1"/>
    <col min="7" max="7" width="5.140625" style="1" customWidth="1"/>
    <col min="8" max="8" width="7.8515625" style="1" bestFit="1" customWidth="1"/>
    <col min="9" max="9" width="7.140625" style="1" customWidth="1"/>
    <col min="10" max="10" width="7.7109375" style="1" customWidth="1"/>
    <col min="11" max="16384" width="9.00390625" style="1" customWidth="1"/>
  </cols>
  <sheetData>
    <row r="1" spans="1:10" ht="23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9.5">
      <c r="A3" s="52" t="s">
        <v>1</v>
      </c>
      <c r="B3" s="55" t="s">
        <v>2</v>
      </c>
      <c r="C3" s="58" t="s">
        <v>105</v>
      </c>
      <c r="D3" s="59"/>
      <c r="E3" s="58" t="s">
        <v>3</v>
      </c>
      <c r="F3" s="60"/>
      <c r="G3" s="59"/>
      <c r="H3" s="58" t="s">
        <v>3</v>
      </c>
      <c r="I3" s="60"/>
      <c r="J3" s="59"/>
    </row>
    <row r="4" spans="1:10" ht="19.5">
      <c r="A4" s="53"/>
      <c r="B4" s="56"/>
      <c r="C4" s="45"/>
      <c r="D4" s="47"/>
      <c r="E4" s="45" t="s">
        <v>4</v>
      </c>
      <c r="F4" s="46"/>
      <c r="G4" s="47"/>
      <c r="H4" s="45" t="s">
        <v>5</v>
      </c>
      <c r="I4" s="46"/>
      <c r="J4" s="47"/>
    </row>
    <row r="5" spans="1:10" ht="19.5">
      <c r="A5" s="54"/>
      <c r="B5" s="57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8</v>
      </c>
      <c r="I5" s="2" t="s">
        <v>9</v>
      </c>
      <c r="J5" s="3" t="s">
        <v>10</v>
      </c>
    </row>
    <row r="6" spans="1:10" ht="18.75">
      <c r="A6" s="65" t="s">
        <v>11</v>
      </c>
      <c r="B6" s="65"/>
      <c r="C6" s="4"/>
      <c r="D6" s="5"/>
      <c r="E6" s="5"/>
      <c r="F6" s="5"/>
      <c r="G6" s="5"/>
      <c r="H6" s="5"/>
      <c r="I6" s="5"/>
      <c r="J6" s="5"/>
    </row>
    <row r="7" spans="1:10" s="12" customFormat="1" ht="18.75">
      <c r="A7" s="6">
        <v>1</v>
      </c>
      <c r="B7" s="7" t="s">
        <v>12</v>
      </c>
      <c r="C7" s="8"/>
      <c r="D7" s="9"/>
      <c r="E7" s="10"/>
      <c r="F7" s="10"/>
      <c r="G7" s="10"/>
      <c r="H7" s="11"/>
      <c r="I7" s="11"/>
      <c r="J7" s="11"/>
    </row>
    <row r="8" spans="1:10" ht="18.75">
      <c r="A8" s="13">
        <v>1.1</v>
      </c>
      <c r="B8" s="14" t="s">
        <v>13</v>
      </c>
      <c r="C8" s="15" t="s">
        <v>14</v>
      </c>
      <c r="D8" s="16">
        <v>1</v>
      </c>
      <c r="E8" s="17">
        <v>0</v>
      </c>
      <c r="F8" s="17">
        <v>0</v>
      </c>
      <c r="G8" s="17">
        <v>9</v>
      </c>
      <c r="H8" s="18">
        <f aca="true" t="shared" si="0" ref="H8:H39">E8*D8</f>
        <v>0</v>
      </c>
      <c r="I8" s="18">
        <f aca="true" t="shared" si="1" ref="I8:I39">F8*D8</f>
        <v>0</v>
      </c>
      <c r="J8" s="18">
        <f aca="true" t="shared" si="2" ref="J8:J39">G8*D8</f>
        <v>9</v>
      </c>
    </row>
    <row r="9" spans="1:10" ht="18.75">
      <c r="A9" s="19"/>
      <c r="B9" s="20" t="s">
        <v>15</v>
      </c>
      <c r="C9" s="21"/>
      <c r="D9" s="22"/>
      <c r="E9" s="23"/>
      <c r="F9" s="23"/>
      <c r="G9" s="23"/>
      <c r="H9" s="24"/>
      <c r="I9" s="24"/>
      <c r="J9" s="24"/>
    </row>
    <row r="10" spans="1:10" ht="18.75">
      <c r="A10" s="19"/>
      <c r="B10" s="20" t="s">
        <v>16</v>
      </c>
      <c r="C10" s="21"/>
      <c r="D10" s="22"/>
      <c r="E10" s="23"/>
      <c r="F10" s="23"/>
      <c r="G10" s="23"/>
      <c r="H10" s="24"/>
      <c r="I10" s="24"/>
      <c r="J10" s="24"/>
    </row>
    <row r="11" spans="1:10" ht="18.75">
      <c r="A11" s="19">
        <v>1.2</v>
      </c>
      <c r="B11" s="20" t="s">
        <v>17</v>
      </c>
      <c r="C11" s="21" t="s">
        <v>18</v>
      </c>
      <c r="D11" s="22">
        <v>1</v>
      </c>
      <c r="E11" s="23">
        <v>0</v>
      </c>
      <c r="F11" s="23">
        <v>0</v>
      </c>
      <c r="G11" s="23">
        <v>1</v>
      </c>
      <c r="H11" s="24">
        <f t="shared" si="0"/>
        <v>0</v>
      </c>
      <c r="I11" s="24">
        <f t="shared" si="1"/>
        <v>0</v>
      </c>
      <c r="J11" s="24">
        <f t="shared" si="2"/>
        <v>1</v>
      </c>
    </row>
    <row r="12" spans="1:10" ht="18.75">
      <c r="A12" s="19"/>
      <c r="B12" s="20" t="s">
        <v>19</v>
      </c>
      <c r="C12" s="21"/>
      <c r="D12" s="22"/>
      <c r="E12" s="23"/>
      <c r="F12" s="23"/>
      <c r="G12" s="23"/>
      <c r="H12" s="24"/>
      <c r="I12" s="24"/>
      <c r="J12" s="24"/>
    </row>
    <row r="13" spans="1:10" ht="18.75">
      <c r="A13" s="19"/>
      <c r="B13" s="20" t="s">
        <v>20</v>
      </c>
      <c r="C13" s="21"/>
      <c r="D13" s="22"/>
      <c r="E13" s="23"/>
      <c r="F13" s="23"/>
      <c r="G13" s="23"/>
      <c r="H13" s="24"/>
      <c r="I13" s="24"/>
      <c r="J13" s="24"/>
    </row>
    <row r="14" spans="1:10" ht="18.75">
      <c r="A14" s="19">
        <v>1.3</v>
      </c>
      <c r="B14" s="20" t="s">
        <v>21</v>
      </c>
      <c r="C14" s="21" t="s">
        <v>18</v>
      </c>
      <c r="D14" s="22">
        <v>1</v>
      </c>
      <c r="E14" s="23">
        <v>0</v>
      </c>
      <c r="F14" s="23">
        <v>0</v>
      </c>
      <c r="G14" s="23">
        <v>1</v>
      </c>
      <c r="H14" s="24">
        <f t="shared" si="0"/>
        <v>0</v>
      </c>
      <c r="I14" s="24">
        <f t="shared" si="1"/>
        <v>0</v>
      </c>
      <c r="J14" s="24">
        <f t="shared" si="2"/>
        <v>1</v>
      </c>
    </row>
    <row r="15" spans="1:10" ht="18.75">
      <c r="A15" s="19"/>
      <c r="B15" s="20" t="s">
        <v>22</v>
      </c>
      <c r="C15" s="21"/>
      <c r="D15" s="22"/>
      <c r="E15" s="23"/>
      <c r="F15" s="23"/>
      <c r="G15" s="23"/>
      <c r="H15" s="24">
        <f t="shared" si="0"/>
        <v>0</v>
      </c>
      <c r="I15" s="24">
        <f t="shared" si="1"/>
        <v>0</v>
      </c>
      <c r="J15" s="24">
        <f t="shared" si="2"/>
        <v>0</v>
      </c>
    </row>
    <row r="16" spans="1:10" ht="18.75">
      <c r="A16" s="19"/>
      <c r="B16" s="20" t="s">
        <v>23</v>
      </c>
      <c r="C16" s="21"/>
      <c r="D16" s="22"/>
      <c r="E16" s="23"/>
      <c r="F16" s="23"/>
      <c r="G16" s="23"/>
      <c r="H16" s="24">
        <f t="shared" si="0"/>
        <v>0</v>
      </c>
      <c r="I16" s="24">
        <f t="shared" si="1"/>
        <v>0</v>
      </c>
      <c r="J16" s="24">
        <f t="shared" si="2"/>
        <v>0</v>
      </c>
    </row>
    <row r="17" spans="1:10" ht="18.75">
      <c r="A17" s="19">
        <v>1.4</v>
      </c>
      <c r="B17" s="20" t="s">
        <v>24</v>
      </c>
      <c r="C17" s="21" t="s">
        <v>18</v>
      </c>
      <c r="D17" s="22">
        <v>1</v>
      </c>
      <c r="E17" s="23">
        <v>0</v>
      </c>
      <c r="F17" s="23">
        <v>0</v>
      </c>
      <c r="G17" s="23">
        <v>1</v>
      </c>
      <c r="H17" s="24">
        <f t="shared" si="0"/>
        <v>0</v>
      </c>
      <c r="I17" s="24">
        <f t="shared" si="1"/>
        <v>0</v>
      </c>
      <c r="J17" s="24">
        <f t="shared" si="2"/>
        <v>1</v>
      </c>
    </row>
    <row r="18" spans="1:10" ht="18.75">
      <c r="A18" s="19"/>
      <c r="B18" s="20" t="s">
        <v>25</v>
      </c>
      <c r="C18" s="21"/>
      <c r="D18" s="22"/>
      <c r="E18" s="23"/>
      <c r="F18" s="23"/>
      <c r="G18" s="23"/>
      <c r="H18" s="24"/>
      <c r="I18" s="24"/>
      <c r="J18" s="24"/>
    </row>
    <row r="19" spans="1:10" ht="18.75">
      <c r="A19" s="19"/>
      <c r="B19" s="20" t="s">
        <v>20</v>
      </c>
      <c r="C19" s="21"/>
      <c r="D19" s="22"/>
      <c r="E19" s="23"/>
      <c r="F19" s="23"/>
      <c r="G19" s="23"/>
      <c r="H19" s="24"/>
      <c r="I19" s="24"/>
      <c r="J19" s="24"/>
    </row>
    <row r="20" spans="1:10" ht="18.75">
      <c r="A20" s="19">
        <v>1.5</v>
      </c>
      <c r="B20" s="20" t="s">
        <v>26</v>
      </c>
      <c r="C20" s="21" t="s">
        <v>27</v>
      </c>
      <c r="D20" s="22">
        <v>1</v>
      </c>
      <c r="E20" s="23">
        <v>0</v>
      </c>
      <c r="F20" s="23">
        <v>0</v>
      </c>
      <c r="G20" s="23">
        <v>1</v>
      </c>
      <c r="H20" s="24">
        <f t="shared" si="0"/>
        <v>0</v>
      </c>
      <c r="I20" s="24">
        <f t="shared" si="1"/>
        <v>0</v>
      </c>
      <c r="J20" s="24">
        <f t="shared" si="2"/>
        <v>1</v>
      </c>
    </row>
    <row r="21" spans="1:10" ht="18.75">
      <c r="A21" s="19"/>
      <c r="B21" s="20" t="s">
        <v>28</v>
      </c>
      <c r="C21" s="21"/>
      <c r="D21" s="22"/>
      <c r="E21" s="23"/>
      <c r="F21" s="23"/>
      <c r="G21" s="23"/>
      <c r="H21" s="24">
        <f t="shared" si="0"/>
        <v>0</v>
      </c>
      <c r="I21" s="24">
        <f t="shared" si="1"/>
        <v>0</v>
      </c>
      <c r="J21" s="24">
        <f t="shared" si="2"/>
        <v>0</v>
      </c>
    </row>
    <row r="22" spans="1:10" ht="18.75">
      <c r="A22" s="19">
        <v>1.6</v>
      </c>
      <c r="B22" s="20" t="s">
        <v>29</v>
      </c>
      <c r="C22" s="21" t="s">
        <v>30</v>
      </c>
      <c r="D22" s="22">
        <v>1</v>
      </c>
      <c r="E22" s="23">
        <v>0</v>
      </c>
      <c r="F22" s="23">
        <v>0</v>
      </c>
      <c r="G22" s="23">
        <v>14</v>
      </c>
      <c r="H22" s="24">
        <f t="shared" si="0"/>
        <v>0</v>
      </c>
      <c r="I22" s="24">
        <f t="shared" si="1"/>
        <v>0</v>
      </c>
      <c r="J22" s="24">
        <f t="shared" si="2"/>
        <v>14</v>
      </c>
    </row>
    <row r="23" spans="1:10" ht="18.75">
      <c r="A23" s="19">
        <v>1.7</v>
      </c>
      <c r="B23" s="20" t="s">
        <v>31</v>
      </c>
      <c r="C23" s="21" t="s">
        <v>30</v>
      </c>
      <c r="D23" s="22">
        <v>1</v>
      </c>
      <c r="E23" s="23">
        <v>0</v>
      </c>
      <c r="F23" s="23">
        <v>0</v>
      </c>
      <c r="G23" s="23">
        <v>1</v>
      </c>
      <c r="H23" s="24">
        <f t="shared" si="0"/>
        <v>0</v>
      </c>
      <c r="I23" s="24">
        <f t="shared" si="1"/>
        <v>0</v>
      </c>
      <c r="J23" s="24">
        <f t="shared" si="2"/>
        <v>1</v>
      </c>
    </row>
    <row r="24" spans="1:10" ht="18.75">
      <c r="A24" s="19">
        <v>1.8</v>
      </c>
      <c r="B24" s="20" t="s">
        <v>32</v>
      </c>
      <c r="C24" s="21" t="s">
        <v>30</v>
      </c>
      <c r="D24" s="22">
        <v>14</v>
      </c>
      <c r="E24" s="23">
        <v>0</v>
      </c>
      <c r="F24" s="23">
        <v>0</v>
      </c>
      <c r="G24" s="23">
        <f>30-16</f>
        <v>14</v>
      </c>
      <c r="H24" s="24">
        <f t="shared" si="0"/>
        <v>0</v>
      </c>
      <c r="I24" s="24">
        <f t="shared" si="1"/>
        <v>0</v>
      </c>
      <c r="J24" s="24">
        <f t="shared" si="2"/>
        <v>196</v>
      </c>
    </row>
    <row r="25" spans="1:10" ht="18.75">
      <c r="A25" s="19"/>
      <c r="B25" s="20" t="s">
        <v>33</v>
      </c>
      <c r="C25" s="21"/>
      <c r="D25" s="22"/>
      <c r="E25" s="23"/>
      <c r="F25" s="23"/>
      <c r="G25" s="23"/>
      <c r="H25" s="24"/>
      <c r="I25" s="24"/>
      <c r="J25" s="24"/>
    </row>
    <row r="26" spans="1:10" ht="18.75">
      <c r="A26" s="19">
        <v>1.9</v>
      </c>
      <c r="B26" s="20" t="s">
        <v>34</v>
      </c>
      <c r="C26" s="21" t="s">
        <v>18</v>
      </c>
      <c r="D26" s="22">
        <v>1</v>
      </c>
      <c r="E26" s="23">
        <v>0</v>
      </c>
      <c r="F26" s="23">
        <v>0</v>
      </c>
      <c r="G26" s="23">
        <v>1</v>
      </c>
      <c r="H26" s="24">
        <f t="shared" si="0"/>
        <v>0</v>
      </c>
      <c r="I26" s="24">
        <f t="shared" si="1"/>
        <v>0</v>
      </c>
      <c r="J26" s="24">
        <f t="shared" si="2"/>
        <v>1</v>
      </c>
    </row>
    <row r="27" spans="1:10" ht="18.75">
      <c r="A27" s="19"/>
      <c r="B27" s="20" t="s">
        <v>35</v>
      </c>
      <c r="C27" s="21"/>
      <c r="D27" s="22"/>
      <c r="E27" s="23"/>
      <c r="F27" s="23"/>
      <c r="G27" s="23"/>
      <c r="H27" s="24"/>
      <c r="I27" s="24"/>
      <c r="J27" s="24"/>
    </row>
    <row r="28" spans="1:10" ht="18.75">
      <c r="A28" s="19" t="s">
        <v>36</v>
      </c>
      <c r="B28" s="20" t="s">
        <v>37</v>
      </c>
      <c r="C28" s="21" t="s">
        <v>18</v>
      </c>
      <c r="D28" s="22">
        <v>1</v>
      </c>
      <c r="E28" s="23">
        <v>0</v>
      </c>
      <c r="F28" s="23">
        <v>0</v>
      </c>
      <c r="G28" s="23">
        <v>1</v>
      </c>
      <c r="H28" s="24">
        <f t="shared" si="0"/>
        <v>0</v>
      </c>
      <c r="I28" s="24">
        <f t="shared" si="1"/>
        <v>0</v>
      </c>
      <c r="J28" s="24">
        <f t="shared" si="2"/>
        <v>1</v>
      </c>
    </row>
    <row r="29" spans="1:10" ht="18.75">
      <c r="A29" s="19"/>
      <c r="B29" s="20" t="s">
        <v>20</v>
      </c>
      <c r="C29" s="21"/>
      <c r="D29" s="22"/>
      <c r="E29" s="23"/>
      <c r="F29" s="23"/>
      <c r="G29" s="23"/>
      <c r="H29" s="24"/>
      <c r="I29" s="24"/>
      <c r="J29" s="24"/>
    </row>
    <row r="30" spans="1:10" ht="18.75">
      <c r="A30" s="19" t="s">
        <v>38</v>
      </c>
      <c r="B30" s="20" t="s">
        <v>39</v>
      </c>
      <c r="C30" s="21" t="s">
        <v>18</v>
      </c>
      <c r="D30" s="22">
        <v>1</v>
      </c>
      <c r="E30" s="23">
        <v>0</v>
      </c>
      <c r="F30" s="23">
        <v>0</v>
      </c>
      <c r="G30" s="23">
        <v>1</v>
      </c>
      <c r="H30" s="24">
        <f t="shared" si="0"/>
        <v>0</v>
      </c>
      <c r="I30" s="24">
        <f t="shared" si="1"/>
        <v>0</v>
      </c>
      <c r="J30" s="24">
        <f t="shared" si="2"/>
        <v>1</v>
      </c>
    </row>
    <row r="31" spans="1:10" ht="18.75">
      <c r="A31" s="19"/>
      <c r="B31" s="20" t="s">
        <v>40</v>
      </c>
      <c r="C31" s="21"/>
      <c r="D31" s="22"/>
      <c r="E31" s="23"/>
      <c r="F31" s="23"/>
      <c r="G31" s="23"/>
      <c r="H31" s="24"/>
      <c r="I31" s="24"/>
      <c r="J31" s="24"/>
    </row>
    <row r="32" spans="1:10" ht="18.75">
      <c r="A32" s="19" t="s">
        <v>41</v>
      </c>
      <c r="B32" s="20" t="s">
        <v>42</v>
      </c>
      <c r="C32" s="21" t="s">
        <v>18</v>
      </c>
      <c r="D32" s="22">
        <v>1</v>
      </c>
      <c r="E32" s="23">
        <v>0</v>
      </c>
      <c r="F32" s="23">
        <v>0</v>
      </c>
      <c r="G32" s="23">
        <v>1</v>
      </c>
      <c r="H32" s="24">
        <f t="shared" si="0"/>
        <v>0</v>
      </c>
      <c r="I32" s="24">
        <f t="shared" si="1"/>
        <v>0</v>
      </c>
      <c r="J32" s="24">
        <f t="shared" si="2"/>
        <v>1</v>
      </c>
    </row>
    <row r="33" spans="1:10" ht="18.75">
      <c r="A33" s="25"/>
      <c r="B33" s="20" t="s">
        <v>43</v>
      </c>
      <c r="C33" s="21"/>
      <c r="D33" s="22"/>
      <c r="E33" s="23"/>
      <c r="F33" s="23"/>
      <c r="G33" s="23"/>
      <c r="H33" s="24"/>
      <c r="I33" s="24"/>
      <c r="J33" s="24"/>
    </row>
    <row r="34" spans="1:10" ht="18.75">
      <c r="A34" s="25"/>
      <c r="B34" s="20" t="s">
        <v>44</v>
      </c>
      <c r="C34" s="21"/>
      <c r="D34" s="22"/>
      <c r="E34" s="23"/>
      <c r="F34" s="23"/>
      <c r="G34" s="23"/>
      <c r="H34" s="24"/>
      <c r="I34" s="24"/>
      <c r="J34" s="24"/>
    </row>
    <row r="35" spans="1:10" ht="18.75">
      <c r="A35" s="19" t="s">
        <v>45</v>
      </c>
      <c r="B35" s="20" t="s">
        <v>46</v>
      </c>
      <c r="C35" s="21" t="s">
        <v>30</v>
      </c>
      <c r="D35" s="22">
        <v>14</v>
      </c>
      <c r="E35" s="23">
        <v>0</v>
      </c>
      <c r="F35" s="23">
        <v>0</v>
      </c>
      <c r="G35" s="23">
        <v>2</v>
      </c>
      <c r="H35" s="24">
        <f t="shared" si="0"/>
        <v>0</v>
      </c>
      <c r="I35" s="24">
        <f t="shared" si="1"/>
        <v>0</v>
      </c>
      <c r="J35" s="24">
        <f t="shared" si="2"/>
        <v>28</v>
      </c>
    </row>
    <row r="36" spans="1:10" ht="18.75">
      <c r="A36" s="25"/>
      <c r="B36" s="20" t="s">
        <v>47</v>
      </c>
      <c r="C36" s="21"/>
      <c r="D36" s="22"/>
      <c r="E36" s="23"/>
      <c r="F36" s="23"/>
      <c r="G36" s="23"/>
      <c r="H36" s="24"/>
      <c r="I36" s="24"/>
      <c r="J36" s="24"/>
    </row>
    <row r="37" spans="1:10" ht="18.75">
      <c r="A37" s="19" t="s">
        <v>48</v>
      </c>
      <c r="B37" s="20" t="s">
        <v>49</v>
      </c>
      <c r="C37" s="21" t="s">
        <v>27</v>
      </c>
      <c r="D37" s="22">
        <v>1</v>
      </c>
      <c r="E37" s="23">
        <v>0</v>
      </c>
      <c r="F37" s="23">
        <v>0</v>
      </c>
      <c r="G37" s="23">
        <v>1</v>
      </c>
      <c r="H37" s="24">
        <f t="shared" si="0"/>
        <v>0</v>
      </c>
      <c r="I37" s="24">
        <f t="shared" si="1"/>
        <v>0</v>
      </c>
      <c r="J37" s="24">
        <f t="shared" si="2"/>
        <v>1</v>
      </c>
    </row>
    <row r="38" spans="1:10" ht="18.75">
      <c r="A38" s="25"/>
      <c r="B38" s="20" t="s">
        <v>50</v>
      </c>
      <c r="C38" s="21"/>
      <c r="D38" s="22"/>
      <c r="E38" s="23"/>
      <c r="F38" s="23"/>
      <c r="G38" s="23"/>
      <c r="H38" s="24"/>
      <c r="I38" s="24"/>
      <c r="J38" s="24"/>
    </row>
    <row r="39" spans="1:10" ht="18.75">
      <c r="A39" s="26" t="s">
        <v>51</v>
      </c>
      <c r="B39" s="27" t="s">
        <v>52</v>
      </c>
      <c r="C39" s="28" t="s">
        <v>27</v>
      </c>
      <c r="D39" s="29">
        <v>1</v>
      </c>
      <c r="E39" s="30">
        <v>0</v>
      </c>
      <c r="F39" s="30">
        <v>0</v>
      </c>
      <c r="G39" s="30">
        <v>1</v>
      </c>
      <c r="H39" s="31">
        <f t="shared" si="0"/>
        <v>0</v>
      </c>
      <c r="I39" s="31">
        <f t="shared" si="1"/>
        <v>0</v>
      </c>
      <c r="J39" s="31">
        <f t="shared" si="2"/>
        <v>1</v>
      </c>
    </row>
    <row r="40" spans="1:10" s="12" customFormat="1" ht="18.75">
      <c r="A40" s="6" t="s">
        <v>53</v>
      </c>
      <c r="B40" s="7" t="s">
        <v>54</v>
      </c>
      <c r="C40" s="8"/>
      <c r="D40" s="9"/>
      <c r="E40" s="10"/>
      <c r="F40" s="10"/>
      <c r="G40" s="10"/>
      <c r="H40" s="11"/>
      <c r="I40" s="11"/>
      <c r="J40" s="11"/>
    </row>
    <row r="41" spans="1:10" s="12" customFormat="1" ht="18.75">
      <c r="A41" s="13" t="s">
        <v>55</v>
      </c>
      <c r="B41" s="14" t="s">
        <v>56</v>
      </c>
      <c r="C41" s="15" t="s">
        <v>57</v>
      </c>
      <c r="D41" s="16">
        <v>40</v>
      </c>
      <c r="E41" s="17">
        <v>2</v>
      </c>
      <c r="F41" s="17">
        <v>0</v>
      </c>
      <c r="G41" s="17">
        <v>0</v>
      </c>
      <c r="H41" s="18">
        <f aca="true" t="shared" si="3" ref="H41:H46">E41*D41</f>
        <v>80</v>
      </c>
      <c r="I41" s="18">
        <f aca="true" t="shared" si="4" ref="I41:I46">F41*D41</f>
        <v>0</v>
      </c>
      <c r="J41" s="18">
        <f aca="true" t="shared" si="5" ref="J41:J46">G41*D41</f>
        <v>0</v>
      </c>
    </row>
    <row r="42" spans="1:10" s="12" customFormat="1" ht="18.75">
      <c r="A42" s="19" t="s">
        <v>58</v>
      </c>
      <c r="B42" s="20" t="s">
        <v>59</v>
      </c>
      <c r="C42" s="21" t="s">
        <v>57</v>
      </c>
      <c r="D42" s="22">
        <v>40</v>
      </c>
      <c r="E42" s="23">
        <v>2</v>
      </c>
      <c r="F42" s="23">
        <v>0</v>
      </c>
      <c r="G42" s="23">
        <v>0</v>
      </c>
      <c r="H42" s="24">
        <f t="shared" si="3"/>
        <v>80</v>
      </c>
      <c r="I42" s="24">
        <f t="shared" si="4"/>
        <v>0</v>
      </c>
      <c r="J42" s="24">
        <f t="shared" si="5"/>
        <v>0</v>
      </c>
    </row>
    <row r="43" spans="1:10" s="12" customFormat="1" ht="18.75">
      <c r="A43" s="19" t="s">
        <v>60</v>
      </c>
      <c r="B43" s="20" t="s">
        <v>61</v>
      </c>
      <c r="C43" s="21" t="s">
        <v>62</v>
      </c>
      <c r="D43" s="22">
        <v>40</v>
      </c>
      <c r="E43" s="23">
        <v>3</v>
      </c>
      <c r="F43" s="23">
        <v>0</v>
      </c>
      <c r="G43" s="23">
        <v>0</v>
      </c>
      <c r="H43" s="24">
        <f t="shared" si="3"/>
        <v>120</v>
      </c>
      <c r="I43" s="24">
        <f t="shared" si="4"/>
        <v>0</v>
      </c>
      <c r="J43" s="24">
        <f t="shared" si="5"/>
        <v>0</v>
      </c>
    </row>
    <row r="44" spans="1:10" s="12" customFormat="1" ht="18.75">
      <c r="A44" s="19" t="s">
        <v>63</v>
      </c>
      <c r="B44" s="20" t="s">
        <v>64</v>
      </c>
      <c r="C44" s="21" t="s">
        <v>62</v>
      </c>
      <c r="D44" s="22">
        <v>40</v>
      </c>
      <c r="E44" s="23">
        <v>5</v>
      </c>
      <c r="F44" s="23">
        <v>0</v>
      </c>
      <c r="G44" s="23">
        <v>0</v>
      </c>
      <c r="H44" s="24">
        <f t="shared" si="3"/>
        <v>200</v>
      </c>
      <c r="I44" s="24">
        <f t="shared" si="4"/>
        <v>0</v>
      </c>
      <c r="J44" s="24">
        <f t="shared" si="5"/>
        <v>0</v>
      </c>
    </row>
    <row r="45" spans="1:10" s="12" customFormat="1" ht="18.75">
      <c r="A45" s="19" t="s">
        <v>65</v>
      </c>
      <c r="B45" s="20" t="s">
        <v>66</v>
      </c>
      <c r="C45" s="21" t="s">
        <v>62</v>
      </c>
      <c r="D45" s="22">
        <v>40</v>
      </c>
      <c r="E45" s="23">
        <v>1</v>
      </c>
      <c r="F45" s="23">
        <v>0</v>
      </c>
      <c r="G45" s="23">
        <v>0</v>
      </c>
      <c r="H45" s="24">
        <f t="shared" si="3"/>
        <v>40</v>
      </c>
      <c r="I45" s="24">
        <f t="shared" si="4"/>
        <v>0</v>
      </c>
      <c r="J45" s="24">
        <f t="shared" si="5"/>
        <v>0</v>
      </c>
    </row>
    <row r="46" spans="1:10" s="12" customFormat="1" ht="18.75">
      <c r="A46" s="26" t="s">
        <v>67</v>
      </c>
      <c r="B46" s="27" t="s">
        <v>68</v>
      </c>
      <c r="C46" s="28" t="s">
        <v>62</v>
      </c>
      <c r="D46" s="29">
        <v>40</v>
      </c>
      <c r="E46" s="30">
        <v>2</v>
      </c>
      <c r="F46" s="30">
        <v>0</v>
      </c>
      <c r="G46" s="30">
        <v>0</v>
      </c>
      <c r="H46" s="31">
        <f t="shared" si="3"/>
        <v>80</v>
      </c>
      <c r="I46" s="31">
        <f t="shared" si="4"/>
        <v>0</v>
      </c>
      <c r="J46" s="31">
        <f t="shared" si="5"/>
        <v>0</v>
      </c>
    </row>
    <row r="47" spans="1:10" s="12" customFormat="1" ht="18.75">
      <c r="A47" s="6" t="s">
        <v>69</v>
      </c>
      <c r="B47" s="7" t="s">
        <v>70</v>
      </c>
      <c r="C47" s="8"/>
      <c r="D47" s="9"/>
      <c r="E47" s="10"/>
      <c r="F47" s="10"/>
      <c r="G47" s="10"/>
      <c r="H47" s="11"/>
      <c r="I47" s="11"/>
      <c r="J47" s="11"/>
    </row>
    <row r="48" spans="1:10" ht="18.75">
      <c r="A48" s="13" t="s">
        <v>71</v>
      </c>
      <c r="B48" s="14" t="s">
        <v>72</v>
      </c>
      <c r="C48" s="15" t="s">
        <v>57</v>
      </c>
      <c r="D48" s="16">
        <v>43</v>
      </c>
      <c r="E48" s="17">
        <v>2</v>
      </c>
      <c r="F48" s="17">
        <v>0</v>
      </c>
      <c r="G48" s="17">
        <v>0</v>
      </c>
      <c r="H48" s="18">
        <f aca="true" t="shared" si="6" ref="H48:H54">E48*D48</f>
        <v>86</v>
      </c>
      <c r="I48" s="18">
        <f aca="true" t="shared" si="7" ref="I48:I54">F48*D48</f>
        <v>0</v>
      </c>
      <c r="J48" s="18">
        <f aca="true" t="shared" si="8" ref="J48:J54">G48*D48</f>
        <v>0</v>
      </c>
    </row>
    <row r="49" spans="1:10" ht="18.75">
      <c r="A49" s="19" t="s">
        <v>73</v>
      </c>
      <c r="B49" s="20" t="s">
        <v>74</v>
      </c>
      <c r="C49" s="21" t="s">
        <v>57</v>
      </c>
      <c r="D49" s="22">
        <v>43</v>
      </c>
      <c r="E49" s="23">
        <v>2</v>
      </c>
      <c r="F49" s="23"/>
      <c r="G49" s="23"/>
      <c r="H49" s="24">
        <f t="shared" si="6"/>
        <v>86</v>
      </c>
      <c r="I49" s="24">
        <f t="shared" si="7"/>
        <v>0</v>
      </c>
      <c r="J49" s="24">
        <f t="shared" si="8"/>
        <v>0</v>
      </c>
    </row>
    <row r="50" spans="1:10" ht="37.5">
      <c r="A50" s="19" t="s">
        <v>75</v>
      </c>
      <c r="B50" s="20" t="s">
        <v>76</v>
      </c>
      <c r="C50" s="21" t="s">
        <v>57</v>
      </c>
      <c r="D50" s="22">
        <v>43</v>
      </c>
      <c r="E50" s="23">
        <v>2</v>
      </c>
      <c r="F50" s="23">
        <v>0</v>
      </c>
      <c r="G50" s="23">
        <v>0</v>
      </c>
      <c r="H50" s="24">
        <f t="shared" si="6"/>
        <v>86</v>
      </c>
      <c r="I50" s="24">
        <f t="shared" si="7"/>
        <v>0</v>
      </c>
      <c r="J50" s="24">
        <f t="shared" si="8"/>
        <v>0</v>
      </c>
    </row>
    <row r="51" spans="1:10" ht="18.75">
      <c r="A51" s="19" t="s">
        <v>77</v>
      </c>
      <c r="B51" s="20" t="s">
        <v>61</v>
      </c>
      <c r="C51" s="21" t="s">
        <v>62</v>
      </c>
      <c r="D51" s="22">
        <v>43</v>
      </c>
      <c r="E51" s="23">
        <v>3</v>
      </c>
      <c r="F51" s="23">
        <v>0</v>
      </c>
      <c r="G51" s="23">
        <v>0</v>
      </c>
      <c r="H51" s="24">
        <f t="shared" si="6"/>
        <v>129</v>
      </c>
      <c r="I51" s="24">
        <f t="shared" si="7"/>
        <v>0</v>
      </c>
      <c r="J51" s="24">
        <f t="shared" si="8"/>
        <v>0</v>
      </c>
    </row>
    <row r="52" spans="1:10" ht="18.75">
      <c r="A52" s="19" t="s">
        <v>78</v>
      </c>
      <c r="B52" s="20" t="s">
        <v>79</v>
      </c>
      <c r="C52" s="21" t="s">
        <v>62</v>
      </c>
      <c r="D52" s="22">
        <v>43</v>
      </c>
      <c r="E52" s="23">
        <v>3</v>
      </c>
      <c r="F52" s="23">
        <v>0</v>
      </c>
      <c r="G52" s="23">
        <v>0</v>
      </c>
      <c r="H52" s="24">
        <f t="shared" si="6"/>
        <v>129</v>
      </c>
      <c r="I52" s="24">
        <f t="shared" si="7"/>
        <v>0</v>
      </c>
      <c r="J52" s="24">
        <f t="shared" si="8"/>
        <v>0</v>
      </c>
    </row>
    <row r="53" spans="1:10" ht="18.75">
      <c r="A53" s="19" t="s">
        <v>80</v>
      </c>
      <c r="B53" s="20" t="s">
        <v>81</v>
      </c>
      <c r="C53" s="21" t="s">
        <v>62</v>
      </c>
      <c r="D53" s="22">
        <v>43</v>
      </c>
      <c r="E53" s="23">
        <v>1</v>
      </c>
      <c r="F53" s="23">
        <v>0</v>
      </c>
      <c r="G53" s="23">
        <v>0</v>
      </c>
      <c r="H53" s="24">
        <f t="shared" si="6"/>
        <v>43</v>
      </c>
      <c r="I53" s="24">
        <f t="shared" si="7"/>
        <v>0</v>
      </c>
      <c r="J53" s="24">
        <f t="shared" si="8"/>
        <v>0</v>
      </c>
    </row>
    <row r="54" spans="1:10" ht="18.75">
      <c r="A54" s="32" t="s">
        <v>82</v>
      </c>
      <c r="B54" s="33" t="s">
        <v>68</v>
      </c>
      <c r="C54" s="34" t="s">
        <v>62</v>
      </c>
      <c r="D54" s="35">
        <v>43</v>
      </c>
      <c r="E54" s="36">
        <v>2</v>
      </c>
      <c r="F54" s="36">
        <v>0</v>
      </c>
      <c r="G54" s="36">
        <v>0</v>
      </c>
      <c r="H54" s="37">
        <f t="shared" si="6"/>
        <v>86</v>
      </c>
      <c r="I54" s="37">
        <f t="shared" si="7"/>
        <v>0</v>
      </c>
      <c r="J54" s="37">
        <f t="shared" si="8"/>
        <v>0</v>
      </c>
    </row>
    <row r="55" spans="1:10" s="12" customFormat="1" ht="18.75">
      <c r="A55" s="6" t="s">
        <v>83</v>
      </c>
      <c r="B55" s="7" t="s">
        <v>84</v>
      </c>
      <c r="C55" s="8"/>
      <c r="D55" s="9"/>
      <c r="E55" s="10"/>
      <c r="F55" s="10"/>
      <c r="G55" s="10"/>
      <c r="H55" s="11"/>
      <c r="I55" s="11"/>
      <c r="J55" s="11"/>
    </row>
    <row r="56" spans="1:10" ht="18.75">
      <c r="A56" s="19" t="s">
        <v>85</v>
      </c>
      <c r="B56" s="20" t="s">
        <v>86</v>
      </c>
      <c r="C56" s="21" t="s">
        <v>57</v>
      </c>
      <c r="D56" s="22">
        <v>40</v>
      </c>
      <c r="E56" s="23">
        <v>2</v>
      </c>
      <c r="F56" s="23">
        <v>0</v>
      </c>
      <c r="G56" s="23">
        <v>0</v>
      </c>
      <c r="H56" s="24">
        <f>E56*D56</f>
        <v>80</v>
      </c>
      <c r="I56" s="24">
        <f>F56*D56</f>
        <v>0</v>
      </c>
      <c r="J56" s="24">
        <f>G56*D56</f>
        <v>0</v>
      </c>
    </row>
    <row r="57" spans="1:10" ht="18.75">
      <c r="A57" s="19" t="s">
        <v>87</v>
      </c>
      <c r="B57" s="20" t="s">
        <v>88</v>
      </c>
      <c r="C57" s="21" t="s">
        <v>57</v>
      </c>
      <c r="D57" s="22">
        <v>40</v>
      </c>
      <c r="E57" s="23">
        <v>2</v>
      </c>
      <c r="F57" s="23">
        <v>0</v>
      </c>
      <c r="G57" s="23">
        <v>0</v>
      </c>
      <c r="H57" s="24">
        <f>E57*D57</f>
        <v>80</v>
      </c>
      <c r="I57" s="24">
        <f>F57*D57</f>
        <v>0</v>
      </c>
      <c r="J57" s="24">
        <f>G57*D57</f>
        <v>0</v>
      </c>
    </row>
    <row r="58" spans="1:10" ht="18.75">
      <c r="A58" s="19" t="s">
        <v>89</v>
      </c>
      <c r="B58" s="20" t="s">
        <v>90</v>
      </c>
      <c r="C58" s="21" t="s">
        <v>62</v>
      </c>
      <c r="D58" s="22">
        <v>40</v>
      </c>
      <c r="E58" s="23">
        <v>3</v>
      </c>
      <c r="F58" s="23">
        <v>0</v>
      </c>
      <c r="G58" s="23">
        <v>0</v>
      </c>
      <c r="H58" s="24">
        <f>E58*D58</f>
        <v>120</v>
      </c>
      <c r="I58" s="24">
        <f>F58*D58</f>
        <v>0</v>
      </c>
      <c r="J58" s="24">
        <f>G58*D58</f>
        <v>0</v>
      </c>
    </row>
    <row r="59" spans="1:10" ht="18.75">
      <c r="A59" s="32" t="s">
        <v>91</v>
      </c>
      <c r="B59" s="33" t="s">
        <v>92</v>
      </c>
      <c r="C59" s="34" t="s">
        <v>62</v>
      </c>
      <c r="D59" s="22">
        <v>40</v>
      </c>
      <c r="E59" s="36">
        <v>1</v>
      </c>
      <c r="F59" s="36">
        <v>0</v>
      </c>
      <c r="G59" s="36">
        <v>0</v>
      </c>
      <c r="H59" s="37">
        <f>E59*D59</f>
        <v>40</v>
      </c>
      <c r="I59" s="37">
        <f>F59*D59</f>
        <v>0</v>
      </c>
      <c r="J59" s="37">
        <f>G59*D59</f>
        <v>0</v>
      </c>
    </row>
    <row r="60" spans="1:10" ht="18.75">
      <c r="A60" s="26" t="s">
        <v>93</v>
      </c>
      <c r="B60" s="27" t="s">
        <v>94</v>
      </c>
      <c r="C60" s="28" t="s">
        <v>62</v>
      </c>
      <c r="D60" s="29">
        <v>40</v>
      </c>
      <c r="E60" s="30">
        <v>2</v>
      </c>
      <c r="F60" s="30">
        <v>0</v>
      </c>
      <c r="G60" s="30">
        <v>0</v>
      </c>
      <c r="H60" s="31">
        <f>E60*D60</f>
        <v>80</v>
      </c>
      <c r="I60" s="31">
        <f>F60*D60</f>
        <v>0</v>
      </c>
      <c r="J60" s="31">
        <f>G60*D60</f>
        <v>0</v>
      </c>
    </row>
    <row r="61" spans="4:10" ht="18.75">
      <c r="D61" s="49" t="s">
        <v>95</v>
      </c>
      <c r="E61" s="49"/>
      <c r="F61" s="49"/>
      <c r="G61" s="39"/>
      <c r="H61" s="40">
        <f>SUM(H6:H60)</f>
        <v>1645</v>
      </c>
      <c r="I61" s="40">
        <f>SUM(I6:I60)</f>
        <v>0</v>
      </c>
      <c r="J61" s="40">
        <f>SUM(J6:J60)</f>
        <v>258</v>
      </c>
    </row>
    <row r="62" spans="4:10" ht="18.75">
      <c r="D62" s="49" t="s">
        <v>96</v>
      </c>
      <c r="E62" s="49"/>
      <c r="F62" s="49"/>
      <c r="G62" s="39"/>
      <c r="H62" s="41">
        <f>H61/60</f>
        <v>27.416666666666668</v>
      </c>
      <c r="I62" s="41">
        <f>I61</f>
        <v>0</v>
      </c>
      <c r="J62" s="41">
        <v>0</v>
      </c>
    </row>
    <row r="63" spans="4:10" ht="18.75">
      <c r="D63" s="49" t="s">
        <v>97</v>
      </c>
      <c r="E63" s="49"/>
      <c r="F63" s="49"/>
      <c r="G63" s="42"/>
      <c r="H63" s="43">
        <f>H62/7</f>
        <v>3.916666666666667</v>
      </c>
      <c r="I63" s="43">
        <f>I61/7</f>
        <v>0</v>
      </c>
      <c r="J63" s="43">
        <f>J61</f>
        <v>258</v>
      </c>
    </row>
    <row r="64" spans="1:10" ht="18.75">
      <c r="A64" s="48" t="s">
        <v>99</v>
      </c>
      <c r="B64" s="48"/>
      <c r="D64" s="49" t="s">
        <v>98</v>
      </c>
      <c r="E64" s="49"/>
      <c r="F64" s="49"/>
      <c r="G64" s="42"/>
      <c r="H64" s="61">
        <f>SUM(H63:J63)/230</f>
        <v>1.138768115942029</v>
      </c>
      <c r="I64" s="62"/>
      <c r="J64" s="63"/>
    </row>
    <row r="65" spans="1:2" ht="18.75">
      <c r="A65" s="44"/>
      <c r="B65" s="1" t="s">
        <v>100</v>
      </c>
    </row>
    <row r="66" ht="18.75">
      <c r="B66" s="1" t="s">
        <v>101</v>
      </c>
    </row>
    <row r="67" ht="18.75">
      <c r="B67" s="1" t="s">
        <v>102</v>
      </c>
    </row>
    <row r="68" spans="2:8" ht="18.75">
      <c r="B68" s="1" t="s">
        <v>103</v>
      </c>
      <c r="C68" s="64" t="s">
        <v>104</v>
      </c>
      <c r="D68" s="64"/>
      <c r="E68" s="64"/>
      <c r="F68" s="64"/>
      <c r="G68" s="64"/>
      <c r="H68" s="64"/>
    </row>
    <row r="69" spans="3:8" ht="18.75">
      <c r="C69" s="49">
        <v>230</v>
      </c>
      <c r="D69" s="49"/>
      <c r="E69" s="49"/>
      <c r="F69" s="49"/>
      <c r="G69" s="49"/>
      <c r="H69" s="49"/>
    </row>
  </sheetData>
  <sheetProtection/>
  <mergeCells count="18">
    <mergeCell ref="A1:J1"/>
    <mergeCell ref="A2:J2"/>
    <mergeCell ref="A3:A5"/>
    <mergeCell ref="B3:B5"/>
    <mergeCell ref="C3:D4"/>
    <mergeCell ref="E3:G3"/>
    <mergeCell ref="H3:J3"/>
    <mergeCell ref="E4:G4"/>
    <mergeCell ref="H4:J4"/>
    <mergeCell ref="C68:H68"/>
    <mergeCell ref="C69:H69"/>
    <mergeCell ref="A6:B6"/>
    <mergeCell ref="D61:F61"/>
    <mergeCell ref="D62:F62"/>
    <mergeCell ref="D63:F63"/>
    <mergeCell ref="D64:F64"/>
    <mergeCell ref="H64:J64"/>
    <mergeCell ref="A64:B64"/>
  </mergeCells>
  <printOptions horizontalCentered="1"/>
  <pageMargins left="0" right="0" top="0.7874015748031497" bottom="0.7086614173228347" header="0.11811023622047245" footer="0.5118110236220472"/>
  <pageSetup firstPageNumber="216" useFirstPageNumber="1" horizontalDpi="600" verticalDpi="600" orientation="portrait" paperSize="9" scale="80" r:id="rId1"/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</dc:creator>
  <cp:keywords/>
  <dc:description/>
  <cp:lastModifiedBy>SIWARAT</cp:lastModifiedBy>
  <cp:lastPrinted>2016-03-08T09:25:06Z</cp:lastPrinted>
  <dcterms:created xsi:type="dcterms:W3CDTF">2013-10-29T03:18:18Z</dcterms:created>
  <dcterms:modified xsi:type="dcterms:W3CDTF">2016-03-11T04:13:57Z</dcterms:modified>
  <cp:category/>
  <cp:version/>
  <cp:contentType/>
  <cp:contentStatus/>
</cp:coreProperties>
</file>