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80" activeTab="3"/>
  </bookViews>
  <sheets>
    <sheet name="แผ่นดิน (สรุป)" sheetId="2" r:id="rId1"/>
    <sheet name="แผ่นดิน" sheetId="1" r:id="rId2"/>
    <sheet name="เงินรายได้ (สรุป)" sheetId="4" r:id="rId3"/>
    <sheet name="เงินรายได้" sheetId="3" r:id="rId4"/>
  </sheets>
  <definedNames>
    <definedName name="_xlnm.Print_Titles" localSheetId="3">เงินรายได้!$4:$6</definedName>
    <definedName name="_xlnm.Print_Titles" localSheetId="2">'เงินรายได้ (สรุป)'!$4:$6</definedName>
    <definedName name="_xlnm.Print_Titles" localSheetId="1">แผ่นดิน!$4:$6</definedName>
    <definedName name="_xlnm.Print_Titles" localSheetId="0">'แผ่นดิน (สรุป)'!$4:$6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4"/>
  <c r="R21"/>
  <c r="Q21"/>
  <c r="P21"/>
  <c r="O21"/>
  <c r="M21"/>
  <c r="L21"/>
  <c r="K21"/>
  <c r="J21"/>
  <c r="I21"/>
  <c r="H21"/>
  <c r="G21"/>
  <c r="F21"/>
  <c r="E21"/>
  <c r="U141" i="3"/>
  <c r="R141"/>
  <c r="T141"/>
  <c r="S141"/>
  <c r="Q141"/>
  <c r="P141"/>
  <c r="O141"/>
  <c r="M141"/>
  <c r="N141" s="1"/>
  <c r="L141"/>
  <c r="K141"/>
  <c r="J141"/>
  <c r="I141"/>
  <c r="H141"/>
  <c r="G141"/>
  <c r="F141"/>
  <c r="E141"/>
  <c r="R21" i="2"/>
  <c r="Q21"/>
  <c r="P21"/>
  <c r="O21"/>
  <c r="L21"/>
  <c r="J21"/>
  <c r="I21"/>
  <c r="H21"/>
  <c r="G21"/>
  <c r="F21"/>
  <c r="E21"/>
  <c r="K21"/>
  <c r="K13" i="1"/>
  <c r="M13"/>
  <c r="S13" s="1"/>
  <c r="U12"/>
  <c r="U11"/>
  <c r="U10"/>
  <c r="U9"/>
  <c r="U8"/>
  <c r="S10"/>
  <c r="S8"/>
  <c r="S12"/>
  <c r="S11"/>
  <c r="S9"/>
  <c r="N13"/>
  <c r="N12"/>
  <c r="M12"/>
  <c r="N11"/>
  <c r="M11"/>
  <c r="N10"/>
  <c r="M10"/>
  <c r="N9"/>
  <c r="M9"/>
  <c r="M8"/>
  <c r="K7"/>
  <c r="K117" s="1"/>
  <c r="E117"/>
  <c r="R117"/>
  <c r="T117" s="1"/>
  <c r="Q117"/>
  <c r="P117"/>
  <c r="O117"/>
  <c r="L117"/>
  <c r="J117"/>
  <c r="I117"/>
  <c r="H117"/>
  <c r="G117"/>
  <c r="F117"/>
  <c r="T21" i="4" l="1"/>
  <c r="N21"/>
  <c r="U21"/>
  <c r="T21" i="2"/>
  <c r="S7" i="1"/>
  <c r="U13"/>
  <c r="M7"/>
  <c r="N7" s="1"/>
  <c r="M117"/>
  <c r="N117" s="1"/>
  <c r="M21" i="2" l="1"/>
  <c r="N21" s="1"/>
  <c r="S117" i="1"/>
  <c r="U117" s="1"/>
  <c r="U7"/>
  <c r="S21" i="2" l="1"/>
  <c r="U21" s="1"/>
</calcChain>
</file>

<file path=xl/sharedStrings.xml><?xml version="1.0" encoding="utf-8"?>
<sst xmlns="http://schemas.openxmlformats.org/spreadsheetml/2006/main" count="412" uniqueCount="148">
  <si>
    <t>รายงานผลการเบิกจ่ายงบประมาณ (เบิกจ่ายหน่วยงาน) งบประมาณ แผ่นดิน ประจำปีงบประมาณ พ.ศ 2560</t>
  </si>
  <si>
    <t>มหาวิทยาลัยราชภัฏสกลนคร</t>
  </si>
  <si>
    <t>ลำดับ</t>
  </si>
  <si>
    <t>หน่วยงานคณะ/สำนัก/สถาบัน</t>
  </si>
  <si>
    <t>ไตรมาส 1</t>
  </si>
  <si>
    <t>รวม</t>
  </si>
  <si>
    <t>ไตรมาส 2</t>
  </si>
  <si>
    <t>ไตรมาส 3</t>
  </si>
  <si>
    <t>ไตรมาส 4</t>
  </si>
  <si>
    <t>รวมแผน/ผลเบิกจ่ายสะสมทั้งสิ้น</t>
  </si>
  <si>
    <t>คิดร้อยละการเบิกจ่ายทั้งสิ้น</t>
  </si>
  <si>
    <t>ต.ค.</t>
  </si>
  <si>
    <t>พ.ย.</t>
  </si>
  <si>
    <t>ธ.ค.</t>
  </si>
  <si>
    <t>แผน</t>
  </si>
  <si>
    <t>ผล</t>
  </si>
  <si>
    <t>ร้อยละ</t>
  </si>
  <si>
    <t>กองกลาง</t>
  </si>
  <si>
    <t>งานบริหารทั่วไป</t>
  </si>
  <si>
    <t>งานทรัพย์สินและรายได้</t>
  </si>
  <si>
    <t>งานพัสดุ</t>
  </si>
  <si>
    <t>งานประกันคุณภาพการศึกษา (เดิม)</t>
  </si>
  <si>
    <t>โรงเรียนวิถีธรรมแห่งมหาวิทยาลัยราชภัฏสกลนคร</t>
  </si>
  <si>
    <t>งบกลาง (แผ่นดิน)</t>
  </si>
  <si>
    <t>กองนโยบายและแผน</t>
  </si>
  <si>
    <t>งานวิเคราะห์งบประมาณ</t>
  </si>
  <si>
    <t>งานวิเคราะห์แผนและติดตามประเมินผล</t>
  </si>
  <si>
    <t>กองพัฒนานักศึกษา</t>
  </si>
  <si>
    <t>งานกิจกรรมนักศึกษาและกีฬา</t>
  </si>
  <si>
    <t>งานพัฒนานักศึกษาและแนะแนวการศึกษาและอาชีพ</t>
  </si>
  <si>
    <t>คณะครุศาสตร์</t>
  </si>
  <si>
    <t>งานบริการการศึกษา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</si>
  <si>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</si>
  <si>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</si>
  <si>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สาขาวิชาคณิตศาสตร์</t>
  </si>
  <si>
    <t>สาขาวิชาการสอนภาษาอังกฤษ</t>
  </si>
  <si>
    <t>สาขาวิชาสังคมศึกษา</t>
  </si>
  <si>
    <t>สาขาวิชาภาษาไทย</t>
  </si>
  <si>
    <t>สาขาวิชาวิทยาศาสตร์</t>
  </si>
  <si>
    <t>งานกิจการนักศึกษา</t>
  </si>
  <si>
    <t>สาขาวิชาการศึกษาพิเศษ</t>
  </si>
  <si>
    <t>สาขาวิชานวัตกรรมและคอมพิวเตอร์ศึกษา</t>
  </si>
  <si>
    <t>โครงการพิเศษ (ร.ร.ตชด.)</t>
  </si>
  <si>
    <t>คณะเทคโนโลยีการเกษตร</t>
  </si>
  <si>
    <t>หลักสูตรคหกรรมศาสตร์</t>
  </si>
  <si>
    <t>สาขาวิชาเทคนิคการสัตวแพทย์</t>
  </si>
  <si>
    <t>สาขาวิชาเกษตรศาสตร์</t>
  </si>
  <si>
    <t>สาขาวิชาพืชศาสตร์</t>
  </si>
  <si>
    <t>สาขาวิชาสัตวศาสตร์</t>
  </si>
  <si>
    <t>สาขาวิชาการประมง</t>
  </si>
  <si>
    <t>สาขาวิชาเทคโนโลยีการอาหาร</t>
  </si>
  <si>
    <t>หลักสูตรธุรกิจการเกษตร</t>
  </si>
  <si>
    <t>คณะเทคโนโลยีอุตสาหกรรม</t>
  </si>
  <si>
    <t>สาขาวิชาอิเล็กทรอนิกส์</t>
  </si>
  <si>
    <t>สาขาวิชาโยธาและสถาปัตยกรรม</t>
  </si>
  <si>
    <t>สาขาวิชาเครื่องกลและอุตสาหการ</t>
  </si>
  <si>
    <t>สาขาวิชาไฟฟ้าและอิเล็กทรอนิกส์</t>
  </si>
  <si>
    <t>สาขาวิชาอุตสาหกรรมศิลป์และเทคโนโลยี</t>
  </si>
  <si>
    <t>บัณฑิตวิทยาลัย</t>
  </si>
  <si>
    <t>คณะมนุษยศาสตร์และสังคมศาสตร์</t>
  </si>
  <si>
    <t>สาขาวิชาภาษาอังกฤษ</t>
  </si>
  <si>
    <t>สาขาวิชานิติศาสตร์</t>
  </si>
  <si>
    <t>สาขาวิชาศิลปกรรม</t>
  </si>
  <si>
    <t>สาขาวิชาดนตรี</t>
  </si>
  <si>
    <t>สาขาวิชาการพัฒนาชุมชน</t>
  </si>
  <si>
    <t>สาขาวิชาภาษาอังกฤษธุรกิจ</t>
  </si>
  <si>
    <t>สาขาวิชาสารสนเทศศาสตร์</t>
  </si>
  <si>
    <t>สาขาวิชาการท่องเที่ยวและการโรงแรม</t>
  </si>
  <si>
    <t>สาขาวิชารัฐศาสตร์</t>
  </si>
  <si>
    <t>สาขาวิชาวัฒนธรรมศึกษาเพื่อการพัฒนา</t>
  </si>
  <si>
    <t>คณะวิทยาการจัดการ</t>
  </si>
  <si>
    <t>สาขาวิชาเศรษฐศาสตร์ธุรกิจ</t>
  </si>
  <si>
    <t>สาขาวิชาการบัญชี</t>
  </si>
  <si>
    <t>สาขาวิชาบริหารธุรกิจ</t>
  </si>
  <si>
    <t>สาขาวิชารัฐประศาสนศาสตร์</t>
  </si>
  <si>
    <t>สาขาวิชาคอมพิวเตอร์ธุรกิจ</t>
  </si>
  <si>
    <t>สาขาวิชานิเทศศาสตร์</t>
  </si>
  <si>
    <t>คณะวิทยาศาสตร์และเทคโนโลยี</t>
  </si>
  <si>
    <t>สาขาวิชาฟิสิกส์</t>
  </si>
  <si>
    <t>สาขาวิชาเคมี</t>
  </si>
  <si>
    <t>สาขาวิชาชีววิทยา</t>
  </si>
  <si>
    <t>สาขาวิชาวิทยาศาสตร์สิ่งแวดล้อม</t>
  </si>
  <si>
    <t>สาขาวิชาคอมพิวเตอร์</t>
  </si>
  <si>
    <t>สาขาวิชาวิทยาศาสตร์สุขภาพ</t>
  </si>
  <si>
    <t>ศูนย์วิทยาศาสตร์</t>
  </si>
  <si>
    <t>ศูนย์เทคโนโลยีที่เหมาะสม</t>
  </si>
  <si>
    <t>สาขาวิชาวิทยาการสารสนเทศและเทคโนโลยี (ป.โท)</t>
  </si>
  <si>
    <t>สาขาวิชาฟิสิกส์ (ป.โท)</t>
  </si>
  <si>
    <t>สถาบันภาษา ศิลปะและวัฒนธรรม</t>
  </si>
  <si>
    <t>งานศึกษาและฝึกอบรมทางภาษา</t>
  </si>
  <si>
    <t>งานศึกษาค้นคว้าและวิจัยทางวัฒนธรรม</t>
  </si>
  <si>
    <t>งานอนุรักษ์ส่งเสริมเผยแพร่ศิลปวัฒนธรรมและศิลปกรรมท้องถิ่น</t>
  </si>
  <si>
    <t>งานวิเทศสัมพันธ์</t>
  </si>
  <si>
    <t>การอนุรักษ์วัฒนธรรมท้องถิ่น</t>
  </si>
  <si>
    <t>จัดฝึกอบรม/การจัดนิทรรศการ</t>
  </si>
  <si>
    <t>ศูนย์ภาษา</t>
  </si>
  <si>
    <t>ศูนย์อาเซียน</t>
  </si>
  <si>
    <t>สำนักวิทยบริการและเทคโนโลยีสารสนเทศ</t>
  </si>
  <si>
    <t>งานพัฒนาทรัพยากรสารสนเทศ</t>
  </si>
  <si>
    <t>งานพัฒนาเครือข่ายและการบริการคอมพิวเตอร์</t>
  </si>
  <si>
    <t>สถาบันวิจัยและพัฒนา</t>
  </si>
  <si>
    <t>งานวิจัย</t>
  </si>
  <si>
    <t>งานสารสนเทศและเผยแพร่งานวิจัย</t>
  </si>
  <si>
    <t>ศูนย์ความเป็นเลิศด้านพลังงานทางเลือก</t>
  </si>
  <si>
    <t>สำนักส่งเสริมวิชาการและงานทะเบียน</t>
  </si>
  <si>
    <t>งานส่งเสริมวิชาการ</t>
  </si>
  <si>
    <t>รวมทั้งสิ้น</t>
  </si>
  <si>
    <t>จำนวน
โครงการ
ทั้งหมด</t>
  </si>
  <si>
    <t>จำนวน
โครงการที่
เบิกจ่ายแล้ว</t>
  </si>
  <si>
    <t>งบประมาณ
ที่ได้รับจัดสรร</t>
  </si>
  <si>
    <t>รวมไตรมาส 1</t>
  </si>
  <si>
    <t>ข้อมูล วันที่ 25 ธันวาคม พ.ศ. 2559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</si>
  <si>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2560</t>
  </si>
  <si>
    <t>งานบริหารบุคคลและนิติการ</t>
  </si>
  <si>
    <t>งานคลัง</t>
  </si>
  <si>
    <t>งานประชาสัมพันธ์และโสตทัศนูปกรณ์</t>
  </si>
  <si>
    <t>งานอาคาร สถานที่ และยานพาหนะ</t>
  </si>
  <si>
    <t>หน่วยตรวจสอบภายใน</t>
  </si>
  <si>
    <t>สภาคณาจารย์และข้าราชการ</t>
  </si>
  <si>
    <t>หน่วยส่งเสริมอนามัยและสุขภาพ</t>
  </si>
  <si>
    <t>หน่วยรักษาความปลอดภัย</t>
  </si>
  <si>
    <t>ศูนย์บริการสนับสนุนนักศึกษาพิการระดับอุดมศึกษา</t>
  </si>
  <si>
    <t>งานวิจัยสถาบัน และสารสนเทศ</t>
  </si>
  <si>
    <t>งานสวัสดิการและทุนการศึกษา</t>
  </si>
  <si>
    <t>งานอนามัยและสุขาภิบาล</t>
  </si>
  <si>
    <t>งานหอพักนักศึกษาและบุคลากร</t>
  </si>
  <si>
    <t>สาขาวิชาการบริหารการศึกษา</t>
  </si>
  <si>
    <t>สาขาวิชาหลักสูตรและการสอน</t>
  </si>
  <si>
    <t>สาขาวิชายุทธศาสตร์การพัฒนา</t>
  </si>
  <si>
    <t>สาขาวิชาการบริหารการศึกษาและภาวะผู้นำ</t>
  </si>
  <si>
    <t>สาขาวิชาการบริหารและพัฒนาการศึกษา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</si>
  <si>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</si>
  <si>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</si>
  <si>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สาขาวิชาวิจัยหลักสูตรและการสอน</t>
  </si>
  <si>
    <t>สาขาวิชาฟิสิกส์ (ป.เอก)</t>
  </si>
  <si>
    <t>สาขาวิชาการบริหารการพัฒนา</t>
  </si>
  <si>
    <t>สาขาวิชาวิทยาการสารสนเทศและเทคโนโลยี</t>
  </si>
  <si>
    <t>สาขาวิชาการบริหารและพัฒนาการศึกษา (ป.โท)</t>
  </si>
  <si>
    <t>สาขาวิชาการสอนวิทยาศาสตร์</t>
  </si>
  <si>
    <t>สาขาวิชาเศรษฐศาสตร์</t>
  </si>
  <si>
    <t>สาขาวิชาการจัดการธุรกิจค้าปลีก</t>
  </si>
  <si>
    <t>ศูนย์หนองหารศึกษา</t>
  </si>
  <si>
    <t>งานวารสารและสิ่งพิมพ์ต่อเนื่อง</t>
  </si>
  <si>
    <t>งานบริการสารสนเทศ</t>
  </si>
  <si>
    <t>งานพัฒนาระบบสารสนเทศและสื่ออิเล็กทรอนิกส์</t>
  </si>
  <si>
    <t>งานรับเข้านักศึกษา</t>
  </si>
  <si>
    <t>ศูนย์วิชาศึกษาทั่วไป</t>
  </si>
  <si>
    <t>โครงการจ้างพนักงานอาจารย์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</si>
</sst>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43" fontId="3" fillId="0" borderId="1" xfId="1" applyFont="1" applyBorder="1" applyAlignment="1">
      <alignment horizontal="right" vertical="center" wrapText="1"/>
    </xf>
    <xf numFmtId="187" fontId="3" fillId="0" borderId="1" xfId="1" applyNumberFormat="1" applyFont="1" applyBorder="1" applyAlignment="1">
      <alignment horizontal="right" vertical="center" wrapText="1"/>
    </xf>
    <xf numFmtId="43" fontId="4" fillId="6" borderId="1" xfId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87" fontId="4" fillId="5" borderId="1" xfId="1" applyNumberFormat="1" applyFont="1" applyFill="1" applyBorder="1" applyAlignment="1">
      <alignment horizontal="right" vertical="center" wrapText="1"/>
    </xf>
    <xf numFmtId="43" fontId="4" fillId="5" borderId="1" xfId="1" applyFont="1" applyFill="1" applyBorder="1" applyAlignment="1">
      <alignment horizontal="right" vertical="center" wrapText="1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87" fontId="3" fillId="0" borderId="2" xfId="1" applyNumberFormat="1" applyFont="1" applyBorder="1" applyAlignment="1">
      <alignment horizontal="right" vertical="center" wrapText="1"/>
    </xf>
    <xf numFmtId="43" fontId="3" fillId="0" borderId="2" xfId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87" fontId="3" fillId="0" borderId="3" xfId="1" applyNumberFormat="1" applyFont="1" applyBorder="1" applyAlignment="1">
      <alignment horizontal="right" vertical="center" wrapText="1"/>
    </xf>
    <xf numFmtId="43" fontId="3" fillId="0" borderId="3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87" fontId="3" fillId="0" borderId="4" xfId="1" applyNumberFormat="1" applyFont="1" applyBorder="1" applyAlignment="1">
      <alignment horizontal="right" vertical="center" wrapText="1"/>
    </xf>
    <xf numFmtId="43" fontId="3" fillId="0" borderId="4" xfId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87" fontId="3" fillId="0" borderId="3" xfId="1" applyNumberFormat="1" applyFont="1" applyFill="1" applyBorder="1" applyAlignment="1">
      <alignment horizontal="right" vertical="center" wrapText="1"/>
    </xf>
    <xf numFmtId="43" fontId="3" fillId="0" borderId="3" xfId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87" fontId="3" fillId="0" borderId="2" xfId="1" applyNumberFormat="1" applyFont="1" applyFill="1" applyBorder="1" applyAlignment="1">
      <alignment horizontal="right" vertical="center" wrapText="1"/>
    </xf>
    <xf numFmtId="43" fontId="3" fillId="0" borderId="2" xfId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87" fontId="3" fillId="0" borderId="4" xfId="1" applyNumberFormat="1" applyFont="1" applyFill="1" applyBorder="1" applyAlignment="1">
      <alignment horizontal="right" vertical="center" wrapText="1"/>
    </xf>
    <xf numFmtId="43" fontId="3" fillId="0" borderId="4" xfId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87" fontId="4" fillId="7" borderId="1" xfId="1" applyNumberFormat="1" applyFont="1" applyFill="1" applyBorder="1" applyAlignment="1">
      <alignment horizontal="right" vertical="center" wrapText="1"/>
    </xf>
    <xf numFmtId="43" fontId="4" fillId="7" borderId="1" xfId="1" applyFont="1" applyFill="1" applyBorder="1" applyAlignment="1">
      <alignment horizontal="right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1"/>
  <sheetViews>
    <sheetView view="pageBreakPreview" zoomScale="75" zoomScaleNormal="75" zoomScaleSheetLayoutView="75" workbookViewId="0">
      <pane ySplit="6" topLeftCell="A7" activePane="bottomLeft" state="frozen"/>
      <selection pane="bottomLeft" activeCell="B33" sqref="B33"/>
    </sheetView>
  </sheetViews>
  <sheetFormatPr defaultRowHeight="14.25"/>
  <cols>
    <col min="1" max="1" width="5.125" bestFit="1" customWidth="1"/>
    <col min="2" max="2" width="27.25" bestFit="1" customWidth="1"/>
    <col min="3" max="3" width="7" bestFit="1" customWidth="1"/>
    <col min="4" max="4" width="9" bestFit="1" customWidth="1"/>
    <col min="5" max="5" width="10.625" bestFit="1" customWidth="1"/>
    <col min="6" max="6" width="9.625" bestFit="1" customWidth="1"/>
    <col min="7" max="7" width="12" bestFit="1" customWidth="1"/>
    <col min="8" max="8" width="9.625" bestFit="1" customWidth="1"/>
    <col min="9" max="9" width="11.875" bestFit="1" customWidth="1"/>
    <col min="10" max="10" width="9.75" bestFit="1" customWidth="1"/>
    <col min="11" max="11" width="12" bestFit="1" customWidth="1"/>
    <col min="12" max="12" width="10.625" bestFit="1" customWidth="1"/>
    <col min="13" max="13" width="12.375" bestFit="1" customWidth="1"/>
    <col min="14" max="14" width="6.625" bestFit="1" customWidth="1"/>
    <col min="15" max="15" width="10.75" bestFit="1" customWidth="1"/>
    <col min="16" max="16" width="11" bestFit="1" customWidth="1"/>
    <col min="17" max="17" width="9.75" customWidth="1"/>
    <col min="18" max="18" width="10.625" bestFit="1" customWidth="1"/>
    <col min="19" max="19" width="12.375" bestFit="1" customWidth="1"/>
    <col min="20" max="20" width="6.625" bestFit="1" customWidth="1"/>
    <col min="21" max="21" width="5.75" bestFit="1" customWidth="1"/>
  </cols>
  <sheetData>
    <row r="1" spans="1:21" s="3" customFormat="1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3" customFormat="1" ht="18.75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3" customFormat="1" ht="18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3" customFormat="1" ht="18.75">
      <c r="A4" s="42" t="s">
        <v>2</v>
      </c>
      <c r="B4" s="42" t="s">
        <v>3</v>
      </c>
      <c r="C4" s="42" t="s">
        <v>107</v>
      </c>
      <c r="D4" s="42" t="s">
        <v>108</v>
      </c>
      <c r="E4" s="42" t="s">
        <v>109</v>
      </c>
      <c r="F4" s="42" t="s">
        <v>4</v>
      </c>
      <c r="G4" s="42"/>
      <c r="H4" s="42"/>
      <c r="I4" s="42"/>
      <c r="J4" s="42"/>
      <c r="K4" s="42"/>
      <c r="L4" s="45" t="s">
        <v>110</v>
      </c>
      <c r="M4" s="45"/>
      <c r="N4" s="45"/>
      <c r="O4" s="45" t="s">
        <v>6</v>
      </c>
      <c r="P4" s="45" t="s">
        <v>7</v>
      </c>
      <c r="Q4" s="45" t="s">
        <v>8</v>
      </c>
      <c r="R4" s="46" t="s">
        <v>9</v>
      </c>
      <c r="S4" s="46"/>
      <c r="T4" s="41" t="s">
        <v>10</v>
      </c>
      <c r="U4" s="41"/>
    </row>
    <row r="5" spans="1:21" s="3" customFormat="1" ht="18.75">
      <c r="A5" s="42"/>
      <c r="B5" s="42"/>
      <c r="C5" s="42"/>
      <c r="D5" s="42"/>
      <c r="E5" s="42"/>
      <c r="F5" s="42" t="s">
        <v>11</v>
      </c>
      <c r="G5" s="42"/>
      <c r="H5" s="42" t="s">
        <v>12</v>
      </c>
      <c r="I5" s="42"/>
      <c r="J5" s="42" t="s">
        <v>13</v>
      </c>
      <c r="K5" s="42"/>
      <c r="L5" s="45"/>
      <c r="M5" s="45"/>
      <c r="N5" s="45"/>
      <c r="O5" s="45"/>
      <c r="P5" s="45"/>
      <c r="Q5" s="45"/>
      <c r="R5" s="46"/>
      <c r="S5" s="46"/>
      <c r="T5" s="41"/>
      <c r="U5" s="41"/>
    </row>
    <row r="6" spans="1:21" s="3" customFormat="1" ht="18.75">
      <c r="A6" s="42"/>
      <c r="B6" s="42"/>
      <c r="C6" s="42"/>
      <c r="D6" s="42"/>
      <c r="E6" s="42"/>
      <c r="F6" s="28" t="s">
        <v>14</v>
      </c>
      <c r="G6" s="28" t="s">
        <v>15</v>
      </c>
      <c r="H6" s="28" t="s">
        <v>14</v>
      </c>
      <c r="I6" s="28" t="s">
        <v>15</v>
      </c>
      <c r="J6" s="28" t="s">
        <v>14</v>
      </c>
      <c r="K6" s="28" t="s">
        <v>15</v>
      </c>
      <c r="L6" s="28" t="s">
        <v>14</v>
      </c>
      <c r="M6" s="28" t="s">
        <v>15</v>
      </c>
      <c r="N6" s="28" t="s">
        <v>16</v>
      </c>
      <c r="O6" s="28" t="s">
        <v>14</v>
      </c>
      <c r="P6" s="28" t="s">
        <v>14</v>
      </c>
      <c r="Q6" s="28" t="s">
        <v>14</v>
      </c>
      <c r="R6" s="28" t="s">
        <v>14</v>
      </c>
      <c r="S6" s="28" t="s">
        <v>15</v>
      </c>
      <c r="T6" s="28" t="s">
        <v>14</v>
      </c>
      <c r="U6" s="28" t="s">
        <v>15</v>
      </c>
    </row>
    <row r="7" spans="1:21" s="3" customFormat="1" ht="18.75">
      <c r="A7" s="29">
        <v>1</v>
      </c>
      <c r="B7" s="30" t="s">
        <v>17</v>
      </c>
      <c r="C7" s="29">
        <v>43</v>
      </c>
      <c r="D7" s="29">
        <v>8</v>
      </c>
      <c r="E7" s="31">
        <v>466721080</v>
      </c>
      <c r="F7" s="31">
        <v>72211853</v>
      </c>
      <c r="G7" s="32">
        <v>20178457.75</v>
      </c>
      <c r="H7" s="31">
        <v>26067340</v>
      </c>
      <c r="I7" s="32">
        <v>21982049.260000002</v>
      </c>
      <c r="J7" s="31">
        <v>43273560</v>
      </c>
      <c r="K7" s="32">
        <v>27641752.789999999</v>
      </c>
      <c r="L7" s="31">
        <v>141552753</v>
      </c>
      <c r="M7" s="32">
        <v>69802259.800000012</v>
      </c>
      <c r="N7" s="32">
        <v>49.311834860604947</v>
      </c>
      <c r="O7" s="31">
        <v>146490042</v>
      </c>
      <c r="P7" s="31">
        <v>96013080</v>
      </c>
      <c r="Q7" s="31">
        <v>82665205</v>
      </c>
      <c r="R7" s="31">
        <v>466721080</v>
      </c>
      <c r="S7" s="32">
        <v>69802259.800000012</v>
      </c>
      <c r="T7" s="32">
        <v>100</v>
      </c>
      <c r="U7" s="32">
        <v>14.95588324401375</v>
      </c>
    </row>
    <row r="8" spans="1:21" s="3" customFormat="1" ht="18.75">
      <c r="A8" s="24">
        <v>2</v>
      </c>
      <c r="B8" s="25" t="s">
        <v>24</v>
      </c>
      <c r="C8" s="24">
        <v>10</v>
      </c>
      <c r="D8" s="24">
        <v>4</v>
      </c>
      <c r="E8" s="26">
        <v>993400</v>
      </c>
      <c r="F8" s="26">
        <v>87380</v>
      </c>
      <c r="G8" s="27">
        <v>71778</v>
      </c>
      <c r="H8" s="26">
        <v>55620</v>
      </c>
      <c r="I8" s="27">
        <v>83676</v>
      </c>
      <c r="J8" s="26">
        <v>90685</v>
      </c>
      <c r="K8" s="27">
        <v>4200</v>
      </c>
      <c r="L8" s="26">
        <v>233685</v>
      </c>
      <c r="M8" s="27">
        <v>159654</v>
      </c>
      <c r="N8" s="27">
        <v>68.319999999999993</v>
      </c>
      <c r="O8" s="26">
        <v>356325</v>
      </c>
      <c r="P8" s="26">
        <v>184265</v>
      </c>
      <c r="Q8" s="26">
        <v>219125</v>
      </c>
      <c r="R8" s="26">
        <v>993400</v>
      </c>
      <c r="S8" s="27">
        <v>159654</v>
      </c>
      <c r="T8" s="27">
        <v>100</v>
      </c>
      <c r="U8" s="27">
        <v>16.07</v>
      </c>
    </row>
    <row r="9" spans="1:21" s="3" customFormat="1" ht="18.75">
      <c r="A9" s="24">
        <v>3</v>
      </c>
      <c r="B9" s="25" t="s">
        <v>27</v>
      </c>
      <c r="C9" s="24">
        <v>6</v>
      </c>
      <c r="D9" s="24">
        <v>2</v>
      </c>
      <c r="E9" s="26">
        <v>1181000</v>
      </c>
      <c r="F9" s="26">
        <v>64500</v>
      </c>
      <c r="G9" s="27">
        <v>3300</v>
      </c>
      <c r="H9" s="26">
        <v>30000</v>
      </c>
      <c r="I9" s="27">
        <v>8690</v>
      </c>
      <c r="J9" s="26">
        <v>471000</v>
      </c>
      <c r="K9" s="27">
        <v>498596</v>
      </c>
      <c r="L9" s="26">
        <v>565500</v>
      </c>
      <c r="M9" s="27">
        <v>510586</v>
      </c>
      <c r="N9" s="27">
        <v>90.29</v>
      </c>
      <c r="O9" s="26">
        <v>250900</v>
      </c>
      <c r="P9" s="26">
        <v>264100</v>
      </c>
      <c r="Q9" s="26">
        <v>100500</v>
      </c>
      <c r="R9" s="26">
        <v>1181000</v>
      </c>
      <c r="S9" s="27">
        <v>510586</v>
      </c>
      <c r="T9" s="27">
        <v>100</v>
      </c>
      <c r="U9" s="27">
        <v>43.23</v>
      </c>
    </row>
    <row r="10" spans="1:21" s="3" customFormat="1" ht="18.75">
      <c r="A10" s="24">
        <v>4</v>
      </c>
      <c r="B10" s="25" t="s">
        <v>30</v>
      </c>
      <c r="C10" s="24">
        <v>66</v>
      </c>
      <c r="D10" s="24">
        <v>4</v>
      </c>
      <c r="E10" s="26">
        <v>8047720</v>
      </c>
      <c r="F10" s="26">
        <v>0</v>
      </c>
      <c r="G10" s="27">
        <v>53984.800000000003</v>
      </c>
      <c r="H10" s="26">
        <v>298500</v>
      </c>
      <c r="I10" s="27">
        <v>26154.799999999999</v>
      </c>
      <c r="J10" s="26">
        <v>860759</v>
      </c>
      <c r="K10" s="27">
        <v>0</v>
      </c>
      <c r="L10" s="26">
        <v>1159259</v>
      </c>
      <c r="M10" s="27">
        <v>80139.600000000006</v>
      </c>
      <c r="N10" s="27">
        <v>6.91</v>
      </c>
      <c r="O10" s="26">
        <v>4067104</v>
      </c>
      <c r="P10" s="26">
        <v>315772</v>
      </c>
      <c r="Q10" s="26">
        <v>2505585</v>
      </c>
      <c r="R10" s="26">
        <v>8047720</v>
      </c>
      <c r="S10" s="27">
        <v>80139.600000000006</v>
      </c>
      <c r="T10" s="27">
        <v>100</v>
      </c>
      <c r="U10" s="27">
        <v>1</v>
      </c>
    </row>
    <row r="11" spans="1:21" s="3" customFormat="1" ht="18.75">
      <c r="A11" s="24">
        <v>5</v>
      </c>
      <c r="B11" s="25" t="s">
        <v>43</v>
      </c>
      <c r="C11" s="24">
        <v>41</v>
      </c>
      <c r="D11" s="24">
        <v>12</v>
      </c>
      <c r="E11" s="26">
        <v>10530980</v>
      </c>
      <c r="F11" s="26">
        <v>95000</v>
      </c>
      <c r="G11" s="27">
        <v>59963.25</v>
      </c>
      <c r="H11" s="26">
        <v>236100</v>
      </c>
      <c r="I11" s="27">
        <v>366157.85</v>
      </c>
      <c r="J11" s="26">
        <v>1273883</v>
      </c>
      <c r="K11" s="27">
        <v>113817</v>
      </c>
      <c r="L11" s="26">
        <v>1604983</v>
      </c>
      <c r="M11" s="27">
        <v>539938.1</v>
      </c>
      <c r="N11" s="27">
        <v>33.64</v>
      </c>
      <c r="O11" s="26">
        <v>5662920</v>
      </c>
      <c r="P11" s="26">
        <v>3059391</v>
      </c>
      <c r="Q11" s="26">
        <v>203686</v>
      </c>
      <c r="R11" s="26">
        <v>10530980</v>
      </c>
      <c r="S11" s="27">
        <v>539938.1</v>
      </c>
      <c r="T11" s="27">
        <v>100</v>
      </c>
      <c r="U11" s="27">
        <v>5.13</v>
      </c>
    </row>
    <row r="12" spans="1:21" s="3" customFormat="1" ht="18.75">
      <c r="A12" s="24">
        <v>6</v>
      </c>
      <c r="B12" s="25" t="s">
        <v>52</v>
      </c>
      <c r="C12" s="24">
        <v>31</v>
      </c>
      <c r="D12" s="24">
        <v>9</v>
      </c>
      <c r="E12" s="26">
        <v>6505880</v>
      </c>
      <c r="F12" s="26">
        <v>88850</v>
      </c>
      <c r="G12" s="27">
        <v>32258</v>
      </c>
      <c r="H12" s="26">
        <v>953930</v>
      </c>
      <c r="I12" s="27">
        <v>270780</v>
      </c>
      <c r="J12" s="26">
        <v>562152</v>
      </c>
      <c r="K12" s="27">
        <v>127214</v>
      </c>
      <c r="L12" s="26">
        <v>1604932</v>
      </c>
      <c r="M12" s="27">
        <v>430252</v>
      </c>
      <c r="N12" s="27">
        <v>26.81</v>
      </c>
      <c r="O12" s="26">
        <v>1838314</v>
      </c>
      <c r="P12" s="26">
        <v>2018854</v>
      </c>
      <c r="Q12" s="26">
        <v>1043780</v>
      </c>
      <c r="R12" s="26">
        <v>6505880</v>
      </c>
      <c r="S12" s="27">
        <v>430252</v>
      </c>
      <c r="T12" s="27">
        <v>100</v>
      </c>
      <c r="U12" s="27">
        <v>6.61</v>
      </c>
    </row>
    <row r="13" spans="1:21" s="3" customFormat="1" ht="18.75">
      <c r="A13" s="24">
        <v>7</v>
      </c>
      <c r="B13" s="25" t="s">
        <v>58</v>
      </c>
      <c r="C13" s="24">
        <v>2</v>
      </c>
      <c r="D13" s="24">
        <v>1</v>
      </c>
      <c r="E13" s="26">
        <v>70000</v>
      </c>
      <c r="F13" s="26">
        <v>0</v>
      </c>
      <c r="G13" s="27">
        <v>0</v>
      </c>
      <c r="H13" s="26">
        <v>0</v>
      </c>
      <c r="I13" s="27">
        <v>0</v>
      </c>
      <c r="J13" s="26">
        <v>0</v>
      </c>
      <c r="K13" s="27">
        <v>16988</v>
      </c>
      <c r="L13" s="26">
        <v>0</v>
      </c>
      <c r="M13" s="27">
        <v>16988</v>
      </c>
      <c r="N13" s="27">
        <v>0</v>
      </c>
      <c r="O13" s="26">
        <v>35000</v>
      </c>
      <c r="P13" s="26">
        <v>35000</v>
      </c>
      <c r="Q13" s="26">
        <v>0</v>
      </c>
      <c r="R13" s="26">
        <v>70000</v>
      </c>
      <c r="S13" s="27">
        <v>16988</v>
      </c>
      <c r="T13" s="27">
        <v>100</v>
      </c>
      <c r="U13" s="27">
        <v>24.27</v>
      </c>
    </row>
    <row r="14" spans="1:21" s="3" customFormat="1" ht="18.75">
      <c r="A14" s="24">
        <v>8</v>
      </c>
      <c r="B14" s="25" t="s">
        <v>59</v>
      </c>
      <c r="C14" s="24">
        <v>76</v>
      </c>
      <c r="D14" s="24">
        <v>15</v>
      </c>
      <c r="E14" s="26">
        <v>5662180</v>
      </c>
      <c r="F14" s="26">
        <v>54000</v>
      </c>
      <c r="G14" s="27">
        <v>112879</v>
      </c>
      <c r="H14" s="26">
        <v>2265422</v>
      </c>
      <c r="I14" s="27">
        <v>145427.07999999999</v>
      </c>
      <c r="J14" s="26">
        <v>371899</v>
      </c>
      <c r="K14" s="27">
        <v>170140</v>
      </c>
      <c r="L14" s="26">
        <v>2691321</v>
      </c>
      <c r="M14" s="27">
        <v>428446.08</v>
      </c>
      <c r="N14" s="27">
        <v>15.92</v>
      </c>
      <c r="O14" s="26">
        <v>2250957</v>
      </c>
      <c r="P14" s="26">
        <v>469474</v>
      </c>
      <c r="Q14" s="26">
        <v>250428</v>
      </c>
      <c r="R14" s="26">
        <v>5662180</v>
      </c>
      <c r="S14" s="27">
        <v>428446.08</v>
      </c>
      <c r="T14" s="27">
        <v>100</v>
      </c>
      <c r="U14" s="27">
        <v>7.57</v>
      </c>
    </row>
    <row r="15" spans="1:21" s="3" customFormat="1" ht="18.75">
      <c r="A15" s="24">
        <v>9</v>
      </c>
      <c r="B15" s="25" t="s">
        <v>70</v>
      </c>
      <c r="C15" s="24">
        <v>25</v>
      </c>
      <c r="D15" s="24">
        <v>2</v>
      </c>
      <c r="E15" s="26">
        <v>4480640</v>
      </c>
      <c r="F15" s="26">
        <v>11000</v>
      </c>
      <c r="G15" s="27">
        <v>48000</v>
      </c>
      <c r="H15" s="26">
        <v>243635</v>
      </c>
      <c r="I15" s="27">
        <v>999500</v>
      </c>
      <c r="J15" s="26">
        <v>835885</v>
      </c>
      <c r="K15" s="27">
        <v>0</v>
      </c>
      <c r="L15" s="26">
        <v>1090520</v>
      </c>
      <c r="M15" s="27">
        <v>1047500</v>
      </c>
      <c r="N15" s="27">
        <v>96.06</v>
      </c>
      <c r="O15" s="26">
        <v>2437280</v>
      </c>
      <c r="P15" s="26">
        <v>606276</v>
      </c>
      <c r="Q15" s="26">
        <v>346564</v>
      </c>
      <c r="R15" s="26">
        <v>4480640</v>
      </c>
      <c r="S15" s="27">
        <v>1047500</v>
      </c>
      <c r="T15" s="27">
        <v>100</v>
      </c>
      <c r="U15" s="27">
        <v>23.38</v>
      </c>
    </row>
    <row r="16" spans="1:21" s="3" customFormat="1" ht="18.75">
      <c r="A16" s="24">
        <v>10</v>
      </c>
      <c r="B16" s="25" t="s">
        <v>77</v>
      </c>
      <c r="C16" s="24">
        <v>77</v>
      </c>
      <c r="D16" s="24">
        <v>19</v>
      </c>
      <c r="E16" s="26">
        <v>12679620</v>
      </c>
      <c r="F16" s="26">
        <v>204114</v>
      </c>
      <c r="G16" s="27">
        <v>68721</v>
      </c>
      <c r="H16" s="26">
        <v>445019</v>
      </c>
      <c r="I16" s="27">
        <v>73220.25</v>
      </c>
      <c r="J16" s="26">
        <v>2200720</v>
      </c>
      <c r="K16" s="27">
        <v>1777194</v>
      </c>
      <c r="L16" s="26">
        <v>2849853</v>
      </c>
      <c r="M16" s="27">
        <v>1919135.25</v>
      </c>
      <c r="N16" s="27">
        <v>67.34</v>
      </c>
      <c r="O16" s="26">
        <v>5075745</v>
      </c>
      <c r="P16" s="26">
        <v>3182735</v>
      </c>
      <c r="Q16" s="26">
        <v>1571287</v>
      </c>
      <c r="R16" s="26">
        <v>12679620</v>
      </c>
      <c r="S16" s="27">
        <v>1919135.25</v>
      </c>
      <c r="T16" s="27">
        <v>100</v>
      </c>
      <c r="U16" s="27">
        <v>15.14</v>
      </c>
    </row>
    <row r="17" spans="1:21" s="3" customFormat="1" ht="18.75">
      <c r="A17" s="24">
        <v>11</v>
      </c>
      <c r="B17" s="25" t="s">
        <v>88</v>
      </c>
      <c r="C17" s="24">
        <v>28</v>
      </c>
      <c r="D17" s="24">
        <v>6</v>
      </c>
      <c r="E17" s="26">
        <v>3941000</v>
      </c>
      <c r="F17" s="26">
        <v>237200</v>
      </c>
      <c r="G17" s="27">
        <v>0</v>
      </c>
      <c r="H17" s="26">
        <v>371950</v>
      </c>
      <c r="I17" s="27">
        <v>369172</v>
      </c>
      <c r="J17" s="26">
        <v>258200</v>
      </c>
      <c r="K17" s="27">
        <v>311279.5</v>
      </c>
      <c r="L17" s="26">
        <v>867350</v>
      </c>
      <c r="M17" s="27">
        <v>680451.5</v>
      </c>
      <c r="N17" s="27">
        <v>78.45</v>
      </c>
      <c r="O17" s="26">
        <v>700390</v>
      </c>
      <c r="P17" s="26">
        <v>1787600</v>
      </c>
      <c r="Q17" s="26">
        <v>585660</v>
      </c>
      <c r="R17" s="26">
        <v>3941000</v>
      </c>
      <c r="S17" s="27">
        <v>680451.5</v>
      </c>
      <c r="T17" s="27">
        <v>100</v>
      </c>
      <c r="U17" s="27">
        <v>17.27</v>
      </c>
    </row>
    <row r="18" spans="1:21" s="3" customFormat="1" ht="18.75">
      <c r="A18" s="24">
        <v>12</v>
      </c>
      <c r="B18" s="25" t="s">
        <v>97</v>
      </c>
      <c r="C18" s="24">
        <v>5</v>
      </c>
      <c r="D18" s="24">
        <v>3</v>
      </c>
      <c r="E18" s="26">
        <v>4287000</v>
      </c>
      <c r="F18" s="26">
        <v>0</v>
      </c>
      <c r="G18" s="27">
        <v>227940.75</v>
      </c>
      <c r="H18" s="26">
        <v>0</v>
      </c>
      <c r="I18" s="27">
        <v>189099.3</v>
      </c>
      <c r="J18" s="26">
        <v>3199000</v>
      </c>
      <c r="K18" s="27">
        <v>130353.9</v>
      </c>
      <c r="L18" s="26">
        <v>3199000</v>
      </c>
      <c r="M18" s="27">
        <v>547393.94999999995</v>
      </c>
      <c r="N18" s="27">
        <v>17.11</v>
      </c>
      <c r="O18" s="26">
        <v>801000</v>
      </c>
      <c r="P18" s="26">
        <v>287000</v>
      </c>
      <c r="Q18" s="26">
        <v>0</v>
      </c>
      <c r="R18" s="26">
        <v>4287000</v>
      </c>
      <c r="S18" s="27">
        <v>547393.94999999995</v>
      </c>
      <c r="T18" s="27">
        <v>100</v>
      </c>
      <c r="U18" s="27">
        <v>12.77</v>
      </c>
    </row>
    <row r="19" spans="1:21" s="3" customFormat="1" ht="18.75">
      <c r="A19" s="24">
        <v>13</v>
      </c>
      <c r="B19" s="25" t="s">
        <v>100</v>
      </c>
      <c r="C19" s="24">
        <v>7</v>
      </c>
      <c r="D19" s="24">
        <v>3</v>
      </c>
      <c r="E19" s="26">
        <v>17603300</v>
      </c>
      <c r="F19" s="26">
        <v>125000</v>
      </c>
      <c r="G19" s="27">
        <v>12640525</v>
      </c>
      <c r="H19" s="26">
        <v>0</v>
      </c>
      <c r="I19" s="27">
        <v>0</v>
      </c>
      <c r="J19" s="26">
        <v>5752913</v>
      </c>
      <c r="K19" s="27">
        <v>38475</v>
      </c>
      <c r="L19" s="26">
        <v>5877913</v>
      </c>
      <c r="M19" s="27">
        <v>12679000</v>
      </c>
      <c r="N19" s="27">
        <v>215.71</v>
      </c>
      <c r="O19" s="26">
        <v>3903912</v>
      </c>
      <c r="P19" s="26">
        <v>3908563</v>
      </c>
      <c r="Q19" s="26">
        <v>3912912</v>
      </c>
      <c r="R19" s="26">
        <v>17603300</v>
      </c>
      <c r="S19" s="27">
        <v>12679000</v>
      </c>
      <c r="T19" s="27">
        <v>100</v>
      </c>
      <c r="U19" s="27">
        <v>72.03</v>
      </c>
    </row>
    <row r="20" spans="1:21" s="3" customFormat="1" ht="18.75">
      <c r="A20" s="33">
        <v>14</v>
      </c>
      <c r="B20" s="34" t="s">
        <v>104</v>
      </c>
      <c r="C20" s="33">
        <v>7</v>
      </c>
      <c r="D20" s="33">
        <v>0</v>
      </c>
      <c r="E20" s="35">
        <v>1267600</v>
      </c>
      <c r="F20" s="35">
        <v>116300</v>
      </c>
      <c r="G20" s="36">
        <v>0</v>
      </c>
      <c r="H20" s="35">
        <v>30000</v>
      </c>
      <c r="I20" s="36">
        <v>0</v>
      </c>
      <c r="J20" s="35">
        <v>30000</v>
      </c>
      <c r="K20" s="36">
        <v>0</v>
      </c>
      <c r="L20" s="35">
        <v>176300</v>
      </c>
      <c r="M20" s="36">
        <v>0</v>
      </c>
      <c r="N20" s="36">
        <v>0</v>
      </c>
      <c r="O20" s="35">
        <v>606300</v>
      </c>
      <c r="P20" s="35">
        <v>456875</v>
      </c>
      <c r="Q20" s="35">
        <v>28125</v>
      </c>
      <c r="R20" s="35">
        <v>1267600</v>
      </c>
      <c r="S20" s="36">
        <v>0</v>
      </c>
      <c r="T20" s="36">
        <v>100</v>
      </c>
      <c r="U20" s="36">
        <v>0</v>
      </c>
    </row>
    <row r="21" spans="1:21" s="3" customFormat="1" ht="18.75">
      <c r="A21" s="42" t="s">
        <v>106</v>
      </c>
      <c r="B21" s="42"/>
      <c r="C21" s="40">
        <v>424</v>
      </c>
      <c r="D21" s="40">
        <v>88</v>
      </c>
      <c r="E21" s="48">
        <f t="shared" ref="E21:M21" si="0">SUM(E20,E19,E18,E17,E16,E15,E14,E13,E12,E11,E10,E9,E8,E7)</f>
        <v>543971400</v>
      </c>
      <c r="F21" s="48">
        <f t="shared" si="0"/>
        <v>73295197</v>
      </c>
      <c r="G21" s="49">
        <f t="shared" si="0"/>
        <v>33497807.550000001</v>
      </c>
      <c r="H21" s="48">
        <f t="shared" si="0"/>
        <v>30997516</v>
      </c>
      <c r="I21" s="49">
        <f t="shared" si="0"/>
        <v>24513926.540000003</v>
      </c>
      <c r="J21" s="48">
        <f t="shared" si="0"/>
        <v>59180656</v>
      </c>
      <c r="K21" s="6">
        <f t="shared" si="0"/>
        <v>30830010.189999998</v>
      </c>
      <c r="L21" s="48">
        <f t="shared" si="0"/>
        <v>163473369</v>
      </c>
      <c r="M21" s="6">
        <f t="shared" si="0"/>
        <v>88841744.280000016</v>
      </c>
      <c r="N21" s="49">
        <f>M21*100/L21</f>
        <v>54.346310242128808</v>
      </c>
      <c r="O21" s="48">
        <f>SUM(O20,O19,O18,O17,O16,O15,O14,O13,O12,O11,O10,O9,O8,O7)</f>
        <v>174476189</v>
      </c>
      <c r="P21" s="48">
        <f>SUM(P20,P19,P18,P17,P16,P15,P14,P13,P12,P11,P10,P9,P8,P7)</f>
        <v>112588985</v>
      </c>
      <c r="Q21" s="48">
        <f>SUM(Q20,Q19,Q18,Q17,Q16,Q15,Q14,Q13,Q12,Q11,Q10,Q9,Q8,Q7)</f>
        <v>93432857</v>
      </c>
      <c r="R21" s="48">
        <f>SUM(R20,R19,R18,R17,R16,R15,R14,R13,R12,R11,R10,R9,R8,R7)</f>
        <v>543971400</v>
      </c>
      <c r="S21" s="6">
        <f>SUM(S20,S19,S18,S17,S16,S15,S14,S13,S12,S11,S10,S9,S8,S7)</f>
        <v>88841744.280000016</v>
      </c>
      <c r="T21" s="49">
        <f>R21*100/E21</f>
        <v>100</v>
      </c>
      <c r="U21" s="6">
        <f>S21*100/R21</f>
        <v>16.332061626769352</v>
      </c>
    </row>
  </sheetData>
  <mergeCells count="19">
    <mergeCell ref="A21:B21"/>
    <mergeCell ref="O4:O5"/>
    <mergeCell ref="P4:P5"/>
    <mergeCell ref="Q4:Q5"/>
    <mergeCell ref="R4:S5"/>
    <mergeCell ref="T4:U5"/>
    <mergeCell ref="F5:G5"/>
    <mergeCell ref="H5:I5"/>
    <mergeCell ref="J5:K5"/>
    <mergeCell ref="A1:U1"/>
    <mergeCell ref="A2:U2"/>
    <mergeCell ref="A3:U3"/>
    <mergeCell ref="A4:A6"/>
    <mergeCell ref="B4:B6"/>
    <mergeCell ref="C4:C6"/>
    <mergeCell ref="D4:D6"/>
    <mergeCell ref="E4:E6"/>
    <mergeCell ref="F4:K4"/>
    <mergeCell ref="L4:N5"/>
  </mergeCells>
  <printOptions horizontalCentered="1"/>
  <pageMargins left="0" right="0" top="0.98425196850393704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view="pageBreakPreview" zoomScale="75" zoomScaleNormal="75" zoomScaleSheetLayoutView="75" workbookViewId="0">
      <pane ySplit="6" topLeftCell="A100" activePane="bottomLeft" state="frozen"/>
      <selection pane="bottomLeft" activeCell="B109" sqref="B109"/>
    </sheetView>
  </sheetViews>
  <sheetFormatPr defaultRowHeight="14.25"/>
  <cols>
    <col min="1" max="1" width="5.125" bestFit="1" customWidth="1"/>
    <col min="2" max="2" width="33" bestFit="1" customWidth="1"/>
    <col min="3" max="3" width="7" bestFit="1" customWidth="1"/>
    <col min="4" max="4" width="9" bestFit="1" customWidth="1"/>
    <col min="5" max="5" width="10.75" bestFit="1" customWidth="1"/>
    <col min="6" max="6" width="9.75" bestFit="1" customWidth="1"/>
    <col min="7" max="7" width="12" bestFit="1" customWidth="1"/>
    <col min="8" max="8" width="9.625" bestFit="1" customWidth="1"/>
    <col min="9" max="9" width="12" bestFit="1" customWidth="1"/>
    <col min="10" max="10" width="9.75" bestFit="1" customWidth="1"/>
    <col min="11" max="11" width="12" bestFit="1" customWidth="1"/>
    <col min="12" max="12" width="10.625" bestFit="1" customWidth="1"/>
    <col min="13" max="13" width="12.375" bestFit="1" customWidth="1"/>
    <col min="14" max="14" width="6.625" bestFit="1" customWidth="1"/>
    <col min="15" max="15" width="10.75" bestFit="1" customWidth="1"/>
    <col min="16" max="16" width="11" bestFit="1" customWidth="1"/>
    <col min="17" max="17" width="9.75" customWidth="1"/>
    <col min="18" max="18" width="10.75" bestFit="1" customWidth="1"/>
    <col min="19" max="19" width="12.375" bestFit="1" customWidth="1"/>
    <col min="20" max="20" width="6.625" bestFit="1" customWidth="1"/>
    <col min="21" max="21" width="6" bestFit="1" customWidth="1"/>
  </cols>
  <sheetData>
    <row r="1" spans="1:21" s="3" customFormat="1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3" customFormat="1" ht="18.75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3" customFormat="1" ht="18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3" customFormat="1" ht="18.75">
      <c r="A4" s="42" t="s">
        <v>2</v>
      </c>
      <c r="B4" s="42" t="s">
        <v>3</v>
      </c>
      <c r="C4" s="42" t="s">
        <v>107</v>
      </c>
      <c r="D4" s="42" t="s">
        <v>108</v>
      </c>
      <c r="E4" s="42" t="s">
        <v>109</v>
      </c>
      <c r="F4" s="42" t="s">
        <v>4</v>
      </c>
      <c r="G4" s="42"/>
      <c r="H4" s="42"/>
      <c r="I4" s="42"/>
      <c r="J4" s="42"/>
      <c r="K4" s="42"/>
      <c r="L4" s="45" t="s">
        <v>110</v>
      </c>
      <c r="M4" s="45"/>
      <c r="N4" s="45"/>
      <c r="O4" s="45" t="s">
        <v>6</v>
      </c>
      <c r="P4" s="45" t="s">
        <v>7</v>
      </c>
      <c r="Q4" s="45" t="s">
        <v>8</v>
      </c>
      <c r="R4" s="46" t="s">
        <v>9</v>
      </c>
      <c r="S4" s="46"/>
      <c r="T4" s="41" t="s">
        <v>10</v>
      </c>
      <c r="U4" s="41"/>
    </row>
    <row r="5" spans="1:21" s="3" customFormat="1" ht="18.75">
      <c r="A5" s="42"/>
      <c r="B5" s="42"/>
      <c r="C5" s="42"/>
      <c r="D5" s="42"/>
      <c r="E5" s="42"/>
      <c r="F5" s="42" t="s">
        <v>11</v>
      </c>
      <c r="G5" s="42"/>
      <c r="H5" s="42" t="s">
        <v>12</v>
      </c>
      <c r="I5" s="42"/>
      <c r="J5" s="42" t="s">
        <v>13</v>
      </c>
      <c r="K5" s="42"/>
      <c r="L5" s="45"/>
      <c r="M5" s="45"/>
      <c r="N5" s="45"/>
      <c r="O5" s="45"/>
      <c r="P5" s="45"/>
      <c r="Q5" s="45"/>
      <c r="R5" s="46"/>
      <c r="S5" s="46"/>
      <c r="T5" s="41"/>
      <c r="U5" s="41"/>
    </row>
    <row r="6" spans="1:21" s="3" customFormat="1" ht="18.75">
      <c r="A6" s="42"/>
      <c r="B6" s="42"/>
      <c r="C6" s="42"/>
      <c r="D6" s="42"/>
      <c r="E6" s="42"/>
      <c r="F6" s="28" t="s">
        <v>14</v>
      </c>
      <c r="G6" s="28" t="s">
        <v>15</v>
      </c>
      <c r="H6" s="28" t="s">
        <v>14</v>
      </c>
      <c r="I6" s="28" t="s">
        <v>15</v>
      </c>
      <c r="J6" s="28" t="s">
        <v>14</v>
      </c>
      <c r="K6" s="28" t="s">
        <v>15</v>
      </c>
      <c r="L6" s="28" t="s">
        <v>14</v>
      </c>
      <c r="M6" s="28" t="s">
        <v>15</v>
      </c>
      <c r="N6" s="28" t="s">
        <v>16</v>
      </c>
      <c r="O6" s="28" t="s">
        <v>14</v>
      </c>
      <c r="P6" s="28" t="s">
        <v>14</v>
      </c>
      <c r="Q6" s="28" t="s">
        <v>14</v>
      </c>
      <c r="R6" s="28" t="s">
        <v>14</v>
      </c>
      <c r="S6" s="28" t="s">
        <v>15</v>
      </c>
      <c r="T6" s="28" t="s">
        <v>14</v>
      </c>
      <c r="U6" s="28" t="s">
        <v>15</v>
      </c>
    </row>
    <row r="7" spans="1:21" s="3" customFormat="1" ht="18.75">
      <c r="A7" s="7">
        <v>1</v>
      </c>
      <c r="B7" s="8" t="s">
        <v>17</v>
      </c>
      <c r="C7" s="7">
        <v>43</v>
      </c>
      <c r="D7" s="7">
        <v>8</v>
      </c>
      <c r="E7" s="9">
        <v>466721080</v>
      </c>
      <c r="F7" s="9">
        <v>72211853</v>
      </c>
      <c r="G7" s="10">
        <v>20178457.75</v>
      </c>
      <c r="H7" s="9">
        <v>26067340</v>
      </c>
      <c r="I7" s="10">
        <v>21982049.260000002</v>
      </c>
      <c r="J7" s="9">
        <v>43273560</v>
      </c>
      <c r="K7" s="6">
        <f>SUM(K8:K13)</f>
        <v>27641752.789999999</v>
      </c>
      <c r="L7" s="9">
        <v>141552753</v>
      </c>
      <c r="M7" s="6">
        <f>SUM(M8:M13)</f>
        <v>69802259.800000012</v>
      </c>
      <c r="N7" s="6">
        <f>M7*100/L7</f>
        <v>49.311834860604947</v>
      </c>
      <c r="O7" s="9">
        <v>146490042</v>
      </c>
      <c r="P7" s="9">
        <v>96013080</v>
      </c>
      <c r="Q7" s="9">
        <v>82665205</v>
      </c>
      <c r="R7" s="9">
        <v>466721080</v>
      </c>
      <c r="S7" s="10">
        <f>SUM(S8:S13)</f>
        <v>69802259.800000012</v>
      </c>
      <c r="T7" s="10">
        <v>100</v>
      </c>
      <c r="U7" s="10">
        <f t="shared" ref="U7:U13" si="0">S7*100/R7</f>
        <v>14.95588324401375</v>
      </c>
    </row>
    <row r="8" spans="1:21" ht="18.75">
      <c r="A8" s="12">
        <v>1.1000000000000001</v>
      </c>
      <c r="B8" s="13" t="s">
        <v>18</v>
      </c>
      <c r="C8" s="12">
        <v>1</v>
      </c>
      <c r="D8" s="12">
        <v>0</v>
      </c>
      <c r="E8" s="14">
        <v>35000</v>
      </c>
      <c r="F8" s="14">
        <v>0</v>
      </c>
      <c r="G8" s="15">
        <v>0</v>
      </c>
      <c r="H8" s="14">
        <v>0</v>
      </c>
      <c r="I8" s="15">
        <v>0</v>
      </c>
      <c r="J8" s="14">
        <v>0</v>
      </c>
      <c r="K8" s="15">
        <v>0</v>
      </c>
      <c r="L8" s="14">
        <v>0</v>
      </c>
      <c r="M8" s="15">
        <f>SUM(G8,I8,K8)</f>
        <v>0</v>
      </c>
      <c r="N8" s="15">
        <v>0</v>
      </c>
      <c r="O8" s="14">
        <v>5625</v>
      </c>
      <c r="P8" s="14">
        <v>14600</v>
      </c>
      <c r="Q8" s="14">
        <v>14775</v>
      </c>
      <c r="R8" s="14">
        <v>35000</v>
      </c>
      <c r="S8" s="15">
        <f>SUM(M8)</f>
        <v>0</v>
      </c>
      <c r="T8" s="15">
        <v>100</v>
      </c>
      <c r="U8" s="15">
        <f t="shared" si="0"/>
        <v>0</v>
      </c>
    </row>
    <row r="9" spans="1:21" ht="18.75">
      <c r="A9" s="16">
        <v>1.2</v>
      </c>
      <c r="B9" s="17" t="s">
        <v>19</v>
      </c>
      <c r="C9" s="16">
        <v>1</v>
      </c>
      <c r="D9" s="16">
        <v>0</v>
      </c>
      <c r="E9" s="18">
        <v>150000</v>
      </c>
      <c r="F9" s="18">
        <v>0</v>
      </c>
      <c r="G9" s="19">
        <v>0</v>
      </c>
      <c r="H9" s="18">
        <v>0</v>
      </c>
      <c r="I9" s="19">
        <v>0</v>
      </c>
      <c r="J9" s="18">
        <v>10000</v>
      </c>
      <c r="K9" s="19">
        <v>0</v>
      </c>
      <c r="L9" s="18">
        <v>10000</v>
      </c>
      <c r="M9" s="19">
        <f t="shared" ref="M9:M12" si="1">SUM(G9,I9,K9)</f>
        <v>0</v>
      </c>
      <c r="N9" s="19">
        <f>M9*100/L9</f>
        <v>0</v>
      </c>
      <c r="O9" s="18">
        <v>100000</v>
      </c>
      <c r="P9" s="18">
        <v>25000</v>
      </c>
      <c r="Q9" s="18">
        <v>15000</v>
      </c>
      <c r="R9" s="18">
        <v>150000</v>
      </c>
      <c r="S9" s="19">
        <f t="shared" ref="S9:S12" si="2">SUM(M9)</f>
        <v>0</v>
      </c>
      <c r="T9" s="19">
        <v>100</v>
      </c>
      <c r="U9" s="19">
        <f t="shared" si="0"/>
        <v>0</v>
      </c>
    </row>
    <row r="10" spans="1:21" ht="18.75">
      <c r="A10" s="16">
        <v>1.3</v>
      </c>
      <c r="B10" s="17" t="s">
        <v>20</v>
      </c>
      <c r="C10" s="16">
        <v>8</v>
      </c>
      <c r="D10" s="16">
        <v>4</v>
      </c>
      <c r="E10" s="18">
        <v>154315600</v>
      </c>
      <c r="F10" s="18">
        <v>47802453</v>
      </c>
      <c r="G10" s="19">
        <v>513103</v>
      </c>
      <c r="H10" s="18">
        <v>457250</v>
      </c>
      <c r="I10" s="19">
        <v>466717</v>
      </c>
      <c r="J10" s="18">
        <v>16658870</v>
      </c>
      <c r="K10" s="19">
        <v>4422950</v>
      </c>
      <c r="L10" s="18">
        <v>64918573</v>
      </c>
      <c r="M10" s="19">
        <f>SUM(G10,I10,K10)</f>
        <v>5402770</v>
      </c>
      <c r="N10" s="19">
        <f>M10*100/L10</f>
        <v>8.3223794829870954</v>
      </c>
      <c r="O10" s="18">
        <v>66982527</v>
      </c>
      <c r="P10" s="18">
        <v>16928500</v>
      </c>
      <c r="Q10" s="18">
        <v>5486000</v>
      </c>
      <c r="R10" s="18">
        <v>154315600</v>
      </c>
      <c r="S10" s="19">
        <f>SUM(M10)</f>
        <v>5402770</v>
      </c>
      <c r="T10" s="19">
        <v>100</v>
      </c>
      <c r="U10" s="19">
        <f t="shared" si="0"/>
        <v>3.5011171910033725</v>
      </c>
    </row>
    <row r="11" spans="1:21" ht="18.75">
      <c r="A11" s="16">
        <v>1.4</v>
      </c>
      <c r="B11" s="17" t="s">
        <v>21</v>
      </c>
      <c r="C11" s="16">
        <v>6</v>
      </c>
      <c r="D11" s="16">
        <v>0</v>
      </c>
      <c r="E11" s="18">
        <v>592000</v>
      </c>
      <c r="F11" s="18">
        <v>20000</v>
      </c>
      <c r="G11" s="19">
        <v>0</v>
      </c>
      <c r="H11" s="18">
        <v>30000</v>
      </c>
      <c r="I11" s="19">
        <v>0</v>
      </c>
      <c r="J11" s="18">
        <v>30000</v>
      </c>
      <c r="K11" s="19">
        <v>0</v>
      </c>
      <c r="L11" s="18">
        <v>80000</v>
      </c>
      <c r="M11" s="19">
        <f t="shared" si="1"/>
        <v>0</v>
      </c>
      <c r="N11" s="19">
        <f>M11*100/L11</f>
        <v>0</v>
      </c>
      <c r="O11" s="18">
        <v>150000</v>
      </c>
      <c r="P11" s="18">
        <v>180000</v>
      </c>
      <c r="Q11" s="18">
        <v>182000</v>
      </c>
      <c r="R11" s="18">
        <v>592000</v>
      </c>
      <c r="S11" s="19">
        <f>SUM(M11)</f>
        <v>0</v>
      </c>
      <c r="T11" s="19">
        <v>100</v>
      </c>
      <c r="U11" s="19">
        <f t="shared" si="0"/>
        <v>0</v>
      </c>
    </row>
    <row r="12" spans="1:21" ht="18.75">
      <c r="A12" s="16">
        <v>1.5</v>
      </c>
      <c r="B12" s="17" t="s">
        <v>22</v>
      </c>
      <c r="C12" s="16">
        <v>1</v>
      </c>
      <c r="D12" s="16">
        <v>1</v>
      </c>
      <c r="E12" s="18">
        <v>703500</v>
      </c>
      <c r="F12" s="18">
        <v>95300</v>
      </c>
      <c r="G12" s="19">
        <v>41466</v>
      </c>
      <c r="H12" s="18">
        <v>85990</v>
      </c>
      <c r="I12" s="19">
        <v>46695</v>
      </c>
      <c r="J12" s="18">
        <v>37690</v>
      </c>
      <c r="K12" s="19">
        <v>79890</v>
      </c>
      <c r="L12" s="18">
        <v>218980</v>
      </c>
      <c r="M12" s="19">
        <f t="shared" si="1"/>
        <v>168051</v>
      </c>
      <c r="N12" s="19">
        <f>M12*100/L12</f>
        <v>76.742624897250892</v>
      </c>
      <c r="O12" s="18">
        <v>113070</v>
      </c>
      <c r="P12" s="18">
        <v>258380</v>
      </c>
      <c r="Q12" s="18">
        <v>113070</v>
      </c>
      <c r="R12" s="18">
        <v>703500</v>
      </c>
      <c r="S12" s="19">
        <f t="shared" si="2"/>
        <v>168051</v>
      </c>
      <c r="T12" s="19">
        <v>100</v>
      </c>
      <c r="U12" s="19">
        <f t="shared" si="0"/>
        <v>23.887846481876334</v>
      </c>
    </row>
    <row r="13" spans="1:21" ht="18.75">
      <c r="A13" s="20">
        <v>1.6</v>
      </c>
      <c r="B13" s="21" t="s">
        <v>23</v>
      </c>
      <c r="C13" s="20">
        <v>26</v>
      </c>
      <c r="D13" s="20">
        <v>3</v>
      </c>
      <c r="E13" s="22">
        <v>310924980</v>
      </c>
      <c r="F13" s="22">
        <v>24294100</v>
      </c>
      <c r="G13" s="23">
        <v>19623888.75</v>
      </c>
      <c r="H13" s="22">
        <v>25494100</v>
      </c>
      <c r="I13" s="23">
        <v>21468637.260000002</v>
      </c>
      <c r="J13" s="22">
        <v>26537000</v>
      </c>
      <c r="K13" s="23">
        <f>21552312.79+1586600</f>
        <v>23138912.789999999</v>
      </c>
      <c r="L13" s="22">
        <v>76325200</v>
      </c>
      <c r="M13" s="23">
        <f>SUM(G13,I13,K13)</f>
        <v>64231438.800000004</v>
      </c>
      <c r="N13" s="23">
        <f>M13*100/L13</f>
        <v>84.154956423304498</v>
      </c>
      <c r="O13" s="22">
        <v>79138820</v>
      </c>
      <c r="P13" s="22">
        <v>78606600</v>
      </c>
      <c r="Q13" s="22">
        <v>76854360</v>
      </c>
      <c r="R13" s="22">
        <v>310924980</v>
      </c>
      <c r="S13" s="23">
        <f>SUM(M13)</f>
        <v>64231438.800000004</v>
      </c>
      <c r="T13" s="23">
        <v>100</v>
      </c>
      <c r="U13" s="23">
        <f t="shared" si="0"/>
        <v>20.658178960082267</v>
      </c>
    </row>
    <row r="14" spans="1:21" s="3" customFormat="1" ht="18.75">
      <c r="A14" s="7">
        <v>2</v>
      </c>
      <c r="B14" s="8" t="s">
        <v>24</v>
      </c>
      <c r="C14" s="7">
        <v>10</v>
      </c>
      <c r="D14" s="7">
        <v>4</v>
      </c>
      <c r="E14" s="9">
        <v>993400</v>
      </c>
      <c r="F14" s="9">
        <v>87380</v>
      </c>
      <c r="G14" s="10">
        <v>71778</v>
      </c>
      <c r="H14" s="9">
        <v>55620</v>
      </c>
      <c r="I14" s="10">
        <v>83676</v>
      </c>
      <c r="J14" s="9">
        <v>90685</v>
      </c>
      <c r="K14" s="10">
        <v>4200</v>
      </c>
      <c r="L14" s="9">
        <v>233685</v>
      </c>
      <c r="M14" s="10">
        <v>159654</v>
      </c>
      <c r="N14" s="10">
        <v>68.319999999999993</v>
      </c>
      <c r="O14" s="9">
        <v>356325</v>
      </c>
      <c r="P14" s="9">
        <v>184265</v>
      </c>
      <c r="Q14" s="9">
        <v>219125</v>
      </c>
      <c r="R14" s="9">
        <v>993400</v>
      </c>
      <c r="S14" s="10">
        <v>159654</v>
      </c>
      <c r="T14" s="10">
        <v>100</v>
      </c>
      <c r="U14" s="10">
        <v>16.07</v>
      </c>
    </row>
    <row r="15" spans="1:21" ht="18.75">
      <c r="A15" s="12">
        <v>2.1</v>
      </c>
      <c r="B15" s="13" t="s">
        <v>25</v>
      </c>
      <c r="C15" s="12">
        <v>2</v>
      </c>
      <c r="D15" s="12">
        <v>1</v>
      </c>
      <c r="E15" s="14">
        <v>221200</v>
      </c>
      <c r="F15" s="14">
        <v>0</v>
      </c>
      <c r="G15" s="15">
        <v>0</v>
      </c>
      <c r="H15" s="14">
        <v>0</v>
      </c>
      <c r="I15" s="15">
        <v>0</v>
      </c>
      <c r="J15" s="14">
        <v>22960</v>
      </c>
      <c r="K15" s="15">
        <v>4200</v>
      </c>
      <c r="L15" s="14">
        <v>22960</v>
      </c>
      <c r="M15" s="15">
        <v>4200</v>
      </c>
      <c r="N15" s="15">
        <v>18.29</v>
      </c>
      <c r="O15" s="14">
        <v>67575</v>
      </c>
      <c r="P15" s="14">
        <v>52265</v>
      </c>
      <c r="Q15" s="14">
        <v>78400</v>
      </c>
      <c r="R15" s="14">
        <v>221200</v>
      </c>
      <c r="S15" s="15">
        <v>4200</v>
      </c>
      <c r="T15" s="15">
        <v>100</v>
      </c>
      <c r="U15" s="15">
        <v>1.9</v>
      </c>
    </row>
    <row r="16" spans="1:21" ht="18.75">
      <c r="A16" s="20">
        <v>2.2000000000000002</v>
      </c>
      <c r="B16" s="21" t="s">
        <v>26</v>
      </c>
      <c r="C16" s="20">
        <v>8</v>
      </c>
      <c r="D16" s="20">
        <v>3</v>
      </c>
      <c r="E16" s="22">
        <v>772200</v>
      </c>
      <c r="F16" s="22">
        <v>87380</v>
      </c>
      <c r="G16" s="23">
        <v>71778</v>
      </c>
      <c r="H16" s="22">
        <v>55620</v>
      </c>
      <c r="I16" s="23">
        <v>83676</v>
      </c>
      <c r="J16" s="22">
        <v>67725</v>
      </c>
      <c r="K16" s="23">
        <v>0</v>
      </c>
      <c r="L16" s="22">
        <v>210725</v>
      </c>
      <c r="M16" s="23">
        <v>155454</v>
      </c>
      <c r="N16" s="23">
        <v>73.77</v>
      </c>
      <c r="O16" s="22">
        <v>288750</v>
      </c>
      <c r="P16" s="22">
        <v>132000</v>
      </c>
      <c r="Q16" s="22">
        <v>140725</v>
      </c>
      <c r="R16" s="22">
        <v>772200</v>
      </c>
      <c r="S16" s="23">
        <v>155454</v>
      </c>
      <c r="T16" s="23">
        <v>100</v>
      </c>
      <c r="U16" s="23">
        <v>20.13</v>
      </c>
    </row>
    <row r="17" spans="1:21" s="3" customFormat="1" ht="18.75">
      <c r="A17" s="7">
        <v>3</v>
      </c>
      <c r="B17" s="8" t="s">
        <v>27</v>
      </c>
      <c r="C17" s="7">
        <v>6</v>
      </c>
      <c r="D17" s="7">
        <v>2</v>
      </c>
      <c r="E17" s="9">
        <v>1181000</v>
      </c>
      <c r="F17" s="9">
        <v>64500</v>
      </c>
      <c r="G17" s="10">
        <v>3300</v>
      </c>
      <c r="H17" s="9">
        <v>30000</v>
      </c>
      <c r="I17" s="10">
        <v>8690</v>
      </c>
      <c r="J17" s="9">
        <v>471000</v>
      </c>
      <c r="K17" s="10">
        <v>498596</v>
      </c>
      <c r="L17" s="9">
        <v>565500</v>
      </c>
      <c r="M17" s="10">
        <v>510586</v>
      </c>
      <c r="N17" s="10">
        <v>90.29</v>
      </c>
      <c r="O17" s="9">
        <v>250900</v>
      </c>
      <c r="P17" s="9">
        <v>264100</v>
      </c>
      <c r="Q17" s="9">
        <v>100500</v>
      </c>
      <c r="R17" s="9">
        <v>1181000</v>
      </c>
      <c r="S17" s="10">
        <v>510586</v>
      </c>
      <c r="T17" s="10">
        <v>100</v>
      </c>
      <c r="U17" s="10">
        <v>43.23</v>
      </c>
    </row>
    <row r="18" spans="1:21" ht="18.75">
      <c r="A18" s="12">
        <v>3.1</v>
      </c>
      <c r="B18" s="13" t="s">
        <v>18</v>
      </c>
      <c r="C18" s="12">
        <v>2</v>
      </c>
      <c r="D18" s="12">
        <v>2</v>
      </c>
      <c r="E18" s="14">
        <v>741000</v>
      </c>
      <c r="F18" s="14">
        <v>14500</v>
      </c>
      <c r="G18" s="15">
        <v>3300</v>
      </c>
      <c r="H18" s="14">
        <v>30000</v>
      </c>
      <c r="I18" s="15">
        <v>8690</v>
      </c>
      <c r="J18" s="14">
        <v>471000</v>
      </c>
      <c r="K18" s="15">
        <v>498596</v>
      </c>
      <c r="L18" s="14">
        <v>515500</v>
      </c>
      <c r="M18" s="15">
        <v>510586</v>
      </c>
      <c r="N18" s="15">
        <v>99.05</v>
      </c>
      <c r="O18" s="14">
        <v>90000</v>
      </c>
      <c r="P18" s="14">
        <v>90000</v>
      </c>
      <c r="Q18" s="14">
        <v>45500</v>
      </c>
      <c r="R18" s="14">
        <v>741000</v>
      </c>
      <c r="S18" s="15">
        <v>510586</v>
      </c>
      <c r="T18" s="15">
        <v>100</v>
      </c>
      <c r="U18" s="15">
        <v>68.900000000000006</v>
      </c>
    </row>
    <row r="19" spans="1:21" ht="18.75">
      <c r="A19" s="16">
        <v>3.2</v>
      </c>
      <c r="B19" s="17" t="s">
        <v>28</v>
      </c>
      <c r="C19" s="16">
        <v>2</v>
      </c>
      <c r="D19" s="16">
        <v>0</v>
      </c>
      <c r="E19" s="18">
        <v>240000</v>
      </c>
      <c r="F19" s="18">
        <v>50000</v>
      </c>
      <c r="G19" s="19">
        <v>0</v>
      </c>
      <c r="H19" s="18">
        <v>0</v>
      </c>
      <c r="I19" s="19">
        <v>0</v>
      </c>
      <c r="J19" s="18">
        <v>0</v>
      </c>
      <c r="K19" s="19">
        <v>0</v>
      </c>
      <c r="L19" s="18">
        <v>50000</v>
      </c>
      <c r="M19" s="19">
        <v>0</v>
      </c>
      <c r="N19" s="19">
        <v>0</v>
      </c>
      <c r="O19" s="18">
        <v>0</v>
      </c>
      <c r="P19" s="18">
        <v>135000</v>
      </c>
      <c r="Q19" s="18">
        <v>55000</v>
      </c>
      <c r="R19" s="18">
        <v>240000</v>
      </c>
      <c r="S19" s="19">
        <v>0</v>
      </c>
      <c r="T19" s="19">
        <v>100</v>
      </c>
      <c r="U19" s="19">
        <v>0</v>
      </c>
    </row>
    <row r="20" spans="1:21" ht="37.5">
      <c r="A20" s="20">
        <v>3.3</v>
      </c>
      <c r="B20" s="21" t="s">
        <v>29</v>
      </c>
      <c r="C20" s="20">
        <v>2</v>
      </c>
      <c r="D20" s="20">
        <v>0</v>
      </c>
      <c r="E20" s="22">
        <v>200000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23">
        <v>0</v>
      </c>
      <c r="O20" s="22">
        <v>160900</v>
      </c>
      <c r="P20" s="22">
        <v>39100</v>
      </c>
      <c r="Q20" s="22">
        <v>0</v>
      </c>
      <c r="R20" s="22">
        <v>200000</v>
      </c>
      <c r="S20" s="23">
        <v>0</v>
      </c>
      <c r="T20" s="23">
        <v>100</v>
      </c>
      <c r="U20" s="23">
        <v>0</v>
      </c>
    </row>
    <row r="21" spans="1:21" s="3" customFormat="1" ht="18.75">
      <c r="A21" s="7">
        <v>4</v>
      </c>
      <c r="B21" s="8" t="s">
        <v>30</v>
      </c>
      <c r="C21" s="7">
        <v>66</v>
      </c>
      <c r="D21" s="7">
        <v>4</v>
      </c>
      <c r="E21" s="9">
        <v>8047720</v>
      </c>
      <c r="F21" s="9">
        <v>0</v>
      </c>
      <c r="G21" s="10">
        <v>53984.800000000003</v>
      </c>
      <c r="H21" s="9">
        <v>298500</v>
      </c>
      <c r="I21" s="10">
        <v>26154.799999999999</v>
      </c>
      <c r="J21" s="9">
        <v>860759</v>
      </c>
      <c r="K21" s="10">
        <v>0</v>
      </c>
      <c r="L21" s="9">
        <v>1159259</v>
      </c>
      <c r="M21" s="10">
        <v>80139.600000000006</v>
      </c>
      <c r="N21" s="10">
        <v>6.91</v>
      </c>
      <c r="O21" s="9">
        <v>4067104</v>
      </c>
      <c r="P21" s="9">
        <v>315772</v>
      </c>
      <c r="Q21" s="9">
        <v>2505585</v>
      </c>
      <c r="R21" s="9">
        <v>8047720</v>
      </c>
      <c r="S21" s="10">
        <v>80139.600000000006</v>
      </c>
      <c r="T21" s="10">
        <v>100</v>
      </c>
      <c r="U21" s="10">
        <v>1</v>
      </c>
    </row>
    <row r="22" spans="1:21" ht="18.75">
      <c r="A22" s="12">
        <v>4.0999999999999996</v>
      </c>
      <c r="B22" s="13" t="s">
        <v>18</v>
      </c>
      <c r="C22" s="12">
        <v>15</v>
      </c>
      <c r="D22" s="12">
        <v>3</v>
      </c>
      <c r="E22" s="14">
        <v>3223350</v>
      </c>
      <c r="F22" s="14">
        <v>0</v>
      </c>
      <c r="G22" s="15">
        <v>48414.8</v>
      </c>
      <c r="H22" s="14">
        <v>243500</v>
      </c>
      <c r="I22" s="15">
        <v>4554.8</v>
      </c>
      <c r="J22" s="14">
        <v>313084</v>
      </c>
      <c r="K22" s="15">
        <v>0</v>
      </c>
      <c r="L22" s="14">
        <v>556584</v>
      </c>
      <c r="M22" s="15">
        <v>52969.599999999999</v>
      </c>
      <c r="N22" s="15">
        <v>9.52</v>
      </c>
      <c r="O22" s="14">
        <v>1835884</v>
      </c>
      <c r="P22" s="14">
        <v>165297</v>
      </c>
      <c r="Q22" s="14">
        <v>665585</v>
      </c>
      <c r="R22" s="14">
        <v>3223350</v>
      </c>
      <c r="S22" s="15">
        <v>52969.599999999999</v>
      </c>
      <c r="T22" s="15">
        <v>100</v>
      </c>
      <c r="U22" s="15">
        <v>1.64</v>
      </c>
    </row>
    <row r="23" spans="1:21" ht="18.75">
      <c r="A23" s="16">
        <v>4.2</v>
      </c>
      <c r="B23" s="17" t="s">
        <v>31</v>
      </c>
      <c r="C23" s="16">
        <v>1</v>
      </c>
      <c r="D23" s="16">
        <v>0</v>
      </c>
      <c r="E23" s="18">
        <v>50000</v>
      </c>
      <c r="F23" s="18">
        <v>0</v>
      </c>
      <c r="G23" s="19">
        <v>0</v>
      </c>
      <c r="H23" s="18">
        <v>0</v>
      </c>
      <c r="I23" s="19">
        <v>0</v>
      </c>
      <c r="J23" s="18">
        <v>0</v>
      </c>
      <c r="K23" s="19">
        <v>0</v>
      </c>
      <c r="L23" s="18">
        <v>0</v>
      </c>
      <c r="M23" s="19">
        <v>0</v>
      </c>
      <c r="N23" s="19">
        <v>0</v>
      </c>
      <c r="O23" s="18">
        <v>0</v>
      </c>
      <c r="P23" s="18">
        <v>50000</v>
      </c>
      <c r="Q23" s="18">
        <v>0</v>
      </c>
      <c r="R23" s="18">
        <v>50000</v>
      </c>
      <c r="S23" s="19">
        <v>0</v>
      </c>
      <c r="T23" s="19">
        <v>100</v>
      </c>
      <c r="U23" s="19">
        <v>0</v>
      </c>
    </row>
    <row r="24" spans="1:21" ht="18.75">
      <c r="A24" s="16">
        <v>4.3</v>
      </c>
      <c r="B24" s="17" t="s">
        <v>32</v>
      </c>
      <c r="C24" s="16">
        <v>3</v>
      </c>
      <c r="D24" s="16">
        <v>0</v>
      </c>
      <c r="E24" s="18">
        <v>58925</v>
      </c>
      <c r="F24" s="18">
        <v>0</v>
      </c>
      <c r="G24" s="19">
        <v>0</v>
      </c>
      <c r="H24" s="18">
        <v>0</v>
      </c>
      <c r="I24" s="19">
        <v>0</v>
      </c>
      <c r="J24" s="18">
        <v>0</v>
      </c>
      <c r="K24" s="19">
        <v>0</v>
      </c>
      <c r="L24" s="18">
        <v>0</v>
      </c>
      <c r="M24" s="19">
        <v>0</v>
      </c>
      <c r="N24" s="19">
        <v>0</v>
      </c>
      <c r="O24" s="18">
        <v>3500</v>
      </c>
      <c r="P24" s="18">
        <v>40425</v>
      </c>
      <c r="Q24" s="18">
        <v>15000</v>
      </c>
      <c r="R24" s="18">
        <v>58925</v>
      </c>
      <c r="S24" s="19">
        <v>0</v>
      </c>
      <c r="T24" s="19">
        <v>100</v>
      </c>
      <c r="U24" s="19">
        <v>0</v>
      </c>
    </row>
    <row r="25" spans="1:21" ht="18.75">
      <c r="A25" s="16">
        <v>4.4000000000000004</v>
      </c>
      <c r="B25" s="17" t="s">
        <v>33</v>
      </c>
      <c r="C25" s="16">
        <v>5</v>
      </c>
      <c r="D25" s="16">
        <v>0</v>
      </c>
      <c r="E25" s="18">
        <v>116025</v>
      </c>
      <c r="F25" s="18">
        <v>0</v>
      </c>
      <c r="G25" s="19">
        <v>0</v>
      </c>
      <c r="H25" s="18">
        <v>45000</v>
      </c>
      <c r="I25" s="19">
        <v>0</v>
      </c>
      <c r="J25" s="18">
        <v>21025</v>
      </c>
      <c r="K25" s="19">
        <v>0</v>
      </c>
      <c r="L25" s="18">
        <v>66025</v>
      </c>
      <c r="M25" s="19">
        <v>0</v>
      </c>
      <c r="N25" s="19">
        <v>0</v>
      </c>
      <c r="O25" s="18">
        <v>50000</v>
      </c>
      <c r="P25" s="18">
        <v>0</v>
      </c>
      <c r="Q25" s="18">
        <v>0</v>
      </c>
      <c r="R25" s="18">
        <v>116025</v>
      </c>
      <c r="S25" s="19">
        <v>0</v>
      </c>
      <c r="T25" s="19">
        <v>100</v>
      </c>
      <c r="U25" s="19">
        <v>0</v>
      </c>
    </row>
    <row r="26" spans="1:21" ht="18.75">
      <c r="A26" s="16">
        <v>4.5</v>
      </c>
      <c r="B26" s="17" t="s">
        <v>34</v>
      </c>
      <c r="C26" s="16">
        <v>4</v>
      </c>
      <c r="D26" s="16">
        <v>0</v>
      </c>
      <c r="E26" s="18">
        <v>98700</v>
      </c>
      <c r="F26" s="18">
        <v>0</v>
      </c>
      <c r="G26" s="19">
        <v>0</v>
      </c>
      <c r="H26" s="18">
        <v>0</v>
      </c>
      <c r="I26" s="19">
        <v>0</v>
      </c>
      <c r="J26" s="18">
        <v>58700</v>
      </c>
      <c r="K26" s="19">
        <v>0</v>
      </c>
      <c r="L26" s="18">
        <v>58700</v>
      </c>
      <c r="M26" s="19">
        <v>0</v>
      </c>
      <c r="N26" s="19">
        <v>0</v>
      </c>
      <c r="O26" s="18">
        <v>40000</v>
      </c>
      <c r="P26" s="18">
        <v>0</v>
      </c>
      <c r="Q26" s="18">
        <v>0</v>
      </c>
      <c r="R26" s="18">
        <v>98700</v>
      </c>
      <c r="S26" s="19">
        <v>0</v>
      </c>
      <c r="T26" s="19">
        <v>100</v>
      </c>
      <c r="U26" s="19">
        <v>0</v>
      </c>
    </row>
    <row r="27" spans="1:21" ht="18.75">
      <c r="A27" s="16">
        <v>4.5999999999999996</v>
      </c>
      <c r="B27" s="17" t="s">
        <v>35</v>
      </c>
      <c r="C27" s="16">
        <v>6</v>
      </c>
      <c r="D27" s="16">
        <v>0</v>
      </c>
      <c r="E27" s="18">
        <v>1306100</v>
      </c>
      <c r="F27" s="18">
        <v>0</v>
      </c>
      <c r="G27" s="19">
        <v>0</v>
      </c>
      <c r="H27" s="18">
        <v>0</v>
      </c>
      <c r="I27" s="19">
        <v>0</v>
      </c>
      <c r="J27" s="18">
        <v>0</v>
      </c>
      <c r="K27" s="19">
        <v>0</v>
      </c>
      <c r="L27" s="18">
        <v>0</v>
      </c>
      <c r="M27" s="19">
        <v>0</v>
      </c>
      <c r="N27" s="19">
        <v>0</v>
      </c>
      <c r="O27" s="18">
        <v>80000</v>
      </c>
      <c r="P27" s="18">
        <v>11100</v>
      </c>
      <c r="Q27" s="18">
        <v>1215000</v>
      </c>
      <c r="R27" s="18">
        <v>1306100</v>
      </c>
      <c r="S27" s="19">
        <v>0</v>
      </c>
      <c r="T27" s="19">
        <v>100</v>
      </c>
      <c r="U27" s="19">
        <v>0</v>
      </c>
    </row>
    <row r="28" spans="1:21" ht="18.75">
      <c r="A28" s="16">
        <v>4.7</v>
      </c>
      <c r="B28" s="17" t="s">
        <v>36</v>
      </c>
      <c r="C28" s="16">
        <v>6</v>
      </c>
      <c r="D28" s="16">
        <v>0</v>
      </c>
      <c r="E28" s="18">
        <v>1013400</v>
      </c>
      <c r="F28" s="18">
        <v>0</v>
      </c>
      <c r="G28" s="19">
        <v>0</v>
      </c>
      <c r="H28" s="18">
        <v>0</v>
      </c>
      <c r="I28" s="19">
        <v>0</v>
      </c>
      <c r="J28" s="18">
        <v>427000</v>
      </c>
      <c r="K28" s="19">
        <v>0</v>
      </c>
      <c r="L28" s="18">
        <v>427000</v>
      </c>
      <c r="M28" s="19">
        <v>0</v>
      </c>
      <c r="N28" s="19">
        <v>0</v>
      </c>
      <c r="O28" s="18">
        <v>586400</v>
      </c>
      <c r="P28" s="18">
        <v>0</v>
      </c>
      <c r="Q28" s="18">
        <v>0</v>
      </c>
      <c r="R28" s="18">
        <v>1013400</v>
      </c>
      <c r="S28" s="19">
        <v>0</v>
      </c>
      <c r="T28" s="19">
        <v>100</v>
      </c>
      <c r="U28" s="19">
        <v>0</v>
      </c>
    </row>
    <row r="29" spans="1:21" ht="18.75">
      <c r="A29" s="16">
        <v>4.8</v>
      </c>
      <c r="B29" s="17" t="s">
        <v>37</v>
      </c>
      <c r="C29" s="16">
        <v>6</v>
      </c>
      <c r="D29" s="16">
        <v>0</v>
      </c>
      <c r="E29" s="18">
        <v>1203045</v>
      </c>
      <c r="F29" s="18">
        <v>0</v>
      </c>
      <c r="G29" s="19">
        <v>0</v>
      </c>
      <c r="H29" s="18">
        <v>0</v>
      </c>
      <c r="I29" s="19">
        <v>0</v>
      </c>
      <c r="J29" s="18">
        <v>10000</v>
      </c>
      <c r="K29" s="19">
        <v>0</v>
      </c>
      <c r="L29" s="18">
        <v>10000</v>
      </c>
      <c r="M29" s="19">
        <v>0</v>
      </c>
      <c r="N29" s="19">
        <v>0</v>
      </c>
      <c r="O29" s="18">
        <v>1193045</v>
      </c>
      <c r="P29" s="18">
        <v>0</v>
      </c>
      <c r="Q29" s="18">
        <v>0</v>
      </c>
      <c r="R29" s="18">
        <v>1203045</v>
      </c>
      <c r="S29" s="19">
        <v>0</v>
      </c>
      <c r="T29" s="19">
        <v>100</v>
      </c>
      <c r="U29" s="19">
        <v>0</v>
      </c>
    </row>
    <row r="30" spans="1:21" ht="18.75">
      <c r="A30" s="16">
        <v>4.9000000000000004</v>
      </c>
      <c r="B30" s="17" t="s">
        <v>38</v>
      </c>
      <c r="C30" s="16">
        <v>4</v>
      </c>
      <c r="D30" s="16">
        <v>0</v>
      </c>
      <c r="E30" s="18">
        <v>100275</v>
      </c>
      <c r="F30" s="18">
        <v>0</v>
      </c>
      <c r="G30" s="19">
        <v>0</v>
      </c>
      <c r="H30" s="18">
        <v>0</v>
      </c>
      <c r="I30" s="19">
        <v>0</v>
      </c>
      <c r="J30" s="18">
        <v>0</v>
      </c>
      <c r="K30" s="19">
        <v>0</v>
      </c>
      <c r="L30" s="18">
        <v>0</v>
      </c>
      <c r="M30" s="19">
        <v>0</v>
      </c>
      <c r="N30" s="19">
        <v>0</v>
      </c>
      <c r="O30" s="18">
        <v>100275</v>
      </c>
      <c r="P30" s="18">
        <v>0</v>
      </c>
      <c r="Q30" s="18">
        <v>0</v>
      </c>
      <c r="R30" s="18">
        <v>100275</v>
      </c>
      <c r="S30" s="19">
        <v>0</v>
      </c>
      <c r="T30" s="19">
        <v>100</v>
      </c>
      <c r="U30" s="19">
        <v>0</v>
      </c>
    </row>
    <row r="31" spans="1:21" ht="18.75">
      <c r="A31" s="16">
        <v>4.0999999999999996</v>
      </c>
      <c r="B31" s="17" t="s">
        <v>39</v>
      </c>
      <c r="C31" s="16">
        <v>1</v>
      </c>
      <c r="D31" s="16">
        <v>0</v>
      </c>
      <c r="E31" s="18">
        <v>70000</v>
      </c>
      <c r="F31" s="18">
        <v>0</v>
      </c>
      <c r="G31" s="19">
        <v>0</v>
      </c>
      <c r="H31" s="18">
        <v>0</v>
      </c>
      <c r="I31" s="19">
        <v>0</v>
      </c>
      <c r="J31" s="18">
        <v>0</v>
      </c>
      <c r="K31" s="19">
        <v>0</v>
      </c>
      <c r="L31" s="18">
        <v>0</v>
      </c>
      <c r="M31" s="19">
        <v>0</v>
      </c>
      <c r="N31" s="19">
        <v>0</v>
      </c>
      <c r="O31" s="18">
        <v>70000</v>
      </c>
      <c r="P31" s="18">
        <v>0</v>
      </c>
      <c r="Q31" s="18">
        <v>0</v>
      </c>
      <c r="R31" s="18">
        <v>70000</v>
      </c>
      <c r="S31" s="19">
        <v>0</v>
      </c>
      <c r="T31" s="19">
        <v>100</v>
      </c>
      <c r="U31" s="19">
        <v>0</v>
      </c>
    </row>
    <row r="32" spans="1:21" ht="18.75">
      <c r="A32" s="16">
        <v>4.1100000000000003</v>
      </c>
      <c r="B32" s="17" t="s">
        <v>40</v>
      </c>
      <c r="C32" s="16">
        <v>9</v>
      </c>
      <c r="D32" s="16">
        <v>0</v>
      </c>
      <c r="E32" s="18">
        <v>103950</v>
      </c>
      <c r="F32" s="18">
        <v>0</v>
      </c>
      <c r="G32" s="19">
        <v>0</v>
      </c>
      <c r="H32" s="18">
        <v>10000</v>
      </c>
      <c r="I32" s="19">
        <v>0</v>
      </c>
      <c r="J32" s="18">
        <v>10000</v>
      </c>
      <c r="K32" s="19">
        <v>0</v>
      </c>
      <c r="L32" s="18">
        <v>20000</v>
      </c>
      <c r="M32" s="19">
        <v>0</v>
      </c>
      <c r="N32" s="19">
        <v>0</v>
      </c>
      <c r="O32" s="18">
        <v>25000</v>
      </c>
      <c r="P32" s="18">
        <v>48950</v>
      </c>
      <c r="Q32" s="18">
        <v>10000</v>
      </c>
      <c r="R32" s="18">
        <v>103950</v>
      </c>
      <c r="S32" s="19">
        <v>0</v>
      </c>
      <c r="T32" s="19">
        <v>100</v>
      </c>
      <c r="U32" s="19">
        <v>0</v>
      </c>
    </row>
    <row r="33" spans="1:21" ht="18.75">
      <c r="A33" s="16">
        <v>4.12</v>
      </c>
      <c r="B33" s="17" t="s">
        <v>41</v>
      </c>
      <c r="C33" s="16">
        <v>4</v>
      </c>
      <c r="D33" s="16">
        <v>0</v>
      </c>
      <c r="E33" s="18">
        <v>103950</v>
      </c>
      <c r="F33" s="18">
        <v>0</v>
      </c>
      <c r="G33" s="19">
        <v>0</v>
      </c>
      <c r="H33" s="18">
        <v>0</v>
      </c>
      <c r="I33" s="19">
        <v>0</v>
      </c>
      <c r="J33" s="18">
        <v>20950</v>
      </c>
      <c r="K33" s="19">
        <v>0</v>
      </c>
      <c r="L33" s="18">
        <v>20950</v>
      </c>
      <c r="M33" s="19">
        <v>0</v>
      </c>
      <c r="N33" s="19">
        <v>0</v>
      </c>
      <c r="O33" s="18">
        <v>83000</v>
      </c>
      <c r="P33" s="18">
        <v>0</v>
      </c>
      <c r="Q33" s="18">
        <v>0</v>
      </c>
      <c r="R33" s="18">
        <v>103950</v>
      </c>
      <c r="S33" s="19">
        <v>0</v>
      </c>
      <c r="T33" s="19">
        <v>100</v>
      </c>
      <c r="U33" s="19">
        <v>0</v>
      </c>
    </row>
    <row r="34" spans="1:21" ht="18.75">
      <c r="A34" s="20">
        <v>4.13</v>
      </c>
      <c r="B34" s="21" t="s">
        <v>42</v>
      </c>
      <c r="C34" s="20">
        <v>2</v>
      </c>
      <c r="D34" s="20">
        <v>1</v>
      </c>
      <c r="E34" s="22">
        <v>600000</v>
      </c>
      <c r="F34" s="22">
        <v>0</v>
      </c>
      <c r="G34" s="23">
        <v>5570</v>
      </c>
      <c r="H34" s="22">
        <v>0</v>
      </c>
      <c r="I34" s="23">
        <v>21600</v>
      </c>
      <c r="J34" s="22">
        <v>0</v>
      </c>
      <c r="K34" s="23">
        <v>0</v>
      </c>
      <c r="L34" s="22">
        <v>0</v>
      </c>
      <c r="M34" s="23">
        <v>27170</v>
      </c>
      <c r="N34" s="23">
        <v>0</v>
      </c>
      <c r="O34" s="22">
        <v>0</v>
      </c>
      <c r="P34" s="22">
        <v>0</v>
      </c>
      <c r="Q34" s="22">
        <v>600000</v>
      </c>
      <c r="R34" s="22">
        <v>600000</v>
      </c>
      <c r="S34" s="23">
        <v>27170</v>
      </c>
      <c r="T34" s="23">
        <v>100</v>
      </c>
      <c r="U34" s="23">
        <v>4.53</v>
      </c>
    </row>
    <row r="35" spans="1:21" s="3" customFormat="1" ht="18.75">
      <c r="A35" s="7">
        <v>5</v>
      </c>
      <c r="B35" s="8" t="s">
        <v>43</v>
      </c>
      <c r="C35" s="7">
        <v>41</v>
      </c>
      <c r="D35" s="7">
        <v>12</v>
      </c>
      <c r="E35" s="9">
        <v>10530980</v>
      </c>
      <c r="F35" s="9">
        <v>95000</v>
      </c>
      <c r="G35" s="10">
        <v>59963.25</v>
      </c>
      <c r="H35" s="9">
        <v>236100</v>
      </c>
      <c r="I35" s="10">
        <v>366157.85</v>
      </c>
      <c r="J35" s="9">
        <v>1273883</v>
      </c>
      <c r="K35" s="10">
        <v>113817</v>
      </c>
      <c r="L35" s="9">
        <v>1604983</v>
      </c>
      <c r="M35" s="10">
        <v>539938.1</v>
      </c>
      <c r="N35" s="10">
        <v>33.64</v>
      </c>
      <c r="O35" s="9">
        <v>5662920</v>
      </c>
      <c r="P35" s="9">
        <v>3059391</v>
      </c>
      <c r="Q35" s="9">
        <v>203686</v>
      </c>
      <c r="R35" s="9">
        <v>10530980</v>
      </c>
      <c r="S35" s="10">
        <v>539938.1</v>
      </c>
      <c r="T35" s="10">
        <v>100</v>
      </c>
      <c r="U35" s="10">
        <v>5.13</v>
      </c>
    </row>
    <row r="36" spans="1:21" ht="18.75">
      <c r="A36" s="12">
        <v>5.0999999999999996</v>
      </c>
      <c r="B36" s="13" t="s">
        <v>18</v>
      </c>
      <c r="C36" s="12">
        <v>8</v>
      </c>
      <c r="D36" s="12">
        <v>4</v>
      </c>
      <c r="E36" s="14">
        <v>1128084</v>
      </c>
      <c r="F36" s="14">
        <v>30000</v>
      </c>
      <c r="G36" s="15">
        <v>0</v>
      </c>
      <c r="H36" s="14">
        <v>82000</v>
      </c>
      <c r="I36" s="15">
        <v>19479</v>
      </c>
      <c r="J36" s="14">
        <v>98500</v>
      </c>
      <c r="K36" s="15">
        <v>52923</v>
      </c>
      <c r="L36" s="14">
        <v>210500</v>
      </c>
      <c r="M36" s="15">
        <v>72402</v>
      </c>
      <c r="N36" s="15">
        <v>34.4</v>
      </c>
      <c r="O36" s="14">
        <v>347900</v>
      </c>
      <c r="P36" s="14">
        <v>453684</v>
      </c>
      <c r="Q36" s="14">
        <v>116000</v>
      </c>
      <c r="R36" s="14">
        <v>1128084</v>
      </c>
      <c r="S36" s="15">
        <v>72402</v>
      </c>
      <c r="T36" s="15">
        <v>100</v>
      </c>
      <c r="U36" s="15">
        <v>6.42</v>
      </c>
    </row>
    <row r="37" spans="1:21" ht="18.75">
      <c r="A37" s="16">
        <v>5.2</v>
      </c>
      <c r="B37" s="17" t="s">
        <v>31</v>
      </c>
      <c r="C37" s="16">
        <v>4</v>
      </c>
      <c r="D37" s="16">
        <v>0</v>
      </c>
      <c r="E37" s="18">
        <v>293750</v>
      </c>
      <c r="F37" s="18">
        <v>0</v>
      </c>
      <c r="G37" s="19">
        <v>0</v>
      </c>
      <c r="H37" s="18">
        <v>0</v>
      </c>
      <c r="I37" s="19">
        <v>0</v>
      </c>
      <c r="J37" s="18">
        <v>0</v>
      </c>
      <c r="K37" s="19">
        <v>0</v>
      </c>
      <c r="L37" s="18">
        <v>0</v>
      </c>
      <c r="M37" s="19">
        <v>0</v>
      </c>
      <c r="N37" s="19">
        <v>0</v>
      </c>
      <c r="O37" s="18">
        <v>174750</v>
      </c>
      <c r="P37" s="18">
        <v>119000</v>
      </c>
      <c r="Q37" s="18">
        <v>0</v>
      </c>
      <c r="R37" s="18">
        <v>293750</v>
      </c>
      <c r="S37" s="19">
        <v>0</v>
      </c>
      <c r="T37" s="19">
        <v>100</v>
      </c>
      <c r="U37" s="19">
        <v>0</v>
      </c>
    </row>
    <row r="38" spans="1:21" ht="18.75">
      <c r="A38" s="16">
        <v>5.3</v>
      </c>
      <c r="B38" s="17" t="s">
        <v>44</v>
      </c>
      <c r="C38" s="16">
        <v>6</v>
      </c>
      <c r="D38" s="16">
        <v>1</v>
      </c>
      <c r="E38" s="18">
        <v>1128608</v>
      </c>
      <c r="F38" s="18">
        <v>0</v>
      </c>
      <c r="G38" s="19">
        <v>4870</v>
      </c>
      <c r="H38" s="18">
        <v>4900</v>
      </c>
      <c r="I38" s="19">
        <v>0</v>
      </c>
      <c r="J38" s="18">
        <v>121680</v>
      </c>
      <c r="K38" s="19">
        <v>9994</v>
      </c>
      <c r="L38" s="18">
        <v>126580</v>
      </c>
      <c r="M38" s="19">
        <v>14864</v>
      </c>
      <c r="N38" s="19">
        <v>11.74</v>
      </c>
      <c r="O38" s="18">
        <v>974200</v>
      </c>
      <c r="P38" s="18">
        <v>25000</v>
      </c>
      <c r="Q38" s="18">
        <v>2828</v>
      </c>
      <c r="R38" s="18">
        <v>1128608</v>
      </c>
      <c r="S38" s="19">
        <v>14864</v>
      </c>
      <c r="T38" s="19">
        <v>100</v>
      </c>
      <c r="U38" s="19">
        <v>1.32</v>
      </c>
    </row>
    <row r="39" spans="1:21" ht="18.75">
      <c r="A39" s="16">
        <v>5.4</v>
      </c>
      <c r="B39" s="17" t="s">
        <v>45</v>
      </c>
      <c r="C39" s="16">
        <v>3</v>
      </c>
      <c r="D39" s="16">
        <v>1</v>
      </c>
      <c r="E39" s="18">
        <v>300459</v>
      </c>
      <c r="F39" s="18">
        <v>10000</v>
      </c>
      <c r="G39" s="19">
        <v>15576</v>
      </c>
      <c r="H39" s="18">
        <v>37200</v>
      </c>
      <c r="I39" s="19">
        <v>0</v>
      </c>
      <c r="J39" s="18">
        <v>80200</v>
      </c>
      <c r="K39" s="19">
        <v>0</v>
      </c>
      <c r="L39" s="18">
        <v>127400</v>
      </c>
      <c r="M39" s="19">
        <v>15576</v>
      </c>
      <c r="N39" s="19">
        <v>12.23</v>
      </c>
      <c r="O39" s="18">
        <v>118059</v>
      </c>
      <c r="P39" s="18">
        <v>45000</v>
      </c>
      <c r="Q39" s="18">
        <v>10000</v>
      </c>
      <c r="R39" s="18">
        <v>300459</v>
      </c>
      <c r="S39" s="19">
        <v>15576</v>
      </c>
      <c r="T39" s="19">
        <v>100</v>
      </c>
      <c r="U39" s="19">
        <v>5.18</v>
      </c>
    </row>
    <row r="40" spans="1:21" ht="18.75">
      <c r="A40" s="16">
        <v>5.5</v>
      </c>
      <c r="B40" s="17" t="s">
        <v>46</v>
      </c>
      <c r="C40" s="16">
        <v>1</v>
      </c>
      <c r="D40" s="16">
        <v>0</v>
      </c>
      <c r="E40" s="18">
        <v>38977</v>
      </c>
      <c r="F40" s="18">
        <v>0</v>
      </c>
      <c r="G40" s="19">
        <v>0</v>
      </c>
      <c r="H40" s="18">
        <v>0</v>
      </c>
      <c r="I40" s="19">
        <v>0</v>
      </c>
      <c r="J40" s="18">
        <v>0</v>
      </c>
      <c r="K40" s="19">
        <v>0</v>
      </c>
      <c r="L40" s="18">
        <v>0</v>
      </c>
      <c r="M40" s="19">
        <v>0</v>
      </c>
      <c r="N40" s="19">
        <v>0</v>
      </c>
      <c r="O40" s="18">
        <v>20500</v>
      </c>
      <c r="P40" s="18">
        <v>12500</v>
      </c>
      <c r="Q40" s="18">
        <v>5977</v>
      </c>
      <c r="R40" s="18">
        <v>38977</v>
      </c>
      <c r="S40" s="19">
        <v>0</v>
      </c>
      <c r="T40" s="19">
        <v>100</v>
      </c>
      <c r="U40" s="19">
        <v>0</v>
      </c>
    </row>
    <row r="41" spans="1:21" ht="18.75">
      <c r="A41" s="16">
        <v>5.6</v>
      </c>
      <c r="B41" s="17" t="s">
        <v>39</v>
      </c>
      <c r="C41" s="16">
        <v>1</v>
      </c>
      <c r="D41" s="16">
        <v>0</v>
      </c>
      <c r="E41" s="18">
        <v>20000</v>
      </c>
      <c r="F41" s="18">
        <v>0</v>
      </c>
      <c r="G41" s="19">
        <v>0</v>
      </c>
      <c r="H41" s="18">
        <v>0</v>
      </c>
      <c r="I41" s="19">
        <v>0</v>
      </c>
      <c r="J41" s="18">
        <v>0</v>
      </c>
      <c r="K41" s="19">
        <v>0</v>
      </c>
      <c r="L41" s="18">
        <v>0</v>
      </c>
      <c r="M41" s="19">
        <v>0</v>
      </c>
      <c r="N41" s="19">
        <v>0</v>
      </c>
      <c r="O41" s="18">
        <v>0</v>
      </c>
      <c r="P41" s="18">
        <v>20000</v>
      </c>
      <c r="Q41" s="18">
        <v>0</v>
      </c>
      <c r="R41" s="18">
        <v>20000</v>
      </c>
      <c r="S41" s="19">
        <v>0</v>
      </c>
      <c r="T41" s="19">
        <v>100</v>
      </c>
      <c r="U41" s="19">
        <v>0</v>
      </c>
    </row>
    <row r="42" spans="1:21" ht="18.75">
      <c r="A42" s="16">
        <v>5.7</v>
      </c>
      <c r="B42" s="17" t="s">
        <v>47</v>
      </c>
      <c r="C42" s="16">
        <v>3</v>
      </c>
      <c r="D42" s="16">
        <v>2</v>
      </c>
      <c r="E42" s="18">
        <v>2113197</v>
      </c>
      <c r="F42" s="18">
        <v>0</v>
      </c>
      <c r="G42" s="19">
        <v>1840</v>
      </c>
      <c r="H42" s="18">
        <v>17600</v>
      </c>
      <c r="I42" s="19">
        <v>12986</v>
      </c>
      <c r="J42" s="18">
        <v>18280</v>
      </c>
      <c r="K42" s="19">
        <v>16000</v>
      </c>
      <c r="L42" s="18">
        <v>35880</v>
      </c>
      <c r="M42" s="19">
        <v>30826</v>
      </c>
      <c r="N42" s="19">
        <v>85.91</v>
      </c>
      <c r="O42" s="18">
        <v>1424460</v>
      </c>
      <c r="P42" s="18">
        <v>652857</v>
      </c>
      <c r="Q42" s="18">
        <v>0</v>
      </c>
      <c r="R42" s="18">
        <v>2113197</v>
      </c>
      <c r="S42" s="19">
        <v>30826</v>
      </c>
      <c r="T42" s="19">
        <v>100</v>
      </c>
      <c r="U42" s="19">
        <v>1.46</v>
      </c>
    </row>
    <row r="43" spans="1:21" ht="18.75">
      <c r="A43" s="16">
        <v>5.8</v>
      </c>
      <c r="B43" s="17" t="s">
        <v>48</v>
      </c>
      <c r="C43" s="16">
        <v>3</v>
      </c>
      <c r="D43" s="16">
        <v>0</v>
      </c>
      <c r="E43" s="18">
        <v>180451</v>
      </c>
      <c r="F43" s="18">
        <v>20000</v>
      </c>
      <c r="G43" s="19">
        <v>0</v>
      </c>
      <c r="H43" s="18">
        <v>20000</v>
      </c>
      <c r="I43" s="19">
        <v>0</v>
      </c>
      <c r="J43" s="18">
        <v>30000</v>
      </c>
      <c r="K43" s="19">
        <v>0</v>
      </c>
      <c r="L43" s="18">
        <v>70000</v>
      </c>
      <c r="M43" s="19">
        <v>0</v>
      </c>
      <c r="N43" s="19">
        <v>0</v>
      </c>
      <c r="O43" s="18">
        <v>110451</v>
      </c>
      <c r="P43" s="18">
        <v>0</v>
      </c>
      <c r="Q43" s="18">
        <v>0</v>
      </c>
      <c r="R43" s="18">
        <v>180451</v>
      </c>
      <c r="S43" s="19">
        <v>0</v>
      </c>
      <c r="T43" s="19">
        <v>100</v>
      </c>
      <c r="U43" s="19">
        <v>0</v>
      </c>
    </row>
    <row r="44" spans="1:21" ht="18.75">
      <c r="A44" s="16">
        <v>5.9</v>
      </c>
      <c r="B44" s="17" t="s">
        <v>49</v>
      </c>
      <c r="C44" s="16">
        <v>5</v>
      </c>
      <c r="D44" s="16">
        <v>3</v>
      </c>
      <c r="E44" s="18">
        <v>3949143</v>
      </c>
      <c r="F44" s="18">
        <v>0</v>
      </c>
      <c r="G44" s="19">
        <v>9533.4</v>
      </c>
      <c r="H44" s="18">
        <v>9400</v>
      </c>
      <c r="I44" s="19">
        <v>270776</v>
      </c>
      <c r="J44" s="18">
        <v>302583</v>
      </c>
      <c r="K44" s="19">
        <v>12000</v>
      </c>
      <c r="L44" s="18">
        <v>311983</v>
      </c>
      <c r="M44" s="19">
        <v>292309.40000000002</v>
      </c>
      <c r="N44" s="19">
        <v>93.69</v>
      </c>
      <c r="O44" s="18">
        <v>2178000</v>
      </c>
      <c r="P44" s="18">
        <v>1454160</v>
      </c>
      <c r="Q44" s="18">
        <v>5000</v>
      </c>
      <c r="R44" s="18">
        <v>3949143</v>
      </c>
      <c r="S44" s="19">
        <v>292309.40000000002</v>
      </c>
      <c r="T44" s="19">
        <v>100</v>
      </c>
      <c r="U44" s="19">
        <v>7.4</v>
      </c>
    </row>
    <row r="45" spans="1:21" ht="18.75">
      <c r="A45" s="16">
        <v>5.0999999999999996</v>
      </c>
      <c r="B45" s="17" t="s">
        <v>50</v>
      </c>
      <c r="C45" s="16">
        <v>4</v>
      </c>
      <c r="D45" s="16">
        <v>1</v>
      </c>
      <c r="E45" s="18">
        <v>436207</v>
      </c>
      <c r="F45" s="18">
        <v>15000</v>
      </c>
      <c r="G45" s="19">
        <v>28143.85</v>
      </c>
      <c r="H45" s="18">
        <v>25000</v>
      </c>
      <c r="I45" s="19">
        <v>62916.85</v>
      </c>
      <c r="J45" s="18">
        <v>32640</v>
      </c>
      <c r="K45" s="19">
        <v>22900</v>
      </c>
      <c r="L45" s="18">
        <v>72640</v>
      </c>
      <c r="M45" s="19">
        <v>113960.7</v>
      </c>
      <c r="N45" s="19">
        <v>156.88</v>
      </c>
      <c r="O45" s="18">
        <v>174100</v>
      </c>
      <c r="P45" s="18">
        <v>182030</v>
      </c>
      <c r="Q45" s="18">
        <v>7437</v>
      </c>
      <c r="R45" s="18">
        <v>436207</v>
      </c>
      <c r="S45" s="19">
        <v>113960.7</v>
      </c>
      <c r="T45" s="19">
        <v>100</v>
      </c>
      <c r="U45" s="19">
        <v>26.13</v>
      </c>
    </row>
    <row r="46" spans="1:21" ht="18.75">
      <c r="A46" s="20">
        <v>5.1100000000000003</v>
      </c>
      <c r="B46" s="21" t="s">
        <v>51</v>
      </c>
      <c r="C46" s="20">
        <v>3</v>
      </c>
      <c r="D46" s="20">
        <v>0</v>
      </c>
      <c r="E46" s="22">
        <v>942104</v>
      </c>
      <c r="F46" s="22">
        <v>20000</v>
      </c>
      <c r="G46" s="23">
        <v>0</v>
      </c>
      <c r="H46" s="22">
        <v>40000</v>
      </c>
      <c r="I46" s="23">
        <v>0</v>
      </c>
      <c r="J46" s="22">
        <v>590000</v>
      </c>
      <c r="K46" s="23">
        <v>0</v>
      </c>
      <c r="L46" s="22">
        <v>650000</v>
      </c>
      <c r="M46" s="23">
        <v>0</v>
      </c>
      <c r="N46" s="23">
        <v>0</v>
      </c>
      <c r="O46" s="22">
        <v>140500</v>
      </c>
      <c r="P46" s="22">
        <v>95160</v>
      </c>
      <c r="Q46" s="22">
        <v>56444</v>
      </c>
      <c r="R46" s="22">
        <v>942104</v>
      </c>
      <c r="S46" s="23">
        <v>0</v>
      </c>
      <c r="T46" s="23">
        <v>100</v>
      </c>
      <c r="U46" s="23">
        <v>0</v>
      </c>
    </row>
    <row r="47" spans="1:21" s="3" customFormat="1" ht="18.75">
      <c r="A47" s="7">
        <v>6</v>
      </c>
      <c r="B47" s="8" t="s">
        <v>52</v>
      </c>
      <c r="C47" s="7">
        <v>31</v>
      </c>
      <c r="D47" s="7">
        <v>9</v>
      </c>
      <c r="E47" s="9">
        <v>6505880</v>
      </c>
      <c r="F47" s="9">
        <v>88850</v>
      </c>
      <c r="G47" s="10">
        <v>32258</v>
      </c>
      <c r="H47" s="9">
        <v>953930</v>
      </c>
      <c r="I47" s="10">
        <v>270780</v>
      </c>
      <c r="J47" s="9">
        <v>562152</v>
      </c>
      <c r="K47" s="10">
        <v>127214</v>
      </c>
      <c r="L47" s="9">
        <v>1604932</v>
      </c>
      <c r="M47" s="10">
        <v>430252</v>
      </c>
      <c r="N47" s="10">
        <v>26.81</v>
      </c>
      <c r="O47" s="9">
        <v>1838314</v>
      </c>
      <c r="P47" s="9">
        <v>2018854</v>
      </c>
      <c r="Q47" s="9">
        <v>1043780</v>
      </c>
      <c r="R47" s="9">
        <v>6505880</v>
      </c>
      <c r="S47" s="10">
        <v>430252</v>
      </c>
      <c r="T47" s="10">
        <v>100</v>
      </c>
      <c r="U47" s="10">
        <v>6.61</v>
      </c>
    </row>
    <row r="48" spans="1:21" ht="18.75">
      <c r="A48" s="12">
        <v>6.1</v>
      </c>
      <c r="B48" s="13" t="s">
        <v>18</v>
      </c>
      <c r="C48" s="12">
        <v>9</v>
      </c>
      <c r="D48" s="12">
        <v>2</v>
      </c>
      <c r="E48" s="14">
        <v>2068430</v>
      </c>
      <c r="F48" s="14">
        <v>80850</v>
      </c>
      <c r="G48" s="15">
        <v>2100</v>
      </c>
      <c r="H48" s="14">
        <v>760780</v>
      </c>
      <c r="I48" s="15">
        <v>73500</v>
      </c>
      <c r="J48" s="14">
        <v>80780</v>
      </c>
      <c r="K48" s="15">
        <v>4400</v>
      </c>
      <c r="L48" s="14">
        <v>922410</v>
      </c>
      <c r="M48" s="15">
        <v>80000</v>
      </c>
      <c r="N48" s="15">
        <v>8.67</v>
      </c>
      <c r="O48" s="14">
        <v>342340</v>
      </c>
      <c r="P48" s="14">
        <v>422340</v>
      </c>
      <c r="Q48" s="14">
        <v>381340</v>
      </c>
      <c r="R48" s="14">
        <v>2068430</v>
      </c>
      <c r="S48" s="15">
        <v>80000</v>
      </c>
      <c r="T48" s="15">
        <v>100</v>
      </c>
      <c r="U48" s="15">
        <v>3.87</v>
      </c>
    </row>
    <row r="49" spans="1:21" ht="18.75">
      <c r="A49" s="16">
        <v>6.2</v>
      </c>
      <c r="B49" s="17" t="s">
        <v>31</v>
      </c>
      <c r="C49" s="16">
        <v>4</v>
      </c>
      <c r="D49" s="16">
        <v>1</v>
      </c>
      <c r="E49" s="18">
        <v>420000</v>
      </c>
      <c r="F49" s="18">
        <v>5000</v>
      </c>
      <c r="G49" s="19">
        <v>0</v>
      </c>
      <c r="H49" s="18">
        <v>50000</v>
      </c>
      <c r="I49" s="19">
        <v>5868</v>
      </c>
      <c r="J49" s="18">
        <v>5000</v>
      </c>
      <c r="K49" s="19">
        <v>0</v>
      </c>
      <c r="L49" s="18">
        <v>60000</v>
      </c>
      <c r="M49" s="19">
        <v>5868</v>
      </c>
      <c r="N49" s="19">
        <v>9.7799999999999994</v>
      </c>
      <c r="O49" s="18">
        <v>235000</v>
      </c>
      <c r="P49" s="18">
        <v>45000</v>
      </c>
      <c r="Q49" s="18">
        <v>80000</v>
      </c>
      <c r="R49" s="18">
        <v>420000</v>
      </c>
      <c r="S49" s="19">
        <v>5868</v>
      </c>
      <c r="T49" s="19">
        <v>100</v>
      </c>
      <c r="U49" s="19">
        <v>1.4</v>
      </c>
    </row>
    <row r="50" spans="1:21" ht="18.75">
      <c r="A50" s="16">
        <v>6.3</v>
      </c>
      <c r="B50" s="17" t="s">
        <v>53</v>
      </c>
      <c r="C50" s="16">
        <v>2</v>
      </c>
      <c r="D50" s="16">
        <v>0</v>
      </c>
      <c r="E50" s="18">
        <v>220000</v>
      </c>
      <c r="F50" s="18">
        <v>0</v>
      </c>
      <c r="G50" s="19">
        <v>0</v>
      </c>
      <c r="H50" s="18">
        <v>0</v>
      </c>
      <c r="I50" s="19">
        <v>0</v>
      </c>
      <c r="J50" s="18">
        <v>0</v>
      </c>
      <c r="K50" s="19">
        <v>0</v>
      </c>
      <c r="L50" s="18">
        <v>0</v>
      </c>
      <c r="M50" s="19">
        <v>0</v>
      </c>
      <c r="N50" s="19">
        <v>0</v>
      </c>
      <c r="O50" s="18">
        <v>0</v>
      </c>
      <c r="P50" s="18">
        <v>200000</v>
      </c>
      <c r="Q50" s="18">
        <v>20000</v>
      </c>
      <c r="R50" s="18">
        <v>220000</v>
      </c>
      <c r="S50" s="19">
        <v>0</v>
      </c>
      <c r="T50" s="19">
        <v>100</v>
      </c>
      <c r="U50" s="19">
        <v>0</v>
      </c>
    </row>
    <row r="51" spans="1:21" ht="18.75">
      <c r="A51" s="16">
        <v>6.4</v>
      </c>
      <c r="B51" s="17" t="s">
        <v>54</v>
      </c>
      <c r="C51" s="16">
        <v>7</v>
      </c>
      <c r="D51" s="16">
        <v>4</v>
      </c>
      <c r="E51" s="18">
        <v>2681925</v>
      </c>
      <c r="F51" s="18">
        <v>0</v>
      </c>
      <c r="G51" s="19">
        <v>30158</v>
      </c>
      <c r="H51" s="18">
        <v>96100</v>
      </c>
      <c r="I51" s="19">
        <v>55950</v>
      </c>
      <c r="J51" s="18">
        <v>345660</v>
      </c>
      <c r="K51" s="19">
        <v>63150</v>
      </c>
      <c r="L51" s="18">
        <v>441760</v>
      </c>
      <c r="M51" s="19">
        <v>149258</v>
      </c>
      <c r="N51" s="19">
        <v>33.79</v>
      </c>
      <c r="O51" s="18">
        <v>1004980</v>
      </c>
      <c r="P51" s="18">
        <v>919920</v>
      </c>
      <c r="Q51" s="18">
        <v>315265</v>
      </c>
      <c r="R51" s="18">
        <v>2681925</v>
      </c>
      <c r="S51" s="19">
        <v>149258</v>
      </c>
      <c r="T51" s="19">
        <v>100</v>
      </c>
      <c r="U51" s="19">
        <v>5.57</v>
      </c>
    </row>
    <row r="52" spans="1:21" ht="18.75">
      <c r="A52" s="16">
        <v>6.5</v>
      </c>
      <c r="B52" s="17" t="s">
        <v>55</v>
      </c>
      <c r="C52" s="16">
        <v>2</v>
      </c>
      <c r="D52" s="16">
        <v>1</v>
      </c>
      <c r="E52" s="18">
        <v>586625</v>
      </c>
      <c r="F52" s="18">
        <v>0</v>
      </c>
      <c r="G52" s="19">
        <v>0</v>
      </c>
      <c r="H52" s="18">
        <v>44050</v>
      </c>
      <c r="I52" s="19">
        <v>135462</v>
      </c>
      <c r="J52" s="18">
        <v>90106</v>
      </c>
      <c r="K52" s="19">
        <v>55256</v>
      </c>
      <c r="L52" s="18">
        <v>134156</v>
      </c>
      <c r="M52" s="19">
        <v>190718</v>
      </c>
      <c r="N52" s="19">
        <v>142.16</v>
      </c>
      <c r="O52" s="18">
        <v>134176</v>
      </c>
      <c r="P52" s="18">
        <v>184176</v>
      </c>
      <c r="Q52" s="18">
        <v>134117</v>
      </c>
      <c r="R52" s="18">
        <v>586625</v>
      </c>
      <c r="S52" s="19">
        <v>190718</v>
      </c>
      <c r="T52" s="19">
        <v>100</v>
      </c>
      <c r="U52" s="19">
        <v>32.51</v>
      </c>
    </row>
    <row r="53" spans="1:21" ht="18.75">
      <c r="A53" s="16">
        <v>6.6</v>
      </c>
      <c r="B53" s="17" t="s">
        <v>56</v>
      </c>
      <c r="C53" s="16">
        <v>6</v>
      </c>
      <c r="D53" s="16">
        <v>1</v>
      </c>
      <c r="E53" s="18">
        <v>490050</v>
      </c>
      <c r="F53" s="18">
        <v>0</v>
      </c>
      <c r="G53" s="19">
        <v>0</v>
      </c>
      <c r="H53" s="18">
        <v>0</v>
      </c>
      <c r="I53" s="19">
        <v>0</v>
      </c>
      <c r="J53" s="18">
        <v>37606</v>
      </c>
      <c r="K53" s="19">
        <v>4408</v>
      </c>
      <c r="L53" s="18">
        <v>37606</v>
      </c>
      <c r="M53" s="19">
        <v>4408</v>
      </c>
      <c r="N53" s="19">
        <v>11.72</v>
      </c>
      <c r="O53" s="18">
        <v>112818</v>
      </c>
      <c r="P53" s="18">
        <v>226568</v>
      </c>
      <c r="Q53" s="18">
        <v>113058</v>
      </c>
      <c r="R53" s="18">
        <v>490050</v>
      </c>
      <c r="S53" s="19">
        <v>4408</v>
      </c>
      <c r="T53" s="19">
        <v>100</v>
      </c>
      <c r="U53" s="19">
        <v>0.9</v>
      </c>
    </row>
    <row r="54" spans="1:21" ht="18.75">
      <c r="A54" s="20">
        <v>6.7</v>
      </c>
      <c r="B54" s="21" t="s">
        <v>57</v>
      </c>
      <c r="C54" s="20">
        <v>1</v>
      </c>
      <c r="D54" s="20">
        <v>0</v>
      </c>
      <c r="E54" s="22">
        <v>38850</v>
      </c>
      <c r="F54" s="22">
        <v>3000</v>
      </c>
      <c r="G54" s="23">
        <v>0</v>
      </c>
      <c r="H54" s="22">
        <v>3000</v>
      </c>
      <c r="I54" s="23">
        <v>0</v>
      </c>
      <c r="J54" s="22">
        <v>3000</v>
      </c>
      <c r="K54" s="23">
        <v>0</v>
      </c>
      <c r="L54" s="22">
        <v>9000</v>
      </c>
      <c r="M54" s="23">
        <v>0</v>
      </c>
      <c r="N54" s="23">
        <v>0</v>
      </c>
      <c r="O54" s="22">
        <v>9000</v>
      </c>
      <c r="P54" s="22">
        <v>20850</v>
      </c>
      <c r="Q54" s="22">
        <v>0</v>
      </c>
      <c r="R54" s="22">
        <v>38850</v>
      </c>
      <c r="S54" s="23">
        <v>0</v>
      </c>
      <c r="T54" s="23">
        <v>100</v>
      </c>
      <c r="U54" s="23">
        <v>0</v>
      </c>
    </row>
    <row r="55" spans="1:21" s="3" customFormat="1" ht="18.75">
      <c r="A55" s="7">
        <v>7</v>
      </c>
      <c r="B55" s="8" t="s">
        <v>58</v>
      </c>
      <c r="C55" s="7">
        <v>2</v>
      </c>
      <c r="D55" s="7">
        <v>1</v>
      </c>
      <c r="E55" s="9">
        <v>70000</v>
      </c>
      <c r="F55" s="9">
        <v>0</v>
      </c>
      <c r="G55" s="10">
        <v>0</v>
      </c>
      <c r="H55" s="9">
        <v>0</v>
      </c>
      <c r="I55" s="10">
        <v>0</v>
      </c>
      <c r="J55" s="9">
        <v>0</v>
      </c>
      <c r="K55" s="10">
        <v>16988</v>
      </c>
      <c r="L55" s="9">
        <v>0</v>
      </c>
      <c r="M55" s="10">
        <v>16988</v>
      </c>
      <c r="N55" s="10">
        <v>0</v>
      </c>
      <c r="O55" s="9">
        <v>35000</v>
      </c>
      <c r="P55" s="9">
        <v>35000</v>
      </c>
      <c r="Q55" s="9">
        <v>0</v>
      </c>
      <c r="R55" s="9">
        <v>70000</v>
      </c>
      <c r="S55" s="10">
        <v>16988</v>
      </c>
      <c r="T55" s="10">
        <v>100</v>
      </c>
      <c r="U55" s="10">
        <v>24.27</v>
      </c>
    </row>
    <row r="56" spans="1:21" ht="18.75">
      <c r="A56" s="1">
        <v>7.1</v>
      </c>
      <c r="B56" s="2" t="s">
        <v>18</v>
      </c>
      <c r="C56" s="1">
        <v>2</v>
      </c>
      <c r="D56" s="1">
        <v>1</v>
      </c>
      <c r="E56" s="5">
        <v>70000</v>
      </c>
      <c r="F56" s="5">
        <v>0</v>
      </c>
      <c r="G56" s="4">
        <v>0</v>
      </c>
      <c r="H56" s="5">
        <v>0</v>
      </c>
      <c r="I56" s="4">
        <v>0</v>
      </c>
      <c r="J56" s="5">
        <v>0</v>
      </c>
      <c r="K56" s="4">
        <v>16988</v>
      </c>
      <c r="L56" s="5">
        <v>0</v>
      </c>
      <c r="M56" s="4">
        <v>16988</v>
      </c>
      <c r="N56" s="4">
        <v>0</v>
      </c>
      <c r="O56" s="5">
        <v>35000</v>
      </c>
      <c r="P56" s="5">
        <v>35000</v>
      </c>
      <c r="Q56" s="5">
        <v>0</v>
      </c>
      <c r="R56" s="5">
        <v>70000</v>
      </c>
      <c r="S56" s="4">
        <v>16988</v>
      </c>
      <c r="T56" s="4">
        <v>100</v>
      </c>
      <c r="U56" s="4">
        <v>24.27</v>
      </c>
    </row>
    <row r="57" spans="1:21" s="3" customFormat="1" ht="18.75">
      <c r="A57" s="7">
        <v>8</v>
      </c>
      <c r="B57" s="8" t="s">
        <v>59</v>
      </c>
      <c r="C57" s="7">
        <v>76</v>
      </c>
      <c r="D57" s="7">
        <v>15</v>
      </c>
      <c r="E57" s="9">
        <v>5662180</v>
      </c>
      <c r="F57" s="9">
        <v>54000</v>
      </c>
      <c r="G57" s="10">
        <v>112879</v>
      </c>
      <c r="H57" s="9">
        <v>2265422</v>
      </c>
      <c r="I57" s="10">
        <v>145427.07999999999</v>
      </c>
      <c r="J57" s="9">
        <v>371899</v>
      </c>
      <c r="K57" s="10">
        <v>170140</v>
      </c>
      <c r="L57" s="9">
        <v>2691321</v>
      </c>
      <c r="M57" s="10">
        <v>428446.08</v>
      </c>
      <c r="N57" s="10">
        <v>15.92</v>
      </c>
      <c r="O57" s="9">
        <v>2250957</v>
      </c>
      <c r="P57" s="9">
        <v>469474</v>
      </c>
      <c r="Q57" s="9">
        <v>250428</v>
      </c>
      <c r="R57" s="9">
        <v>5662180</v>
      </c>
      <c r="S57" s="10">
        <v>428446.08</v>
      </c>
      <c r="T57" s="10">
        <v>100</v>
      </c>
      <c r="U57" s="10">
        <v>7.57</v>
      </c>
    </row>
    <row r="58" spans="1:21" ht="18.75">
      <c r="A58" s="12">
        <v>8.1</v>
      </c>
      <c r="B58" s="13" t="s">
        <v>18</v>
      </c>
      <c r="C58" s="12">
        <v>4</v>
      </c>
      <c r="D58" s="12">
        <v>1</v>
      </c>
      <c r="E58" s="14">
        <v>509440</v>
      </c>
      <c r="F58" s="14">
        <v>2400</v>
      </c>
      <c r="G58" s="15">
        <v>80879</v>
      </c>
      <c r="H58" s="14">
        <v>2400</v>
      </c>
      <c r="I58" s="15">
        <v>46755.08</v>
      </c>
      <c r="J58" s="14">
        <v>86280</v>
      </c>
      <c r="K58" s="15">
        <v>2600</v>
      </c>
      <c r="L58" s="14">
        <v>91080</v>
      </c>
      <c r="M58" s="15">
        <v>130234.08</v>
      </c>
      <c r="N58" s="15">
        <v>142.99</v>
      </c>
      <c r="O58" s="14">
        <v>189830</v>
      </c>
      <c r="P58" s="14">
        <v>221330</v>
      </c>
      <c r="Q58" s="14">
        <v>7200</v>
      </c>
      <c r="R58" s="14">
        <v>509440</v>
      </c>
      <c r="S58" s="15">
        <v>130234.08</v>
      </c>
      <c r="T58" s="15">
        <v>100</v>
      </c>
      <c r="U58" s="15">
        <v>25.56</v>
      </c>
    </row>
    <row r="59" spans="1:21" ht="18.75">
      <c r="A59" s="16">
        <v>8.1999999999999993</v>
      </c>
      <c r="B59" s="17" t="s">
        <v>31</v>
      </c>
      <c r="C59" s="16">
        <v>4</v>
      </c>
      <c r="D59" s="16">
        <v>0</v>
      </c>
      <c r="E59" s="18">
        <v>170000</v>
      </c>
      <c r="F59" s="18">
        <v>0</v>
      </c>
      <c r="G59" s="19">
        <v>0</v>
      </c>
      <c r="H59" s="18">
        <v>0</v>
      </c>
      <c r="I59" s="19">
        <v>0</v>
      </c>
      <c r="J59" s="18">
        <v>45235</v>
      </c>
      <c r="K59" s="19">
        <v>0</v>
      </c>
      <c r="L59" s="18">
        <v>45235</v>
      </c>
      <c r="M59" s="19">
        <v>0</v>
      </c>
      <c r="N59" s="19">
        <v>0</v>
      </c>
      <c r="O59" s="18">
        <v>55405</v>
      </c>
      <c r="P59" s="18">
        <v>38600</v>
      </c>
      <c r="Q59" s="18">
        <v>30760</v>
      </c>
      <c r="R59" s="18">
        <v>170000</v>
      </c>
      <c r="S59" s="19">
        <v>0</v>
      </c>
      <c r="T59" s="19">
        <v>100</v>
      </c>
      <c r="U59" s="19">
        <v>0</v>
      </c>
    </row>
    <row r="60" spans="1:21" ht="18.75">
      <c r="A60" s="16">
        <v>8.3000000000000007</v>
      </c>
      <c r="B60" s="17" t="s">
        <v>37</v>
      </c>
      <c r="C60" s="16">
        <v>4</v>
      </c>
      <c r="D60" s="16">
        <v>0</v>
      </c>
      <c r="E60" s="18">
        <v>197440</v>
      </c>
      <c r="F60" s="18">
        <v>0</v>
      </c>
      <c r="G60" s="19">
        <v>0</v>
      </c>
      <c r="H60" s="18">
        <v>0</v>
      </c>
      <c r="I60" s="19">
        <v>0</v>
      </c>
      <c r="J60" s="18">
        <v>0</v>
      </c>
      <c r="K60" s="19">
        <v>0</v>
      </c>
      <c r="L60" s="18">
        <v>0</v>
      </c>
      <c r="M60" s="19">
        <v>0</v>
      </c>
      <c r="N60" s="19">
        <v>0</v>
      </c>
      <c r="O60" s="18">
        <v>197440</v>
      </c>
      <c r="P60" s="18">
        <v>0</v>
      </c>
      <c r="Q60" s="18">
        <v>0</v>
      </c>
      <c r="R60" s="18">
        <v>197440</v>
      </c>
      <c r="S60" s="19">
        <v>0</v>
      </c>
      <c r="T60" s="19">
        <v>100</v>
      </c>
      <c r="U60" s="19">
        <v>0</v>
      </c>
    </row>
    <row r="61" spans="1:21" ht="18.75">
      <c r="A61" s="16">
        <v>8.4</v>
      </c>
      <c r="B61" s="17" t="s">
        <v>60</v>
      </c>
      <c r="C61" s="16">
        <v>8</v>
      </c>
      <c r="D61" s="16">
        <v>1</v>
      </c>
      <c r="E61" s="18">
        <v>240896</v>
      </c>
      <c r="F61" s="18">
        <v>12800</v>
      </c>
      <c r="G61" s="19">
        <v>0</v>
      </c>
      <c r="H61" s="18">
        <v>7272</v>
      </c>
      <c r="I61" s="19">
        <v>20072</v>
      </c>
      <c r="J61" s="18">
        <v>0</v>
      </c>
      <c r="K61" s="19">
        <v>0</v>
      </c>
      <c r="L61" s="18">
        <v>20072</v>
      </c>
      <c r="M61" s="19">
        <v>20072</v>
      </c>
      <c r="N61" s="19">
        <v>100</v>
      </c>
      <c r="O61" s="18">
        <v>184824</v>
      </c>
      <c r="P61" s="18">
        <v>0</v>
      </c>
      <c r="Q61" s="18">
        <v>36000</v>
      </c>
      <c r="R61" s="18">
        <v>240896</v>
      </c>
      <c r="S61" s="19">
        <v>20072</v>
      </c>
      <c r="T61" s="19">
        <v>100</v>
      </c>
      <c r="U61" s="19">
        <v>8.33</v>
      </c>
    </row>
    <row r="62" spans="1:21" ht="18.75">
      <c r="A62" s="16">
        <v>8.5</v>
      </c>
      <c r="B62" s="17" t="s">
        <v>61</v>
      </c>
      <c r="C62" s="16">
        <v>8</v>
      </c>
      <c r="D62" s="16">
        <v>1</v>
      </c>
      <c r="E62" s="18">
        <v>246720</v>
      </c>
      <c r="F62" s="18">
        <v>0</v>
      </c>
      <c r="G62" s="19">
        <v>20000</v>
      </c>
      <c r="H62" s="18">
        <v>30000</v>
      </c>
      <c r="I62" s="19">
        <v>0</v>
      </c>
      <c r="J62" s="18">
        <v>9344</v>
      </c>
      <c r="K62" s="19">
        <v>0</v>
      </c>
      <c r="L62" s="18">
        <v>39344</v>
      </c>
      <c r="M62" s="19">
        <v>20000</v>
      </c>
      <c r="N62" s="19">
        <v>50.83</v>
      </c>
      <c r="O62" s="18">
        <v>9344</v>
      </c>
      <c r="P62" s="18">
        <v>59344</v>
      </c>
      <c r="Q62" s="18">
        <v>138688</v>
      </c>
      <c r="R62" s="18">
        <v>246720</v>
      </c>
      <c r="S62" s="19">
        <v>20000</v>
      </c>
      <c r="T62" s="19">
        <v>100</v>
      </c>
      <c r="U62" s="19">
        <v>8.11</v>
      </c>
    </row>
    <row r="63" spans="1:21" ht="18.75">
      <c r="A63" s="16">
        <v>8.6</v>
      </c>
      <c r="B63" s="17" t="s">
        <v>62</v>
      </c>
      <c r="C63" s="16">
        <v>3</v>
      </c>
      <c r="D63" s="16">
        <v>1</v>
      </c>
      <c r="E63" s="18">
        <v>161600</v>
      </c>
      <c r="F63" s="18">
        <v>0</v>
      </c>
      <c r="G63" s="19">
        <v>0</v>
      </c>
      <c r="H63" s="18">
        <v>2400</v>
      </c>
      <c r="I63" s="19">
        <v>61600</v>
      </c>
      <c r="J63" s="18">
        <v>17400</v>
      </c>
      <c r="K63" s="19">
        <v>0</v>
      </c>
      <c r="L63" s="18">
        <v>19800</v>
      </c>
      <c r="M63" s="19">
        <v>61600</v>
      </c>
      <c r="N63" s="19">
        <v>311.11</v>
      </c>
      <c r="O63" s="18">
        <v>117200</v>
      </c>
      <c r="P63" s="18">
        <v>20600</v>
      </c>
      <c r="Q63" s="18">
        <v>4000</v>
      </c>
      <c r="R63" s="18">
        <v>161600</v>
      </c>
      <c r="S63" s="19">
        <v>61600</v>
      </c>
      <c r="T63" s="19">
        <v>100</v>
      </c>
      <c r="U63" s="19">
        <v>38.119999999999997</v>
      </c>
    </row>
    <row r="64" spans="1:21" ht="18.75">
      <c r="A64" s="16">
        <v>8.6999999999999993</v>
      </c>
      <c r="B64" s="17" t="s">
        <v>63</v>
      </c>
      <c r="C64" s="16">
        <v>5</v>
      </c>
      <c r="D64" s="16">
        <v>1</v>
      </c>
      <c r="E64" s="18">
        <v>2181400</v>
      </c>
      <c r="F64" s="18">
        <v>0</v>
      </c>
      <c r="G64" s="19">
        <v>0</v>
      </c>
      <c r="H64" s="18">
        <v>2045000</v>
      </c>
      <c r="I64" s="19">
        <v>3750</v>
      </c>
      <c r="J64" s="18">
        <v>21900</v>
      </c>
      <c r="K64" s="19">
        <v>0</v>
      </c>
      <c r="L64" s="18">
        <v>2066900</v>
      </c>
      <c r="M64" s="19">
        <v>3750</v>
      </c>
      <c r="N64" s="19">
        <v>0.18</v>
      </c>
      <c r="O64" s="18">
        <v>100000</v>
      </c>
      <c r="P64" s="18">
        <v>14500</v>
      </c>
      <c r="Q64" s="18">
        <v>0</v>
      </c>
      <c r="R64" s="18">
        <v>2181400</v>
      </c>
      <c r="S64" s="19">
        <v>3750</v>
      </c>
      <c r="T64" s="19">
        <v>100</v>
      </c>
      <c r="U64" s="19">
        <v>0.17</v>
      </c>
    </row>
    <row r="65" spans="1:21" ht="18.75">
      <c r="A65" s="16">
        <v>8.8000000000000007</v>
      </c>
      <c r="B65" s="17" t="s">
        <v>64</v>
      </c>
      <c r="C65" s="16">
        <v>6</v>
      </c>
      <c r="D65" s="16">
        <v>0</v>
      </c>
      <c r="E65" s="18">
        <v>243920</v>
      </c>
      <c r="F65" s="18">
        <v>0</v>
      </c>
      <c r="G65" s="19">
        <v>0</v>
      </c>
      <c r="H65" s="18">
        <v>0</v>
      </c>
      <c r="I65" s="19">
        <v>0</v>
      </c>
      <c r="J65" s="18">
        <v>18400</v>
      </c>
      <c r="K65" s="19">
        <v>0</v>
      </c>
      <c r="L65" s="18">
        <v>18400</v>
      </c>
      <c r="M65" s="19">
        <v>0</v>
      </c>
      <c r="N65" s="19">
        <v>0</v>
      </c>
      <c r="O65" s="18">
        <v>225520</v>
      </c>
      <c r="P65" s="18">
        <v>0</v>
      </c>
      <c r="Q65" s="18">
        <v>0</v>
      </c>
      <c r="R65" s="18">
        <v>243920</v>
      </c>
      <c r="S65" s="19">
        <v>0</v>
      </c>
      <c r="T65" s="19">
        <v>100</v>
      </c>
      <c r="U65" s="19">
        <v>0</v>
      </c>
    </row>
    <row r="66" spans="1:21" ht="18.75">
      <c r="A66" s="16">
        <v>8.9</v>
      </c>
      <c r="B66" s="17" t="s">
        <v>65</v>
      </c>
      <c r="C66" s="16">
        <v>5</v>
      </c>
      <c r="D66" s="16">
        <v>2</v>
      </c>
      <c r="E66" s="18">
        <v>156784</v>
      </c>
      <c r="F66" s="18">
        <v>18800</v>
      </c>
      <c r="G66" s="19">
        <v>0</v>
      </c>
      <c r="H66" s="18">
        <v>80000</v>
      </c>
      <c r="I66" s="19">
        <v>13250</v>
      </c>
      <c r="J66" s="18">
        <v>0</v>
      </c>
      <c r="K66" s="19">
        <v>0</v>
      </c>
      <c r="L66" s="18">
        <v>98800</v>
      </c>
      <c r="M66" s="19">
        <v>13250</v>
      </c>
      <c r="N66" s="19">
        <v>13.41</v>
      </c>
      <c r="O66" s="18">
        <v>57984</v>
      </c>
      <c r="P66" s="18">
        <v>0</v>
      </c>
      <c r="Q66" s="18">
        <v>0</v>
      </c>
      <c r="R66" s="18">
        <v>156784</v>
      </c>
      <c r="S66" s="19">
        <v>13250</v>
      </c>
      <c r="T66" s="19">
        <v>100</v>
      </c>
      <c r="U66" s="19">
        <v>8.4499999999999993</v>
      </c>
    </row>
    <row r="67" spans="1:21" ht="18.75">
      <c r="A67" s="16">
        <v>8.1</v>
      </c>
      <c r="B67" s="17" t="s">
        <v>66</v>
      </c>
      <c r="C67" s="16">
        <v>5</v>
      </c>
      <c r="D67" s="16">
        <v>1</v>
      </c>
      <c r="E67" s="18">
        <v>205280</v>
      </c>
      <c r="F67" s="18">
        <v>20000</v>
      </c>
      <c r="G67" s="19">
        <v>12000</v>
      </c>
      <c r="H67" s="18">
        <v>1000</v>
      </c>
      <c r="I67" s="19">
        <v>0</v>
      </c>
      <c r="J67" s="18">
        <v>1500</v>
      </c>
      <c r="K67" s="19">
        <v>0</v>
      </c>
      <c r="L67" s="18">
        <v>22500</v>
      </c>
      <c r="M67" s="19">
        <v>12000</v>
      </c>
      <c r="N67" s="19">
        <v>53.33</v>
      </c>
      <c r="O67" s="18">
        <v>114500</v>
      </c>
      <c r="P67" s="18">
        <v>34500</v>
      </c>
      <c r="Q67" s="18">
        <v>33780</v>
      </c>
      <c r="R67" s="18">
        <v>205280</v>
      </c>
      <c r="S67" s="19">
        <v>12000</v>
      </c>
      <c r="T67" s="19">
        <v>100</v>
      </c>
      <c r="U67" s="19">
        <v>5.85</v>
      </c>
    </row>
    <row r="68" spans="1:21" ht="18.75">
      <c r="A68" s="16">
        <v>8.11</v>
      </c>
      <c r="B68" s="17" t="s">
        <v>67</v>
      </c>
      <c r="C68" s="16">
        <v>14</v>
      </c>
      <c r="D68" s="16">
        <v>2</v>
      </c>
      <c r="E68" s="18">
        <v>952720</v>
      </c>
      <c r="F68" s="18">
        <v>0</v>
      </c>
      <c r="G68" s="19">
        <v>0</v>
      </c>
      <c r="H68" s="18">
        <v>66090</v>
      </c>
      <c r="I68" s="19">
        <v>0</v>
      </c>
      <c r="J68" s="18">
        <v>0</v>
      </c>
      <c r="K68" s="19">
        <v>28500</v>
      </c>
      <c r="L68" s="18">
        <v>66090</v>
      </c>
      <c r="M68" s="19">
        <v>28500</v>
      </c>
      <c r="N68" s="19">
        <v>43.12</v>
      </c>
      <c r="O68" s="18">
        <v>848030</v>
      </c>
      <c r="P68" s="18">
        <v>38600</v>
      </c>
      <c r="Q68" s="18">
        <v>0</v>
      </c>
      <c r="R68" s="18">
        <v>952720</v>
      </c>
      <c r="S68" s="19">
        <v>28500</v>
      </c>
      <c r="T68" s="19">
        <v>100</v>
      </c>
      <c r="U68" s="19">
        <v>2.99</v>
      </c>
    </row>
    <row r="69" spans="1:21" ht="18.75">
      <c r="A69" s="16">
        <v>8.1199999999999992</v>
      </c>
      <c r="B69" s="17" t="s">
        <v>68</v>
      </c>
      <c r="C69" s="16">
        <v>7</v>
      </c>
      <c r="D69" s="16">
        <v>4</v>
      </c>
      <c r="E69" s="18">
        <v>233840</v>
      </c>
      <c r="F69" s="18">
        <v>0</v>
      </c>
      <c r="G69" s="19">
        <v>0</v>
      </c>
      <c r="H69" s="18">
        <v>0</v>
      </c>
      <c r="I69" s="19">
        <v>0</v>
      </c>
      <c r="J69" s="18">
        <v>171840</v>
      </c>
      <c r="K69" s="19">
        <v>101000</v>
      </c>
      <c r="L69" s="18">
        <v>171840</v>
      </c>
      <c r="M69" s="19">
        <v>101000</v>
      </c>
      <c r="N69" s="19">
        <v>58.78</v>
      </c>
      <c r="O69" s="18">
        <v>20000</v>
      </c>
      <c r="P69" s="18">
        <v>42000</v>
      </c>
      <c r="Q69" s="18">
        <v>0</v>
      </c>
      <c r="R69" s="18">
        <v>233840</v>
      </c>
      <c r="S69" s="19">
        <v>101000</v>
      </c>
      <c r="T69" s="19">
        <v>100</v>
      </c>
      <c r="U69" s="19">
        <v>43.19</v>
      </c>
    </row>
    <row r="70" spans="1:21" ht="18.75">
      <c r="A70" s="20">
        <v>8.1300000000000008</v>
      </c>
      <c r="B70" s="21" t="s">
        <v>69</v>
      </c>
      <c r="C70" s="20">
        <v>3</v>
      </c>
      <c r="D70" s="20">
        <v>1</v>
      </c>
      <c r="E70" s="22">
        <v>162140</v>
      </c>
      <c r="F70" s="22">
        <v>0</v>
      </c>
      <c r="G70" s="23">
        <v>0</v>
      </c>
      <c r="H70" s="22">
        <v>31260</v>
      </c>
      <c r="I70" s="23">
        <v>0</v>
      </c>
      <c r="J70" s="22">
        <v>0</v>
      </c>
      <c r="K70" s="23">
        <v>38040</v>
      </c>
      <c r="L70" s="22">
        <v>31260</v>
      </c>
      <c r="M70" s="23">
        <v>38040</v>
      </c>
      <c r="N70" s="23">
        <v>121.69</v>
      </c>
      <c r="O70" s="22">
        <v>130880</v>
      </c>
      <c r="P70" s="22">
        <v>0</v>
      </c>
      <c r="Q70" s="22">
        <v>0</v>
      </c>
      <c r="R70" s="22">
        <v>162140</v>
      </c>
      <c r="S70" s="23">
        <v>38040</v>
      </c>
      <c r="T70" s="23">
        <v>100</v>
      </c>
      <c r="U70" s="23">
        <v>23.46</v>
      </c>
    </row>
    <row r="71" spans="1:21" s="3" customFormat="1" ht="18.75">
      <c r="A71" s="7">
        <v>9</v>
      </c>
      <c r="B71" s="8" t="s">
        <v>70</v>
      </c>
      <c r="C71" s="7">
        <v>25</v>
      </c>
      <c r="D71" s="7">
        <v>2</v>
      </c>
      <c r="E71" s="9">
        <v>4480640</v>
      </c>
      <c r="F71" s="9">
        <v>11000</v>
      </c>
      <c r="G71" s="10">
        <v>48000</v>
      </c>
      <c r="H71" s="9">
        <v>243635</v>
      </c>
      <c r="I71" s="10">
        <v>999500</v>
      </c>
      <c r="J71" s="9">
        <v>835885</v>
      </c>
      <c r="K71" s="10">
        <v>0</v>
      </c>
      <c r="L71" s="9">
        <v>1090520</v>
      </c>
      <c r="M71" s="10">
        <v>1047500</v>
      </c>
      <c r="N71" s="10">
        <v>96.06</v>
      </c>
      <c r="O71" s="9">
        <v>2437280</v>
      </c>
      <c r="P71" s="9">
        <v>606276</v>
      </c>
      <c r="Q71" s="9">
        <v>346564</v>
      </c>
      <c r="R71" s="9">
        <v>4480640</v>
      </c>
      <c r="S71" s="10">
        <v>1047500</v>
      </c>
      <c r="T71" s="10">
        <v>100</v>
      </c>
      <c r="U71" s="10">
        <v>23.38</v>
      </c>
    </row>
    <row r="72" spans="1:21" ht="18.75">
      <c r="A72" s="12">
        <v>9.1</v>
      </c>
      <c r="B72" s="13" t="s">
        <v>18</v>
      </c>
      <c r="C72" s="12">
        <v>13</v>
      </c>
      <c r="D72" s="12">
        <v>2</v>
      </c>
      <c r="E72" s="14">
        <v>3210640</v>
      </c>
      <c r="F72" s="14">
        <v>11000</v>
      </c>
      <c r="G72" s="15">
        <v>48000</v>
      </c>
      <c r="H72" s="14">
        <v>203635</v>
      </c>
      <c r="I72" s="15">
        <v>999500</v>
      </c>
      <c r="J72" s="14">
        <v>191885</v>
      </c>
      <c r="K72" s="15">
        <v>0</v>
      </c>
      <c r="L72" s="14">
        <v>406520</v>
      </c>
      <c r="M72" s="15">
        <v>1047500</v>
      </c>
      <c r="N72" s="15">
        <v>257.67</v>
      </c>
      <c r="O72" s="14">
        <v>1938280</v>
      </c>
      <c r="P72" s="14">
        <v>546276</v>
      </c>
      <c r="Q72" s="14">
        <v>319564</v>
      </c>
      <c r="R72" s="14">
        <v>3210640</v>
      </c>
      <c r="S72" s="15">
        <v>1047500</v>
      </c>
      <c r="T72" s="15">
        <v>100</v>
      </c>
      <c r="U72" s="15">
        <v>32.630000000000003</v>
      </c>
    </row>
    <row r="73" spans="1:21" ht="18.75">
      <c r="A73" s="16">
        <v>9.1999999999999993</v>
      </c>
      <c r="B73" s="17" t="s">
        <v>31</v>
      </c>
      <c r="C73" s="16">
        <v>3</v>
      </c>
      <c r="D73" s="16">
        <v>0</v>
      </c>
      <c r="E73" s="18">
        <v>180000</v>
      </c>
      <c r="F73" s="18">
        <v>0</v>
      </c>
      <c r="G73" s="19">
        <v>0</v>
      </c>
      <c r="H73" s="18">
        <v>0</v>
      </c>
      <c r="I73" s="19">
        <v>0</v>
      </c>
      <c r="J73" s="18">
        <v>130000</v>
      </c>
      <c r="K73" s="19">
        <v>0</v>
      </c>
      <c r="L73" s="18">
        <v>130000</v>
      </c>
      <c r="M73" s="19">
        <v>0</v>
      </c>
      <c r="N73" s="19">
        <v>0</v>
      </c>
      <c r="O73" s="18">
        <v>3000</v>
      </c>
      <c r="P73" s="18">
        <v>20000</v>
      </c>
      <c r="Q73" s="18">
        <v>27000</v>
      </c>
      <c r="R73" s="18">
        <v>180000</v>
      </c>
      <c r="S73" s="19">
        <v>0</v>
      </c>
      <c r="T73" s="19">
        <v>100</v>
      </c>
      <c r="U73" s="19">
        <v>0</v>
      </c>
    </row>
    <row r="74" spans="1:21" ht="18.75">
      <c r="A74" s="16">
        <v>9.3000000000000007</v>
      </c>
      <c r="B74" s="17" t="s">
        <v>71</v>
      </c>
      <c r="C74" s="16">
        <v>2</v>
      </c>
      <c r="D74" s="16">
        <v>0</v>
      </c>
      <c r="E74" s="18">
        <v>60000</v>
      </c>
      <c r="F74" s="18">
        <v>0</v>
      </c>
      <c r="G74" s="19">
        <v>0</v>
      </c>
      <c r="H74" s="18">
        <v>0</v>
      </c>
      <c r="I74" s="19">
        <v>0</v>
      </c>
      <c r="J74" s="18">
        <v>0</v>
      </c>
      <c r="K74" s="19">
        <v>0</v>
      </c>
      <c r="L74" s="18">
        <v>0</v>
      </c>
      <c r="M74" s="19">
        <v>0</v>
      </c>
      <c r="N74" s="19">
        <v>0</v>
      </c>
      <c r="O74" s="18">
        <v>60000</v>
      </c>
      <c r="P74" s="18">
        <v>0</v>
      </c>
      <c r="Q74" s="18">
        <v>0</v>
      </c>
      <c r="R74" s="18">
        <v>60000</v>
      </c>
      <c r="S74" s="19">
        <v>0</v>
      </c>
      <c r="T74" s="19">
        <v>100</v>
      </c>
      <c r="U74" s="19">
        <v>0</v>
      </c>
    </row>
    <row r="75" spans="1:21" ht="18.75">
      <c r="A75" s="16">
        <v>9.4</v>
      </c>
      <c r="B75" s="17" t="s">
        <v>72</v>
      </c>
      <c r="C75" s="16">
        <v>2</v>
      </c>
      <c r="D75" s="16">
        <v>0</v>
      </c>
      <c r="E75" s="18">
        <v>80000</v>
      </c>
      <c r="F75" s="18">
        <v>0</v>
      </c>
      <c r="G75" s="19">
        <v>0</v>
      </c>
      <c r="H75" s="18">
        <v>0</v>
      </c>
      <c r="I75" s="19">
        <v>0</v>
      </c>
      <c r="J75" s="18">
        <v>0</v>
      </c>
      <c r="K75" s="19">
        <v>0</v>
      </c>
      <c r="L75" s="18">
        <v>0</v>
      </c>
      <c r="M75" s="19">
        <v>0</v>
      </c>
      <c r="N75" s="19">
        <v>0</v>
      </c>
      <c r="O75" s="18">
        <v>40000</v>
      </c>
      <c r="P75" s="18">
        <v>40000</v>
      </c>
      <c r="Q75" s="18">
        <v>0</v>
      </c>
      <c r="R75" s="18">
        <v>80000</v>
      </c>
      <c r="S75" s="19">
        <v>0</v>
      </c>
      <c r="T75" s="19">
        <v>100</v>
      </c>
      <c r="U75" s="19">
        <v>0</v>
      </c>
    </row>
    <row r="76" spans="1:21" ht="18.75">
      <c r="A76" s="16">
        <v>9.5</v>
      </c>
      <c r="B76" s="17" t="s">
        <v>73</v>
      </c>
      <c r="C76" s="16">
        <v>1</v>
      </c>
      <c r="D76" s="16">
        <v>0</v>
      </c>
      <c r="E76" s="18">
        <v>50000</v>
      </c>
      <c r="F76" s="18">
        <v>0</v>
      </c>
      <c r="G76" s="19">
        <v>0</v>
      </c>
      <c r="H76" s="18">
        <v>0</v>
      </c>
      <c r="I76" s="19">
        <v>0</v>
      </c>
      <c r="J76" s="18">
        <v>0</v>
      </c>
      <c r="K76" s="19">
        <v>0</v>
      </c>
      <c r="L76" s="18">
        <v>0</v>
      </c>
      <c r="M76" s="19">
        <v>0</v>
      </c>
      <c r="N76" s="19">
        <v>0</v>
      </c>
      <c r="O76" s="18">
        <v>50000</v>
      </c>
      <c r="P76" s="18">
        <v>0</v>
      </c>
      <c r="Q76" s="18">
        <v>0</v>
      </c>
      <c r="R76" s="18">
        <v>50000</v>
      </c>
      <c r="S76" s="19">
        <v>0</v>
      </c>
      <c r="T76" s="19">
        <v>100</v>
      </c>
      <c r="U76" s="19">
        <v>0</v>
      </c>
    </row>
    <row r="77" spans="1:21" ht="18.75">
      <c r="A77" s="16">
        <v>9.6</v>
      </c>
      <c r="B77" s="17" t="s">
        <v>74</v>
      </c>
      <c r="C77" s="16">
        <v>1</v>
      </c>
      <c r="D77" s="16">
        <v>0</v>
      </c>
      <c r="E77" s="18">
        <v>20000</v>
      </c>
      <c r="F77" s="18">
        <v>0</v>
      </c>
      <c r="G77" s="19">
        <v>0</v>
      </c>
      <c r="H77" s="18">
        <v>0</v>
      </c>
      <c r="I77" s="19">
        <v>0</v>
      </c>
      <c r="J77" s="18">
        <v>0</v>
      </c>
      <c r="K77" s="19">
        <v>0</v>
      </c>
      <c r="L77" s="18">
        <v>0</v>
      </c>
      <c r="M77" s="19">
        <v>0</v>
      </c>
      <c r="N77" s="19">
        <v>0</v>
      </c>
      <c r="O77" s="18">
        <v>20000</v>
      </c>
      <c r="P77" s="18">
        <v>0</v>
      </c>
      <c r="Q77" s="18">
        <v>0</v>
      </c>
      <c r="R77" s="18">
        <v>20000</v>
      </c>
      <c r="S77" s="19">
        <v>0</v>
      </c>
      <c r="T77" s="19">
        <v>100</v>
      </c>
      <c r="U77" s="19">
        <v>0</v>
      </c>
    </row>
    <row r="78" spans="1:21" ht="18.75">
      <c r="A78" s="16">
        <v>9.6999999999999993</v>
      </c>
      <c r="B78" s="17" t="s">
        <v>75</v>
      </c>
      <c r="C78" s="16">
        <v>2</v>
      </c>
      <c r="D78" s="16">
        <v>0</v>
      </c>
      <c r="E78" s="18">
        <v>840000</v>
      </c>
      <c r="F78" s="18">
        <v>0</v>
      </c>
      <c r="G78" s="19">
        <v>0</v>
      </c>
      <c r="H78" s="18">
        <v>0</v>
      </c>
      <c r="I78" s="19">
        <v>0</v>
      </c>
      <c r="J78" s="18">
        <v>514000</v>
      </c>
      <c r="K78" s="19">
        <v>0</v>
      </c>
      <c r="L78" s="18">
        <v>514000</v>
      </c>
      <c r="M78" s="19">
        <v>0</v>
      </c>
      <c r="N78" s="19">
        <v>0</v>
      </c>
      <c r="O78" s="18">
        <v>326000</v>
      </c>
      <c r="P78" s="18">
        <v>0</v>
      </c>
      <c r="Q78" s="18">
        <v>0</v>
      </c>
      <c r="R78" s="18">
        <v>840000</v>
      </c>
      <c r="S78" s="19">
        <v>0</v>
      </c>
      <c r="T78" s="19">
        <v>100</v>
      </c>
      <c r="U78" s="19">
        <v>0</v>
      </c>
    </row>
    <row r="79" spans="1:21" ht="18.75">
      <c r="A79" s="20">
        <v>9.8000000000000007</v>
      </c>
      <c r="B79" s="21" t="s">
        <v>76</v>
      </c>
      <c r="C79" s="20">
        <v>1</v>
      </c>
      <c r="D79" s="20">
        <v>0</v>
      </c>
      <c r="E79" s="22">
        <v>40000</v>
      </c>
      <c r="F79" s="22">
        <v>0</v>
      </c>
      <c r="G79" s="23">
        <v>0</v>
      </c>
      <c r="H79" s="22">
        <v>40000</v>
      </c>
      <c r="I79" s="23">
        <v>0</v>
      </c>
      <c r="J79" s="22">
        <v>0</v>
      </c>
      <c r="K79" s="23">
        <v>0</v>
      </c>
      <c r="L79" s="22">
        <v>40000</v>
      </c>
      <c r="M79" s="23">
        <v>0</v>
      </c>
      <c r="N79" s="23">
        <v>0</v>
      </c>
      <c r="O79" s="22">
        <v>0</v>
      </c>
      <c r="P79" s="22">
        <v>0</v>
      </c>
      <c r="Q79" s="22">
        <v>0</v>
      </c>
      <c r="R79" s="22">
        <v>40000</v>
      </c>
      <c r="S79" s="23">
        <v>0</v>
      </c>
      <c r="T79" s="23">
        <v>100</v>
      </c>
      <c r="U79" s="23">
        <v>0</v>
      </c>
    </row>
    <row r="80" spans="1:21" s="3" customFormat="1" ht="18.75">
      <c r="A80" s="7">
        <v>10</v>
      </c>
      <c r="B80" s="8" t="s">
        <v>77</v>
      </c>
      <c r="C80" s="7">
        <v>77</v>
      </c>
      <c r="D80" s="7">
        <v>19</v>
      </c>
      <c r="E80" s="9">
        <v>12679620</v>
      </c>
      <c r="F80" s="9">
        <v>204114</v>
      </c>
      <c r="G80" s="10">
        <v>68721</v>
      </c>
      <c r="H80" s="9">
        <v>445019</v>
      </c>
      <c r="I80" s="10">
        <v>73220.25</v>
      </c>
      <c r="J80" s="9">
        <v>2200720</v>
      </c>
      <c r="K80" s="10">
        <v>1777194</v>
      </c>
      <c r="L80" s="9">
        <v>2849853</v>
      </c>
      <c r="M80" s="10">
        <v>1919135.25</v>
      </c>
      <c r="N80" s="10">
        <v>67.34</v>
      </c>
      <c r="O80" s="9">
        <v>5075745</v>
      </c>
      <c r="P80" s="9">
        <v>3182735</v>
      </c>
      <c r="Q80" s="9">
        <v>1571287</v>
      </c>
      <c r="R80" s="9">
        <v>12679620</v>
      </c>
      <c r="S80" s="10">
        <v>1919135.25</v>
      </c>
      <c r="T80" s="10">
        <v>100</v>
      </c>
      <c r="U80" s="10">
        <v>15.14</v>
      </c>
    </row>
    <row r="81" spans="1:21" ht="18.75">
      <c r="A81" s="12">
        <v>10.1</v>
      </c>
      <c r="B81" s="13" t="s">
        <v>18</v>
      </c>
      <c r="C81" s="12">
        <v>8</v>
      </c>
      <c r="D81" s="12">
        <v>3</v>
      </c>
      <c r="E81" s="14">
        <v>3386000</v>
      </c>
      <c r="F81" s="14">
        <v>43130</v>
      </c>
      <c r="G81" s="15">
        <v>645</v>
      </c>
      <c r="H81" s="14">
        <v>67230</v>
      </c>
      <c r="I81" s="15">
        <v>5000</v>
      </c>
      <c r="J81" s="14">
        <v>1712240</v>
      </c>
      <c r="K81" s="15">
        <v>1622784</v>
      </c>
      <c r="L81" s="14">
        <v>1822600</v>
      </c>
      <c r="M81" s="15">
        <v>1628429</v>
      </c>
      <c r="N81" s="15">
        <v>89.35</v>
      </c>
      <c r="O81" s="14">
        <v>590160</v>
      </c>
      <c r="P81" s="14">
        <v>707040</v>
      </c>
      <c r="Q81" s="14">
        <v>266200</v>
      </c>
      <c r="R81" s="14">
        <v>3386000</v>
      </c>
      <c r="S81" s="15">
        <v>1628429</v>
      </c>
      <c r="T81" s="15">
        <v>100</v>
      </c>
      <c r="U81" s="15">
        <v>48.09</v>
      </c>
    </row>
    <row r="82" spans="1:21" ht="18.75">
      <c r="A82" s="16">
        <v>10.199999999999999</v>
      </c>
      <c r="B82" s="17" t="s">
        <v>31</v>
      </c>
      <c r="C82" s="16">
        <v>16</v>
      </c>
      <c r="D82" s="16">
        <v>0</v>
      </c>
      <c r="E82" s="18">
        <v>1410000</v>
      </c>
      <c r="F82" s="18">
        <v>0</v>
      </c>
      <c r="G82" s="19">
        <v>0</v>
      </c>
      <c r="H82" s="18">
        <v>10000</v>
      </c>
      <c r="I82" s="19">
        <v>0</v>
      </c>
      <c r="J82" s="18">
        <v>52000</v>
      </c>
      <c r="K82" s="19">
        <v>0</v>
      </c>
      <c r="L82" s="18">
        <v>62000</v>
      </c>
      <c r="M82" s="19">
        <v>0</v>
      </c>
      <c r="N82" s="19">
        <v>0</v>
      </c>
      <c r="O82" s="18">
        <v>405200</v>
      </c>
      <c r="P82" s="18">
        <v>531770</v>
      </c>
      <c r="Q82" s="18">
        <v>411030</v>
      </c>
      <c r="R82" s="18">
        <v>1410000</v>
      </c>
      <c r="S82" s="19">
        <v>0</v>
      </c>
      <c r="T82" s="19">
        <v>100</v>
      </c>
      <c r="U82" s="19">
        <v>0</v>
      </c>
    </row>
    <row r="83" spans="1:21" ht="18.75">
      <c r="A83" s="16">
        <v>10.3</v>
      </c>
      <c r="B83" s="17" t="s">
        <v>78</v>
      </c>
      <c r="C83" s="16">
        <v>7</v>
      </c>
      <c r="D83" s="16">
        <v>4</v>
      </c>
      <c r="E83" s="18">
        <v>1627250</v>
      </c>
      <c r="F83" s="18">
        <v>23760</v>
      </c>
      <c r="G83" s="19">
        <v>5216</v>
      </c>
      <c r="H83" s="18">
        <v>9760</v>
      </c>
      <c r="I83" s="19">
        <v>12626</v>
      </c>
      <c r="J83" s="18">
        <v>0</v>
      </c>
      <c r="K83" s="19">
        <v>54110</v>
      </c>
      <c r="L83" s="18">
        <v>33520</v>
      </c>
      <c r="M83" s="19">
        <v>71952</v>
      </c>
      <c r="N83" s="19">
        <v>214.65</v>
      </c>
      <c r="O83" s="18">
        <v>1541530</v>
      </c>
      <c r="P83" s="18">
        <v>52200</v>
      </c>
      <c r="Q83" s="18">
        <v>0</v>
      </c>
      <c r="R83" s="18">
        <v>1627250</v>
      </c>
      <c r="S83" s="19">
        <v>71952</v>
      </c>
      <c r="T83" s="19">
        <v>100</v>
      </c>
      <c r="U83" s="19">
        <v>4.42</v>
      </c>
    </row>
    <row r="84" spans="1:21" ht="18.75">
      <c r="A84" s="16">
        <v>10.4</v>
      </c>
      <c r="B84" s="17" t="s">
        <v>79</v>
      </c>
      <c r="C84" s="16">
        <v>4</v>
      </c>
      <c r="D84" s="16">
        <v>1</v>
      </c>
      <c r="E84" s="18">
        <v>328550</v>
      </c>
      <c r="F84" s="18">
        <v>0</v>
      </c>
      <c r="G84" s="19">
        <v>0</v>
      </c>
      <c r="H84" s="18">
        <v>18855</v>
      </c>
      <c r="I84" s="19">
        <v>0</v>
      </c>
      <c r="J84" s="18">
        <v>38855</v>
      </c>
      <c r="K84" s="19">
        <v>5350</v>
      </c>
      <c r="L84" s="18">
        <v>57710</v>
      </c>
      <c r="M84" s="19">
        <v>5350</v>
      </c>
      <c r="N84" s="19">
        <v>9.27</v>
      </c>
      <c r="O84" s="18">
        <v>126565</v>
      </c>
      <c r="P84" s="18">
        <v>96565</v>
      </c>
      <c r="Q84" s="18">
        <v>47710</v>
      </c>
      <c r="R84" s="18">
        <v>328550</v>
      </c>
      <c r="S84" s="19">
        <v>5350</v>
      </c>
      <c r="T84" s="19">
        <v>100</v>
      </c>
      <c r="U84" s="19">
        <v>1.63</v>
      </c>
    </row>
    <row r="85" spans="1:21" ht="18.75">
      <c r="A85" s="16">
        <v>10.5</v>
      </c>
      <c r="B85" s="17" t="s">
        <v>80</v>
      </c>
      <c r="C85" s="16">
        <v>1</v>
      </c>
      <c r="D85" s="16">
        <v>0</v>
      </c>
      <c r="E85" s="18">
        <v>366700</v>
      </c>
      <c r="F85" s="18">
        <v>0</v>
      </c>
      <c r="G85" s="19">
        <v>0</v>
      </c>
      <c r="H85" s="18">
        <v>0</v>
      </c>
      <c r="I85" s="19">
        <v>0</v>
      </c>
      <c r="J85" s="18">
        <v>20000</v>
      </c>
      <c r="K85" s="19">
        <v>0</v>
      </c>
      <c r="L85" s="18">
        <v>20000</v>
      </c>
      <c r="M85" s="19">
        <v>0</v>
      </c>
      <c r="N85" s="19">
        <v>0</v>
      </c>
      <c r="O85" s="18">
        <v>155000</v>
      </c>
      <c r="P85" s="18">
        <v>140000</v>
      </c>
      <c r="Q85" s="18">
        <v>51700</v>
      </c>
      <c r="R85" s="18">
        <v>366700</v>
      </c>
      <c r="S85" s="19">
        <v>0</v>
      </c>
      <c r="T85" s="19">
        <v>100</v>
      </c>
      <c r="U85" s="19">
        <v>0</v>
      </c>
    </row>
    <row r="86" spans="1:21" ht="18.75">
      <c r="A86" s="16">
        <v>10.6</v>
      </c>
      <c r="B86" s="17" t="s">
        <v>81</v>
      </c>
      <c r="C86" s="16">
        <v>6</v>
      </c>
      <c r="D86" s="16">
        <v>4</v>
      </c>
      <c r="E86" s="18">
        <v>407800</v>
      </c>
      <c r="F86" s="18">
        <v>0</v>
      </c>
      <c r="G86" s="19">
        <v>3440</v>
      </c>
      <c r="H86" s="18">
        <v>12000</v>
      </c>
      <c r="I86" s="19">
        <v>29644.799999999999</v>
      </c>
      <c r="J86" s="18">
        <v>17500</v>
      </c>
      <c r="K86" s="19">
        <v>15790</v>
      </c>
      <c r="L86" s="18">
        <v>29500</v>
      </c>
      <c r="M86" s="19">
        <v>48874.8</v>
      </c>
      <c r="N86" s="19">
        <v>165.68</v>
      </c>
      <c r="O86" s="18">
        <v>156750</v>
      </c>
      <c r="P86" s="18">
        <v>221550</v>
      </c>
      <c r="Q86" s="18">
        <v>0</v>
      </c>
      <c r="R86" s="18">
        <v>407800</v>
      </c>
      <c r="S86" s="19">
        <v>48874.8</v>
      </c>
      <c r="T86" s="19">
        <v>100</v>
      </c>
      <c r="U86" s="19">
        <v>11.98</v>
      </c>
    </row>
    <row r="87" spans="1:21" ht="18.75">
      <c r="A87" s="16">
        <v>10.7</v>
      </c>
      <c r="B87" s="17" t="s">
        <v>34</v>
      </c>
      <c r="C87" s="16">
        <v>7</v>
      </c>
      <c r="D87" s="16">
        <v>0</v>
      </c>
      <c r="E87" s="18">
        <v>1409000</v>
      </c>
      <c r="F87" s="18">
        <v>0</v>
      </c>
      <c r="G87" s="19">
        <v>0</v>
      </c>
      <c r="H87" s="18">
        <v>263000</v>
      </c>
      <c r="I87" s="19">
        <v>0</v>
      </c>
      <c r="J87" s="18">
        <v>250000</v>
      </c>
      <c r="K87" s="19">
        <v>0</v>
      </c>
      <c r="L87" s="18">
        <v>513000</v>
      </c>
      <c r="M87" s="19">
        <v>0</v>
      </c>
      <c r="N87" s="19">
        <v>0</v>
      </c>
      <c r="O87" s="18">
        <v>586340</v>
      </c>
      <c r="P87" s="18">
        <v>222880</v>
      </c>
      <c r="Q87" s="18">
        <v>86780</v>
      </c>
      <c r="R87" s="18">
        <v>1409000</v>
      </c>
      <c r="S87" s="19">
        <v>0</v>
      </c>
      <c r="T87" s="19">
        <v>100</v>
      </c>
      <c r="U87" s="19">
        <v>0</v>
      </c>
    </row>
    <row r="88" spans="1:21" ht="18.75">
      <c r="A88" s="16">
        <v>10.8</v>
      </c>
      <c r="B88" s="17" t="s">
        <v>82</v>
      </c>
      <c r="C88" s="16">
        <v>8</v>
      </c>
      <c r="D88" s="16">
        <v>2</v>
      </c>
      <c r="E88" s="18">
        <v>1147900</v>
      </c>
      <c r="F88" s="18">
        <v>0</v>
      </c>
      <c r="G88" s="19">
        <v>0</v>
      </c>
      <c r="H88" s="18">
        <v>26750</v>
      </c>
      <c r="I88" s="19">
        <v>0</v>
      </c>
      <c r="J88" s="18">
        <v>37500</v>
      </c>
      <c r="K88" s="19">
        <v>55160</v>
      </c>
      <c r="L88" s="18">
        <v>64250</v>
      </c>
      <c r="M88" s="19">
        <v>55160</v>
      </c>
      <c r="N88" s="19">
        <v>85.85</v>
      </c>
      <c r="O88" s="18">
        <v>437900</v>
      </c>
      <c r="P88" s="18">
        <v>421000</v>
      </c>
      <c r="Q88" s="18">
        <v>224750</v>
      </c>
      <c r="R88" s="18">
        <v>1147900</v>
      </c>
      <c r="S88" s="19">
        <v>55160</v>
      </c>
      <c r="T88" s="19">
        <v>100</v>
      </c>
      <c r="U88" s="19">
        <v>4.8099999999999996</v>
      </c>
    </row>
    <row r="89" spans="1:21" ht="18.75">
      <c r="A89" s="16">
        <v>10.9</v>
      </c>
      <c r="B89" s="17" t="s">
        <v>39</v>
      </c>
      <c r="C89" s="16">
        <v>1</v>
      </c>
      <c r="D89" s="16">
        <v>0</v>
      </c>
      <c r="E89" s="18">
        <v>320000</v>
      </c>
      <c r="F89" s="18">
        <v>32500</v>
      </c>
      <c r="G89" s="19">
        <v>0</v>
      </c>
      <c r="H89" s="18">
        <v>10000</v>
      </c>
      <c r="I89" s="19">
        <v>0</v>
      </c>
      <c r="J89" s="18">
        <v>0</v>
      </c>
      <c r="K89" s="19">
        <v>0</v>
      </c>
      <c r="L89" s="18">
        <v>42500</v>
      </c>
      <c r="M89" s="19">
        <v>0</v>
      </c>
      <c r="N89" s="19">
        <v>0</v>
      </c>
      <c r="O89" s="18">
        <v>100000</v>
      </c>
      <c r="P89" s="18">
        <v>48200</v>
      </c>
      <c r="Q89" s="18">
        <v>129300</v>
      </c>
      <c r="R89" s="18">
        <v>320000</v>
      </c>
      <c r="S89" s="19">
        <v>0</v>
      </c>
      <c r="T89" s="19">
        <v>100</v>
      </c>
      <c r="U89" s="19">
        <v>0</v>
      </c>
    </row>
    <row r="90" spans="1:21" ht="18.75">
      <c r="A90" s="16">
        <v>10.1</v>
      </c>
      <c r="B90" s="17" t="s">
        <v>83</v>
      </c>
      <c r="C90" s="16">
        <v>8</v>
      </c>
      <c r="D90" s="16">
        <v>4</v>
      </c>
      <c r="E90" s="18">
        <v>958100</v>
      </c>
      <c r="F90" s="18">
        <v>101800</v>
      </c>
      <c r="G90" s="19">
        <v>59420</v>
      </c>
      <c r="H90" s="18">
        <v>24500</v>
      </c>
      <c r="I90" s="19">
        <v>14496</v>
      </c>
      <c r="J90" s="18">
        <v>46700</v>
      </c>
      <c r="K90" s="19">
        <v>24000</v>
      </c>
      <c r="L90" s="18">
        <v>173000</v>
      </c>
      <c r="M90" s="19">
        <v>97916</v>
      </c>
      <c r="N90" s="19">
        <v>56.6</v>
      </c>
      <c r="O90" s="18">
        <v>564975</v>
      </c>
      <c r="P90" s="18">
        <v>143125</v>
      </c>
      <c r="Q90" s="18">
        <v>77000</v>
      </c>
      <c r="R90" s="18">
        <v>958100</v>
      </c>
      <c r="S90" s="19">
        <v>97916</v>
      </c>
      <c r="T90" s="19">
        <v>100</v>
      </c>
      <c r="U90" s="19">
        <v>10.220000000000001</v>
      </c>
    </row>
    <row r="91" spans="1:21" ht="18.75">
      <c r="A91" s="16">
        <v>10.11</v>
      </c>
      <c r="B91" s="17" t="s">
        <v>84</v>
      </c>
      <c r="C91" s="16">
        <v>7</v>
      </c>
      <c r="D91" s="16">
        <v>1</v>
      </c>
      <c r="E91" s="18">
        <v>1125120</v>
      </c>
      <c r="F91" s="18">
        <v>0</v>
      </c>
      <c r="G91" s="19">
        <v>0</v>
      </c>
      <c r="H91" s="18">
        <v>0</v>
      </c>
      <c r="I91" s="19">
        <v>11453.45</v>
      </c>
      <c r="J91" s="18">
        <v>20000</v>
      </c>
      <c r="K91" s="19">
        <v>0</v>
      </c>
      <c r="L91" s="18">
        <v>20000</v>
      </c>
      <c r="M91" s="19">
        <v>11453.45</v>
      </c>
      <c r="N91" s="19">
        <v>57.27</v>
      </c>
      <c r="O91" s="18">
        <v>352000</v>
      </c>
      <c r="P91" s="18">
        <v>485080</v>
      </c>
      <c r="Q91" s="18">
        <v>268040</v>
      </c>
      <c r="R91" s="18">
        <v>1125120</v>
      </c>
      <c r="S91" s="19">
        <v>11453.45</v>
      </c>
      <c r="T91" s="19">
        <v>100</v>
      </c>
      <c r="U91" s="19">
        <v>1.02</v>
      </c>
    </row>
    <row r="92" spans="1:21" ht="18.75">
      <c r="A92" s="16">
        <v>10.119999999999999</v>
      </c>
      <c r="B92" s="17" t="s">
        <v>85</v>
      </c>
      <c r="C92" s="16">
        <v>2</v>
      </c>
      <c r="D92" s="16">
        <v>0</v>
      </c>
      <c r="E92" s="18">
        <v>150000</v>
      </c>
      <c r="F92" s="18">
        <v>0</v>
      </c>
      <c r="G92" s="19">
        <v>0</v>
      </c>
      <c r="H92" s="18">
        <v>0</v>
      </c>
      <c r="I92" s="19">
        <v>0</v>
      </c>
      <c r="J92" s="18">
        <v>0</v>
      </c>
      <c r="K92" s="19">
        <v>0</v>
      </c>
      <c r="L92" s="18">
        <v>0</v>
      </c>
      <c r="M92" s="19">
        <v>0</v>
      </c>
      <c r="N92" s="19">
        <v>0</v>
      </c>
      <c r="O92" s="18">
        <v>45450</v>
      </c>
      <c r="P92" s="18">
        <v>104550</v>
      </c>
      <c r="Q92" s="18">
        <v>0</v>
      </c>
      <c r="R92" s="18">
        <v>150000</v>
      </c>
      <c r="S92" s="19">
        <v>0</v>
      </c>
      <c r="T92" s="19">
        <v>100</v>
      </c>
      <c r="U92" s="19">
        <v>0</v>
      </c>
    </row>
    <row r="93" spans="1:21" ht="18.75">
      <c r="A93" s="16">
        <v>10.130000000000001</v>
      </c>
      <c r="B93" s="17" t="s">
        <v>86</v>
      </c>
      <c r="C93" s="16">
        <v>1</v>
      </c>
      <c r="D93" s="16">
        <v>0</v>
      </c>
      <c r="E93" s="18">
        <v>8100</v>
      </c>
      <c r="F93" s="18">
        <v>0</v>
      </c>
      <c r="G93" s="19">
        <v>0</v>
      </c>
      <c r="H93" s="18">
        <v>0</v>
      </c>
      <c r="I93" s="19">
        <v>0</v>
      </c>
      <c r="J93" s="18">
        <v>3000</v>
      </c>
      <c r="K93" s="19">
        <v>0</v>
      </c>
      <c r="L93" s="18">
        <v>3000</v>
      </c>
      <c r="M93" s="19">
        <v>0</v>
      </c>
      <c r="N93" s="19">
        <v>0</v>
      </c>
      <c r="O93" s="18">
        <v>5100</v>
      </c>
      <c r="P93" s="18">
        <v>0</v>
      </c>
      <c r="Q93" s="18">
        <v>0</v>
      </c>
      <c r="R93" s="18">
        <v>8100</v>
      </c>
      <c r="S93" s="19">
        <v>0</v>
      </c>
      <c r="T93" s="19">
        <v>100</v>
      </c>
      <c r="U93" s="19">
        <v>0</v>
      </c>
    </row>
    <row r="94" spans="1:21" ht="18.75">
      <c r="A94" s="20">
        <v>10.14</v>
      </c>
      <c r="B94" s="21" t="s">
        <v>87</v>
      </c>
      <c r="C94" s="20">
        <v>1</v>
      </c>
      <c r="D94" s="20">
        <v>0</v>
      </c>
      <c r="E94" s="22">
        <v>35100</v>
      </c>
      <c r="F94" s="22">
        <v>2924</v>
      </c>
      <c r="G94" s="23">
        <v>0</v>
      </c>
      <c r="H94" s="22">
        <v>2924</v>
      </c>
      <c r="I94" s="23">
        <v>0</v>
      </c>
      <c r="J94" s="22">
        <v>2925</v>
      </c>
      <c r="K94" s="23">
        <v>0</v>
      </c>
      <c r="L94" s="22">
        <v>8773</v>
      </c>
      <c r="M94" s="23">
        <v>0</v>
      </c>
      <c r="N94" s="23">
        <v>0</v>
      </c>
      <c r="O94" s="22">
        <v>8775</v>
      </c>
      <c r="P94" s="22">
        <v>8775</v>
      </c>
      <c r="Q94" s="22">
        <v>8777</v>
      </c>
      <c r="R94" s="22">
        <v>35100</v>
      </c>
      <c r="S94" s="23">
        <v>0</v>
      </c>
      <c r="T94" s="23">
        <v>100</v>
      </c>
      <c r="U94" s="23">
        <v>0</v>
      </c>
    </row>
    <row r="95" spans="1:21" s="3" customFormat="1" ht="18.75">
      <c r="A95" s="7">
        <v>11</v>
      </c>
      <c r="B95" s="8" t="s">
        <v>88</v>
      </c>
      <c r="C95" s="7">
        <v>28</v>
      </c>
      <c r="D95" s="7">
        <v>6</v>
      </c>
      <c r="E95" s="9">
        <v>3941000</v>
      </c>
      <c r="F95" s="9">
        <v>237200</v>
      </c>
      <c r="G95" s="10">
        <v>0</v>
      </c>
      <c r="H95" s="9">
        <v>371950</v>
      </c>
      <c r="I95" s="10">
        <v>369172</v>
      </c>
      <c r="J95" s="9">
        <v>258200</v>
      </c>
      <c r="K95" s="10">
        <v>311279.5</v>
      </c>
      <c r="L95" s="9">
        <v>867350</v>
      </c>
      <c r="M95" s="10">
        <v>680451.5</v>
      </c>
      <c r="N95" s="10">
        <v>78.45</v>
      </c>
      <c r="O95" s="9">
        <v>700390</v>
      </c>
      <c r="P95" s="9">
        <v>1787600</v>
      </c>
      <c r="Q95" s="9">
        <v>585660</v>
      </c>
      <c r="R95" s="9">
        <v>3941000</v>
      </c>
      <c r="S95" s="10">
        <v>680451.5</v>
      </c>
      <c r="T95" s="10">
        <v>100</v>
      </c>
      <c r="U95" s="10">
        <v>17.27</v>
      </c>
    </row>
    <row r="96" spans="1:21" ht="18.75">
      <c r="A96" s="12">
        <v>11.1</v>
      </c>
      <c r="B96" s="13" t="s">
        <v>18</v>
      </c>
      <c r="C96" s="12">
        <v>2</v>
      </c>
      <c r="D96" s="12">
        <v>0</v>
      </c>
      <c r="E96" s="14">
        <v>85000</v>
      </c>
      <c r="F96" s="14">
        <v>0</v>
      </c>
      <c r="G96" s="15">
        <v>0</v>
      </c>
      <c r="H96" s="14">
        <v>0</v>
      </c>
      <c r="I96" s="15">
        <v>0</v>
      </c>
      <c r="J96" s="14">
        <v>0</v>
      </c>
      <c r="K96" s="15">
        <v>0</v>
      </c>
      <c r="L96" s="14">
        <v>0</v>
      </c>
      <c r="M96" s="15">
        <v>0</v>
      </c>
      <c r="N96" s="15">
        <v>0</v>
      </c>
      <c r="O96" s="14">
        <v>45000</v>
      </c>
      <c r="P96" s="14">
        <v>5000</v>
      </c>
      <c r="Q96" s="14">
        <v>35000</v>
      </c>
      <c r="R96" s="14">
        <v>85000</v>
      </c>
      <c r="S96" s="15">
        <v>0</v>
      </c>
      <c r="T96" s="15">
        <v>100</v>
      </c>
      <c r="U96" s="15">
        <v>0</v>
      </c>
    </row>
    <row r="97" spans="1:21" ht="18.75">
      <c r="A97" s="16">
        <v>11.2</v>
      </c>
      <c r="B97" s="17" t="s">
        <v>89</v>
      </c>
      <c r="C97" s="16">
        <v>7</v>
      </c>
      <c r="D97" s="16">
        <v>3</v>
      </c>
      <c r="E97" s="18">
        <v>2453960</v>
      </c>
      <c r="F97" s="18">
        <v>33200</v>
      </c>
      <c r="G97" s="19">
        <v>0</v>
      </c>
      <c r="H97" s="18">
        <v>33200</v>
      </c>
      <c r="I97" s="19">
        <v>51672</v>
      </c>
      <c r="J97" s="18">
        <v>83200</v>
      </c>
      <c r="K97" s="19">
        <v>71279.5</v>
      </c>
      <c r="L97" s="18">
        <v>149600</v>
      </c>
      <c r="M97" s="19">
        <v>122951.5</v>
      </c>
      <c r="N97" s="19">
        <v>82.19</v>
      </c>
      <c r="O97" s="18">
        <v>195600</v>
      </c>
      <c r="P97" s="18">
        <v>1623100</v>
      </c>
      <c r="Q97" s="18">
        <v>485660</v>
      </c>
      <c r="R97" s="18">
        <v>2453960</v>
      </c>
      <c r="S97" s="19">
        <v>122951.5</v>
      </c>
      <c r="T97" s="19">
        <v>100</v>
      </c>
      <c r="U97" s="19">
        <v>5.01</v>
      </c>
    </row>
    <row r="98" spans="1:21" ht="18.75">
      <c r="A98" s="16">
        <v>11.3</v>
      </c>
      <c r="B98" s="17" t="s">
        <v>90</v>
      </c>
      <c r="C98" s="16">
        <v>1</v>
      </c>
      <c r="D98" s="16">
        <v>1</v>
      </c>
      <c r="E98" s="18">
        <v>250000</v>
      </c>
      <c r="F98" s="18">
        <v>0</v>
      </c>
      <c r="G98" s="19">
        <v>0</v>
      </c>
      <c r="H98" s="18">
        <v>50000</v>
      </c>
      <c r="I98" s="19">
        <v>0</v>
      </c>
      <c r="J98" s="18">
        <v>100000</v>
      </c>
      <c r="K98" s="19">
        <v>240000</v>
      </c>
      <c r="L98" s="18">
        <v>150000</v>
      </c>
      <c r="M98" s="19">
        <v>240000</v>
      </c>
      <c r="N98" s="19">
        <v>160</v>
      </c>
      <c r="O98" s="18">
        <v>100000</v>
      </c>
      <c r="P98" s="18">
        <v>0</v>
      </c>
      <c r="Q98" s="18">
        <v>0</v>
      </c>
      <c r="R98" s="18">
        <v>250000</v>
      </c>
      <c r="S98" s="19">
        <v>240000</v>
      </c>
      <c r="T98" s="19">
        <v>100</v>
      </c>
      <c r="U98" s="19">
        <v>96</v>
      </c>
    </row>
    <row r="99" spans="1:21" ht="37.5">
      <c r="A99" s="16">
        <v>11.4</v>
      </c>
      <c r="B99" s="17" t="s">
        <v>91</v>
      </c>
      <c r="C99" s="16">
        <v>11</v>
      </c>
      <c r="D99" s="16">
        <v>1</v>
      </c>
      <c r="E99" s="18">
        <v>550000</v>
      </c>
      <c r="F99" s="18">
        <v>204000</v>
      </c>
      <c r="G99" s="19">
        <v>0</v>
      </c>
      <c r="H99" s="18">
        <v>38750</v>
      </c>
      <c r="I99" s="19">
        <v>68500</v>
      </c>
      <c r="J99" s="18">
        <v>0</v>
      </c>
      <c r="K99" s="19">
        <v>0</v>
      </c>
      <c r="L99" s="18">
        <v>242750</v>
      </c>
      <c r="M99" s="19">
        <v>68500</v>
      </c>
      <c r="N99" s="19">
        <v>28.22</v>
      </c>
      <c r="O99" s="18">
        <v>82750</v>
      </c>
      <c r="P99" s="18">
        <v>159500</v>
      </c>
      <c r="Q99" s="18">
        <v>65000</v>
      </c>
      <c r="R99" s="18">
        <v>550000</v>
      </c>
      <c r="S99" s="19">
        <v>68500</v>
      </c>
      <c r="T99" s="19">
        <v>100</v>
      </c>
      <c r="U99" s="19">
        <v>12.45</v>
      </c>
    </row>
    <row r="100" spans="1:21" ht="18.75">
      <c r="A100" s="16">
        <v>11.5</v>
      </c>
      <c r="B100" s="17" t="s">
        <v>92</v>
      </c>
      <c r="C100" s="16">
        <v>1</v>
      </c>
      <c r="D100" s="16">
        <v>0</v>
      </c>
      <c r="E100" s="18">
        <v>37040</v>
      </c>
      <c r="F100" s="18">
        <v>0</v>
      </c>
      <c r="G100" s="19">
        <v>0</v>
      </c>
      <c r="H100" s="18">
        <v>0</v>
      </c>
      <c r="I100" s="19">
        <v>0</v>
      </c>
      <c r="J100" s="18">
        <v>0</v>
      </c>
      <c r="K100" s="19">
        <v>0</v>
      </c>
      <c r="L100" s="18">
        <v>0</v>
      </c>
      <c r="M100" s="19">
        <v>0</v>
      </c>
      <c r="N100" s="19">
        <v>0</v>
      </c>
      <c r="O100" s="18">
        <v>37040</v>
      </c>
      <c r="P100" s="18">
        <v>0</v>
      </c>
      <c r="Q100" s="18">
        <v>0</v>
      </c>
      <c r="R100" s="18">
        <v>37040</v>
      </c>
      <c r="S100" s="19">
        <v>0</v>
      </c>
      <c r="T100" s="19">
        <v>100</v>
      </c>
      <c r="U100" s="19">
        <v>0</v>
      </c>
    </row>
    <row r="101" spans="1:21" ht="18.75">
      <c r="A101" s="16">
        <v>11.6</v>
      </c>
      <c r="B101" s="17" t="s">
        <v>93</v>
      </c>
      <c r="C101" s="16">
        <v>2</v>
      </c>
      <c r="D101" s="16">
        <v>0</v>
      </c>
      <c r="E101" s="18">
        <v>160000</v>
      </c>
      <c r="F101" s="18">
        <v>0</v>
      </c>
      <c r="G101" s="19">
        <v>0</v>
      </c>
      <c r="H101" s="18">
        <v>0</v>
      </c>
      <c r="I101" s="19">
        <v>0</v>
      </c>
      <c r="J101" s="18">
        <v>0</v>
      </c>
      <c r="K101" s="19">
        <v>0</v>
      </c>
      <c r="L101" s="18">
        <v>0</v>
      </c>
      <c r="M101" s="19">
        <v>0</v>
      </c>
      <c r="N101" s="19">
        <v>0</v>
      </c>
      <c r="O101" s="18">
        <v>160000</v>
      </c>
      <c r="P101" s="18">
        <v>0</v>
      </c>
      <c r="Q101" s="18">
        <v>0</v>
      </c>
      <c r="R101" s="18">
        <v>160000</v>
      </c>
      <c r="S101" s="19">
        <v>0</v>
      </c>
      <c r="T101" s="19">
        <v>100</v>
      </c>
      <c r="U101" s="19">
        <v>0</v>
      </c>
    </row>
    <row r="102" spans="1:21" ht="18.75">
      <c r="A102" s="16">
        <v>11.7</v>
      </c>
      <c r="B102" s="17" t="s">
        <v>94</v>
      </c>
      <c r="C102" s="16">
        <v>1</v>
      </c>
      <c r="D102" s="16">
        <v>0</v>
      </c>
      <c r="E102" s="18">
        <v>40000</v>
      </c>
      <c r="F102" s="18">
        <v>0</v>
      </c>
      <c r="G102" s="19">
        <v>0</v>
      </c>
      <c r="H102" s="18">
        <v>0</v>
      </c>
      <c r="I102" s="19">
        <v>0</v>
      </c>
      <c r="J102" s="18">
        <v>0</v>
      </c>
      <c r="K102" s="19">
        <v>0</v>
      </c>
      <c r="L102" s="18">
        <v>0</v>
      </c>
      <c r="M102" s="19">
        <v>0</v>
      </c>
      <c r="N102" s="19">
        <v>0</v>
      </c>
      <c r="O102" s="18">
        <v>40000</v>
      </c>
      <c r="P102" s="18">
        <v>0</v>
      </c>
      <c r="Q102" s="18">
        <v>0</v>
      </c>
      <c r="R102" s="18">
        <v>40000</v>
      </c>
      <c r="S102" s="19">
        <v>0</v>
      </c>
      <c r="T102" s="19">
        <v>100</v>
      </c>
      <c r="U102" s="19">
        <v>0</v>
      </c>
    </row>
    <row r="103" spans="1:21" ht="18.75">
      <c r="A103" s="16">
        <v>11.8</v>
      </c>
      <c r="B103" s="17" t="s">
        <v>95</v>
      </c>
      <c r="C103" s="16">
        <v>2</v>
      </c>
      <c r="D103" s="16">
        <v>0</v>
      </c>
      <c r="E103" s="18">
        <v>115000</v>
      </c>
      <c r="F103" s="18">
        <v>0</v>
      </c>
      <c r="G103" s="19">
        <v>0</v>
      </c>
      <c r="H103" s="18">
        <v>0</v>
      </c>
      <c r="I103" s="19">
        <v>0</v>
      </c>
      <c r="J103" s="18">
        <v>75000</v>
      </c>
      <c r="K103" s="19">
        <v>0</v>
      </c>
      <c r="L103" s="18">
        <v>75000</v>
      </c>
      <c r="M103" s="19">
        <v>0</v>
      </c>
      <c r="N103" s="19">
        <v>0</v>
      </c>
      <c r="O103" s="18">
        <v>40000</v>
      </c>
      <c r="P103" s="18">
        <v>0</v>
      </c>
      <c r="Q103" s="18">
        <v>0</v>
      </c>
      <c r="R103" s="18">
        <v>115000</v>
      </c>
      <c r="S103" s="19">
        <v>0</v>
      </c>
      <c r="T103" s="19">
        <v>100</v>
      </c>
      <c r="U103" s="19">
        <v>0</v>
      </c>
    </row>
    <row r="104" spans="1:21" ht="18.75">
      <c r="A104" s="20">
        <v>11.9</v>
      </c>
      <c r="B104" s="21" t="s">
        <v>96</v>
      </c>
      <c r="C104" s="20">
        <v>1</v>
      </c>
      <c r="D104" s="20">
        <v>1</v>
      </c>
      <c r="E104" s="22">
        <v>250000</v>
      </c>
      <c r="F104" s="22">
        <v>0</v>
      </c>
      <c r="G104" s="23">
        <v>0</v>
      </c>
      <c r="H104" s="22">
        <v>250000</v>
      </c>
      <c r="I104" s="23">
        <v>249000</v>
      </c>
      <c r="J104" s="22">
        <v>0</v>
      </c>
      <c r="K104" s="23">
        <v>0</v>
      </c>
      <c r="L104" s="22">
        <v>250000</v>
      </c>
      <c r="M104" s="23">
        <v>249000</v>
      </c>
      <c r="N104" s="23">
        <v>99.6</v>
      </c>
      <c r="O104" s="22">
        <v>0</v>
      </c>
      <c r="P104" s="22">
        <v>0</v>
      </c>
      <c r="Q104" s="22">
        <v>0</v>
      </c>
      <c r="R104" s="22">
        <v>250000</v>
      </c>
      <c r="S104" s="23">
        <v>249000</v>
      </c>
      <c r="T104" s="23">
        <v>100</v>
      </c>
      <c r="U104" s="23">
        <v>99.6</v>
      </c>
    </row>
    <row r="105" spans="1:21" s="3" customFormat="1" ht="18.75">
      <c r="A105" s="7">
        <v>12</v>
      </c>
      <c r="B105" s="8" t="s">
        <v>97</v>
      </c>
      <c r="C105" s="7">
        <v>5</v>
      </c>
      <c r="D105" s="7">
        <v>3</v>
      </c>
      <c r="E105" s="9">
        <v>4287000</v>
      </c>
      <c r="F105" s="9">
        <v>0</v>
      </c>
      <c r="G105" s="10">
        <v>227940.75</v>
      </c>
      <c r="H105" s="9">
        <v>0</v>
      </c>
      <c r="I105" s="10">
        <v>189099.3</v>
      </c>
      <c r="J105" s="9">
        <v>3199000</v>
      </c>
      <c r="K105" s="10">
        <v>130353.9</v>
      </c>
      <c r="L105" s="9">
        <v>3199000</v>
      </c>
      <c r="M105" s="10">
        <v>547393.94999999995</v>
      </c>
      <c r="N105" s="10">
        <v>17.11</v>
      </c>
      <c r="O105" s="9">
        <v>801000</v>
      </c>
      <c r="P105" s="9">
        <v>287000</v>
      </c>
      <c r="Q105" s="9">
        <v>0</v>
      </c>
      <c r="R105" s="9">
        <v>4287000</v>
      </c>
      <c r="S105" s="10">
        <v>547393.94999999995</v>
      </c>
      <c r="T105" s="10">
        <v>100</v>
      </c>
      <c r="U105" s="10">
        <v>12.77</v>
      </c>
    </row>
    <row r="106" spans="1:21" ht="18.75">
      <c r="A106" s="12">
        <v>12.1</v>
      </c>
      <c r="B106" s="13" t="s">
        <v>18</v>
      </c>
      <c r="C106" s="12">
        <v>2</v>
      </c>
      <c r="D106" s="12">
        <v>1</v>
      </c>
      <c r="E106" s="14">
        <v>135000</v>
      </c>
      <c r="F106" s="14">
        <v>0</v>
      </c>
      <c r="G106" s="15">
        <v>30000</v>
      </c>
      <c r="H106" s="14">
        <v>0</v>
      </c>
      <c r="I106" s="15">
        <v>16800</v>
      </c>
      <c r="J106" s="14">
        <v>7000</v>
      </c>
      <c r="K106" s="15">
        <v>6690</v>
      </c>
      <c r="L106" s="14">
        <v>7000</v>
      </c>
      <c r="M106" s="15">
        <v>53490</v>
      </c>
      <c r="N106" s="15">
        <v>764.14</v>
      </c>
      <c r="O106" s="14">
        <v>81000</v>
      </c>
      <c r="P106" s="14">
        <v>47000</v>
      </c>
      <c r="Q106" s="14">
        <v>0</v>
      </c>
      <c r="R106" s="14">
        <v>135000</v>
      </c>
      <c r="S106" s="15">
        <v>53490</v>
      </c>
      <c r="T106" s="15">
        <v>100</v>
      </c>
      <c r="U106" s="15">
        <v>39.619999999999997</v>
      </c>
    </row>
    <row r="107" spans="1:21" ht="18.75">
      <c r="A107" s="16">
        <v>12.2</v>
      </c>
      <c r="B107" s="17" t="s">
        <v>98</v>
      </c>
      <c r="C107" s="16">
        <v>1</v>
      </c>
      <c r="D107" s="16">
        <v>1</v>
      </c>
      <c r="E107" s="18">
        <v>1200000</v>
      </c>
      <c r="F107" s="18">
        <v>0</v>
      </c>
      <c r="G107" s="19">
        <v>197940.75</v>
      </c>
      <c r="H107" s="18">
        <v>0</v>
      </c>
      <c r="I107" s="19">
        <v>159649.29999999999</v>
      </c>
      <c r="J107" s="18">
        <v>240000</v>
      </c>
      <c r="K107" s="19">
        <v>59178.9</v>
      </c>
      <c r="L107" s="18">
        <v>240000</v>
      </c>
      <c r="M107" s="19">
        <v>416768.95</v>
      </c>
      <c r="N107" s="19">
        <v>173.65</v>
      </c>
      <c r="O107" s="18">
        <v>720000</v>
      </c>
      <c r="P107" s="18">
        <v>240000</v>
      </c>
      <c r="Q107" s="18">
        <v>0</v>
      </c>
      <c r="R107" s="18">
        <v>1200000</v>
      </c>
      <c r="S107" s="19">
        <v>416768.95</v>
      </c>
      <c r="T107" s="19">
        <v>100</v>
      </c>
      <c r="U107" s="19">
        <v>34.729999999999997</v>
      </c>
    </row>
    <row r="108" spans="1:21" ht="18.75">
      <c r="A108" s="20">
        <v>12.3</v>
      </c>
      <c r="B108" s="21" t="s">
        <v>99</v>
      </c>
      <c r="C108" s="20">
        <v>2</v>
      </c>
      <c r="D108" s="20">
        <v>1</v>
      </c>
      <c r="E108" s="22">
        <v>2952000</v>
      </c>
      <c r="F108" s="22">
        <v>0</v>
      </c>
      <c r="G108" s="23">
        <v>0</v>
      </c>
      <c r="H108" s="22">
        <v>0</v>
      </c>
      <c r="I108" s="23">
        <v>12650</v>
      </c>
      <c r="J108" s="22">
        <v>2952000</v>
      </c>
      <c r="K108" s="23">
        <v>64485</v>
      </c>
      <c r="L108" s="22">
        <v>2952000</v>
      </c>
      <c r="M108" s="23">
        <v>77135</v>
      </c>
      <c r="N108" s="23">
        <v>2.61</v>
      </c>
      <c r="O108" s="22">
        <v>0</v>
      </c>
      <c r="P108" s="22">
        <v>0</v>
      </c>
      <c r="Q108" s="22">
        <v>0</v>
      </c>
      <c r="R108" s="22">
        <v>2952000</v>
      </c>
      <c r="S108" s="23">
        <v>77135</v>
      </c>
      <c r="T108" s="23">
        <v>100</v>
      </c>
      <c r="U108" s="23">
        <v>2.61</v>
      </c>
    </row>
    <row r="109" spans="1:21" s="3" customFormat="1" ht="18.75">
      <c r="A109" s="7">
        <v>13</v>
      </c>
      <c r="B109" s="8" t="s">
        <v>100</v>
      </c>
      <c r="C109" s="7">
        <v>7</v>
      </c>
      <c r="D109" s="7">
        <v>3</v>
      </c>
      <c r="E109" s="9">
        <v>17603300</v>
      </c>
      <c r="F109" s="9">
        <v>125000</v>
      </c>
      <c r="G109" s="10">
        <v>12640525</v>
      </c>
      <c r="H109" s="9">
        <v>0</v>
      </c>
      <c r="I109" s="10">
        <v>0</v>
      </c>
      <c r="J109" s="9">
        <v>5752913</v>
      </c>
      <c r="K109" s="10">
        <v>38475</v>
      </c>
      <c r="L109" s="9">
        <v>5877913</v>
      </c>
      <c r="M109" s="10">
        <v>12679000</v>
      </c>
      <c r="N109" s="10">
        <v>215.71</v>
      </c>
      <c r="O109" s="9">
        <v>3903912</v>
      </c>
      <c r="P109" s="9">
        <v>3908563</v>
      </c>
      <c r="Q109" s="9">
        <v>3912912</v>
      </c>
      <c r="R109" s="9">
        <v>17603300</v>
      </c>
      <c r="S109" s="10">
        <v>12679000</v>
      </c>
      <c r="T109" s="10">
        <v>100</v>
      </c>
      <c r="U109" s="10">
        <v>72.03</v>
      </c>
    </row>
    <row r="110" spans="1:21" ht="18.75">
      <c r="A110" s="12">
        <v>13.1</v>
      </c>
      <c r="B110" s="13" t="s">
        <v>18</v>
      </c>
      <c r="C110" s="12">
        <v>2</v>
      </c>
      <c r="D110" s="12">
        <v>0</v>
      </c>
      <c r="E110" s="14">
        <v>535000</v>
      </c>
      <c r="F110" s="14">
        <v>125000</v>
      </c>
      <c r="G110" s="15">
        <v>0</v>
      </c>
      <c r="H110" s="14">
        <v>0</v>
      </c>
      <c r="I110" s="15">
        <v>0</v>
      </c>
      <c r="J110" s="14">
        <v>0</v>
      </c>
      <c r="K110" s="15">
        <v>0</v>
      </c>
      <c r="L110" s="14">
        <v>125000</v>
      </c>
      <c r="M110" s="15">
        <v>0</v>
      </c>
      <c r="N110" s="15">
        <v>0</v>
      </c>
      <c r="O110" s="14">
        <v>125000</v>
      </c>
      <c r="P110" s="14">
        <v>125000</v>
      </c>
      <c r="Q110" s="14">
        <v>160000</v>
      </c>
      <c r="R110" s="14">
        <v>535000</v>
      </c>
      <c r="S110" s="15">
        <v>0</v>
      </c>
      <c r="T110" s="15">
        <v>100</v>
      </c>
      <c r="U110" s="15">
        <v>0</v>
      </c>
    </row>
    <row r="111" spans="1:21" s="11" customFormat="1" ht="18.75">
      <c r="A111" s="24">
        <v>13.2</v>
      </c>
      <c r="B111" s="25" t="s">
        <v>101</v>
      </c>
      <c r="C111" s="24">
        <v>2</v>
      </c>
      <c r="D111" s="24">
        <v>1</v>
      </c>
      <c r="E111" s="26">
        <v>15605900</v>
      </c>
      <c r="F111" s="26">
        <v>0</v>
      </c>
      <c r="G111" s="27">
        <v>12640525</v>
      </c>
      <c r="H111" s="26">
        <v>0</v>
      </c>
      <c r="I111" s="27">
        <v>0</v>
      </c>
      <c r="J111" s="26">
        <v>4426475</v>
      </c>
      <c r="K111" s="27">
        <v>0</v>
      </c>
      <c r="L111" s="26">
        <v>4426475</v>
      </c>
      <c r="M111" s="27">
        <v>12640525</v>
      </c>
      <c r="N111" s="27">
        <v>285.57</v>
      </c>
      <c r="O111" s="26">
        <v>3726475</v>
      </c>
      <c r="P111" s="26">
        <v>3726475</v>
      </c>
      <c r="Q111" s="26">
        <v>3726475</v>
      </c>
      <c r="R111" s="26">
        <v>15605900</v>
      </c>
      <c r="S111" s="27">
        <v>12640525</v>
      </c>
      <c r="T111" s="27">
        <v>100</v>
      </c>
      <c r="U111" s="27">
        <v>81</v>
      </c>
    </row>
    <row r="112" spans="1:21" ht="18.75">
      <c r="A112" s="16">
        <v>13.3</v>
      </c>
      <c r="B112" s="17" t="s">
        <v>102</v>
      </c>
      <c r="C112" s="16">
        <v>2</v>
      </c>
      <c r="D112" s="16">
        <v>2</v>
      </c>
      <c r="E112" s="18">
        <v>162400</v>
      </c>
      <c r="F112" s="18">
        <v>0</v>
      </c>
      <c r="G112" s="19">
        <v>0</v>
      </c>
      <c r="H112" s="18">
        <v>0</v>
      </c>
      <c r="I112" s="19">
        <v>0</v>
      </c>
      <c r="J112" s="18">
        <v>26438</v>
      </c>
      <c r="K112" s="19">
        <v>38475</v>
      </c>
      <c r="L112" s="18">
        <v>26438</v>
      </c>
      <c r="M112" s="19">
        <v>38475</v>
      </c>
      <c r="N112" s="19">
        <v>145.53</v>
      </c>
      <c r="O112" s="18">
        <v>52437</v>
      </c>
      <c r="P112" s="18">
        <v>57088</v>
      </c>
      <c r="Q112" s="18">
        <v>26437</v>
      </c>
      <c r="R112" s="18">
        <v>162400</v>
      </c>
      <c r="S112" s="19">
        <v>38475</v>
      </c>
      <c r="T112" s="19">
        <v>100</v>
      </c>
      <c r="U112" s="19">
        <v>23.69</v>
      </c>
    </row>
    <row r="113" spans="1:21" ht="18.75">
      <c r="A113" s="20">
        <v>13.4</v>
      </c>
      <c r="B113" s="21" t="s">
        <v>103</v>
      </c>
      <c r="C113" s="20">
        <v>1</v>
      </c>
      <c r="D113" s="20">
        <v>0</v>
      </c>
      <c r="E113" s="22">
        <v>1300000</v>
      </c>
      <c r="F113" s="22">
        <v>0</v>
      </c>
      <c r="G113" s="23">
        <v>0</v>
      </c>
      <c r="H113" s="22">
        <v>0</v>
      </c>
      <c r="I113" s="23">
        <v>0</v>
      </c>
      <c r="J113" s="22">
        <v>1300000</v>
      </c>
      <c r="K113" s="23">
        <v>0</v>
      </c>
      <c r="L113" s="22">
        <v>1300000</v>
      </c>
      <c r="M113" s="23">
        <v>0</v>
      </c>
      <c r="N113" s="23">
        <v>0</v>
      </c>
      <c r="O113" s="22">
        <v>0</v>
      </c>
      <c r="P113" s="22">
        <v>0</v>
      </c>
      <c r="Q113" s="22">
        <v>0</v>
      </c>
      <c r="R113" s="22">
        <v>1300000</v>
      </c>
      <c r="S113" s="23">
        <v>0</v>
      </c>
      <c r="T113" s="23">
        <v>100</v>
      </c>
      <c r="U113" s="23">
        <v>0</v>
      </c>
    </row>
    <row r="114" spans="1:21" s="3" customFormat="1" ht="18.75">
      <c r="A114" s="7">
        <v>14</v>
      </c>
      <c r="B114" s="8" t="s">
        <v>104</v>
      </c>
      <c r="C114" s="7">
        <v>7</v>
      </c>
      <c r="D114" s="7">
        <v>0</v>
      </c>
      <c r="E114" s="9">
        <v>1267600</v>
      </c>
      <c r="F114" s="9">
        <v>116300</v>
      </c>
      <c r="G114" s="10">
        <v>0</v>
      </c>
      <c r="H114" s="9">
        <v>30000</v>
      </c>
      <c r="I114" s="10">
        <v>0</v>
      </c>
      <c r="J114" s="9">
        <v>30000</v>
      </c>
      <c r="K114" s="10">
        <v>0</v>
      </c>
      <c r="L114" s="9">
        <v>176300</v>
      </c>
      <c r="M114" s="10">
        <v>0</v>
      </c>
      <c r="N114" s="10">
        <v>0</v>
      </c>
      <c r="O114" s="9">
        <v>606300</v>
      </c>
      <c r="P114" s="9">
        <v>456875</v>
      </c>
      <c r="Q114" s="9">
        <v>28125</v>
      </c>
      <c r="R114" s="9">
        <v>1267600</v>
      </c>
      <c r="S114" s="10">
        <v>0</v>
      </c>
      <c r="T114" s="10">
        <v>100</v>
      </c>
      <c r="U114" s="10">
        <v>0</v>
      </c>
    </row>
    <row r="115" spans="1:21" ht="18.75">
      <c r="A115" s="12">
        <v>14.1</v>
      </c>
      <c r="B115" s="13" t="s">
        <v>18</v>
      </c>
      <c r="C115" s="12">
        <v>4</v>
      </c>
      <c r="D115" s="12">
        <v>0</v>
      </c>
      <c r="E115" s="14">
        <v>635000</v>
      </c>
      <c r="F115" s="14">
        <v>0</v>
      </c>
      <c r="G115" s="15">
        <v>0</v>
      </c>
      <c r="H115" s="14">
        <v>30000</v>
      </c>
      <c r="I115" s="15">
        <v>0</v>
      </c>
      <c r="J115" s="14">
        <v>30000</v>
      </c>
      <c r="K115" s="15">
        <v>0</v>
      </c>
      <c r="L115" s="14">
        <v>60000</v>
      </c>
      <c r="M115" s="15">
        <v>0</v>
      </c>
      <c r="N115" s="15">
        <v>0</v>
      </c>
      <c r="O115" s="14">
        <v>90000</v>
      </c>
      <c r="P115" s="14">
        <v>456875</v>
      </c>
      <c r="Q115" s="14">
        <v>28125</v>
      </c>
      <c r="R115" s="14">
        <v>635000</v>
      </c>
      <c r="S115" s="15">
        <v>0</v>
      </c>
      <c r="T115" s="15">
        <v>100</v>
      </c>
      <c r="U115" s="15">
        <v>0</v>
      </c>
    </row>
    <row r="116" spans="1:21" ht="18.75">
      <c r="A116" s="20">
        <v>14.2</v>
      </c>
      <c r="B116" s="21" t="s">
        <v>105</v>
      </c>
      <c r="C116" s="20">
        <v>3</v>
      </c>
      <c r="D116" s="20">
        <v>0</v>
      </c>
      <c r="E116" s="22">
        <v>632600</v>
      </c>
      <c r="F116" s="22">
        <v>116300</v>
      </c>
      <c r="G116" s="23">
        <v>0</v>
      </c>
      <c r="H116" s="22">
        <v>0</v>
      </c>
      <c r="I116" s="23">
        <v>0</v>
      </c>
      <c r="J116" s="22">
        <v>0</v>
      </c>
      <c r="K116" s="23">
        <v>0</v>
      </c>
      <c r="L116" s="22">
        <v>116300</v>
      </c>
      <c r="M116" s="23">
        <v>0</v>
      </c>
      <c r="N116" s="23">
        <v>0</v>
      </c>
      <c r="O116" s="22">
        <v>516300</v>
      </c>
      <c r="P116" s="22">
        <v>0</v>
      </c>
      <c r="Q116" s="22">
        <v>0</v>
      </c>
      <c r="R116" s="22">
        <v>632600</v>
      </c>
      <c r="S116" s="23">
        <v>0</v>
      </c>
      <c r="T116" s="23">
        <v>100</v>
      </c>
      <c r="U116" s="23">
        <v>0</v>
      </c>
    </row>
    <row r="117" spans="1:21" s="3" customFormat="1" ht="18.75">
      <c r="A117" s="42" t="s">
        <v>106</v>
      </c>
      <c r="B117" s="42"/>
      <c r="C117" s="40">
        <v>424</v>
      </c>
      <c r="D117" s="40">
        <v>88</v>
      </c>
      <c r="E117" s="48">
        <f>SUM(E114,E109,E105,E95,E80,E71,E57,E55,E47,E35,E21,E17,E14,E7)</f>
        <v>543971400</v>
      </c>
      <c r="F117" s="48">
        <f t="shared" ref="F117:R117" si="3">SUM(F114,F109,F105,F95,F80,F71,F57,F55,F47,F35,F21,F17,F14,F7)</f>
        <v>73295197</v>
      </c>
      <c r="G117" s="49">
        <f t="shared" si="3"/>
        <v>33497807.550000001</v>
      </c>
      <c r="H117" s="48">
        <f t="shared" si="3"/>
        <v>30997516</v>
      </c>
      <c r="I117" s="49">
        <f t="shared" si="3"/>
        <v>24513926.540000003</v>
      </c>
      <c r="J117" s="48">
        <f t="shared" si="3"/>
        <v>59180656</v>
      </c>
      <c r="K117" s="49">
        <f t="shared" si="3"/>
        <v>30830010.189999998</v>
      </c>
      <c r="L117" s="48">
        <f t="shared" si="3"/>
        <v>163473369</v>
      </c>
      <c r="M117" s="49">
        <f t="shared" si="3"/>
        <v>88841744.280000016</v>
      </c>
      <c r="N117" s="49">
        <f>M117*100/L117</f>
        <v>54.346310242128808</v>
      </c>
      <c r="O117" s="48">
        <f t="shared" si="3"/>
        <v>174476189</v>
      </c>
      <c r="P117" s="48">
        <f t="shared" si="3"/>
        <v>112588985</v>
      </c>
      <c r="Q117" s="48">
        <f t="shared" si="3"/>
        <v>93432857</v>
      </c>
      <c r="R117" s="48">
        <f t="shared" si="3"/>
        <v>543971400</v>
      </c>
      <c r="S117" s="49">
        <f>SUM(S114,S109,S105,S95,S80,S71,S57,S55,S47,S35,S21,S17,S14,S7)</f>
        <v>88841744.280000016</v>
      </c>
      <c r="T117" s="49">
        <f>R117*100/E117</f>
        <v>100</v>
      </c>
      <c r="U117" s="49">
        <f>S117*100/R117</f>
        <v>16.332061626769352</v>
      </c>
    </row>
  </sheetData>
  <mergeCells count="19">
    <mergeCell ref="T4:U5"/>
    <mergeCell ref="A4:A6"/>
    <mergeCell ref="B4:B6"/>
    <mergeCell ref="F4:K4"/>
    <mergeCell ref="L4:N5"/>
    <mergeCell ref="O4:O5"/>
    <mergeCell ref="A117:B117"/>
    <mergeCell ref="A1:U1"/>
    <mergeCell ref="A2:U2"/>
    <mergeCell ref="A3:U3"/>
    <mergeCell ref="C4:C6"/>
    <mergeCell ref="D4:D6"/>
    <mergeCell ref="E4:E6"/>
    <mergeCell ref="F5:G5"/>
    <mergeCell ref="H5:I5"/>
    <mergeCell ref="J5:K5"/>
    <mergeCell ref="P4:P5"/>
    <mergeCell ref="Q4:Q5"/>
    <mergeCell ref="R4:S5"/>
  </mergeCells>
  <printOptions horizontalCentered="1"/>
  <pageMargins left="0" right="0" top="0.98425196850393704" bottom="0.74803149606299213" header="0.31496062992125984" footer="0.31496062992125984"/>
  <pageSetup paperSize="9" scale="59" orientation="landscape" r:id="rId1"/>
  <headerFooter>
    <oddFooter>&amp;R&amp;"TH SarabunPSK,ธรรมดา"&amp;14หน้า &amp;P จาก &amp;N</oddFooter>
  </headerFooter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1"/>
  <sheetViews>
    <sheetView view="pageBreakPreview" zoomScale="75" zoomScaleNormal="75" zoomScaleSheetLayoutView="75" workbookViewId="0">
      <pane ySplit="6" topLeftCell="A7" activePane="bottomLeft" state="frozen"/>
      <selection pane="bottomLeft" activeCell="B15" sqref="B15"/>
    </sheetView>
  </sheetViews>
  <sheetFormatPr defaultRowHeight="14.25"/>
  <cols>
    <col min="1" max="1" width="5.125" bestFit="1" customWidth="1"/>
    <col min="2" max="2" width="27.25" bestFit="1" customWidth="1"/>
    <col min="3" max="3" width="7" bestFit="1" customWidth="1"/>
    <col min="4" max="4" width="9" bestFit="1" customWidth="1"/>
    <col min="5" max="5" width="10.75" bestFit="1" customWidth="1"/>
    <col min="6" max="6" width="8.75" bestFit="1" customWidth="1"/>
    <col min="7" max="7" width="11.125" bestFit="1" customWidth="1"/>
    <col min="8" max="8" width="9.625" bestFit="1" customWidth="1"/>
    <col min="9" max="9" width="11.125" bestFit="1" customWidth="1"/>
    <col min="10" max="10" width="9.75" bestFit="1" customWidth="1"/>
    <col min="11" max="11" width="11.125" bestFit="1" customWidth="1"/>
    <col min="12" max="12" width="9.75" bestFit="1" customWidth="1"/>
    <col min="13" max="13" width="12" bestFit="1" customWidth="1"/>
    <col min="14" max="14" width="6.625" bestFit="1" customWidth="1"/>
    <col min="15" max="16" width="9.625" bestFit="1" customWidth="1"/>
    <col min="17" max="17" width="10" bestFit="1" customWidth="1"/>
    <col min="18" max="18" width="10.75" bestFit="1" customWidth="1"/>
    <col min="19" max="19" width="12" bestFit="1" customWidth="1"/>
    <col min="20" max="20" width="6.625" bestFit="1" customWidth="1"/>
    <col min="21" max="21" width="5.75" bestFit="1" customWidth="1"/>
  </cols>
  <sheetData>
    <row r="1" spans="1:21" s="3" customFormat="1" ht="18.75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3" customFormat="1" ht="18.75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3" customFormat="1" ht="18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3" customFormat="1" ht="18.75">
      <c r="A4" s="47" t="s">
        <v>2</v>
      </c>
      <c r="B4" s="47" t="s">
        <v>3</v>
      </c>
      <c r="C4" s="47" t="s">
        <v>107</v>
      </c>
      <c r="D4" s="47" t="s">
        <v>108</v>
      </c>
      <c r="E4" s="47" t="s">
        <v>109</v>
      </c>
      <c r="F4" s="47" t="s">
        <v>4</v>
      </c>
      <c r="G4" s="47"/>
      <c r="H4" s="47"/>
      <c r="I4" s="47"/>
      <c r="J4" s="47"/>
      <c r="K4" s="47"/>
      <c r="L4" s="45" t="s">
        <v>5</v>
      </c>
      <c r="M4" s="45"/>
      <c r="N4" s="45"/>
      <c r="O4" s="45" t="s">
        <v>6</v>
      </c>
      <c r="P4" s="45" t="s">
        <v>7</v>
      </c>
      <c r="Q4" s="45" t="s">
        <v>8</v>
      </c>
      <c r="R4" s="46" t="s">
        <v>9</v>
      </c>
      <c r="S4" s="46"/>
      <c r="T4" s="41" t="s">
        <v>10</v>
      </c>
      <c r="U4" s="41"/>
    </row>
    <row r="5" spans="1:21" s="3" customFormat="1" ht="18.75">
      <c r="A5" s="47"/>
      <c r="B5" s="47"/>
      <c r="C5" s="47"/>
      <c r="D5" s="47"/>
      <c r="E5" s="47"/>
      <c r="F5" s="47" t="s">
        <v>11</v>
      </c>
      <c r="G5" s="47"/>
      <c r="H5" s="47" t="s">
        <v>12</v>
      </c>
      <c r="I5" s="47"/>
      <c r="J5" s="47" t="s">
        <v>13</v>
      </c>
      <c r="K5" s="47"/>
      <c r="L5" s="45"/>
      <c r="M5" s="45"/>
      <c r="N5" s="45"/>
      <c r="O5" s="45"/>
      <c r="P5" s="45"/>
      <c r="Q5" s="45"/>
      <c r="R5" s="46"/>
      <c r="S5" s="46"/>
      <c r="T5" s="41"/>
      <c r="U5" s="41"/>
    </row>
    <row r="6" spans="1:21" s="3" customFormat="1" ht="18.75">
      <c r="A6" s="47"/>
      <c r="B6" s="47"/>
      <c r="C6" s="47"/>
      <c r="D6" s="47"/>
      <c r="E6" s="47"/>
      <c r="F6" s="37" t="s">
        <v>14</v>
      </c>
      <c r="G6" s="37" t="s">
        <v>15</v>
      </c>
      <c r="H6" s="37" t="s">
        <v>14</v>
      </c>
      <c r="I6" s="37" t="s">
        <v>15</v>
      </c>
      <c r="J6" s="37" t="s">
        <v>14</v>
      </c>
      <c r="K6" s="37" t="s">
        <v>15</v>
      </c>
      <c r="L6" s="37" t="s">
        <v>14</v>
      </c>
      <c r="M6" s="37" t="s">
        <v>15</v>
      </c>
      <c r="N6" s="37" t="s">
        <v>16</v>
      </c>
      <c r="O6" s="37" t="s">
        <v>14</v>
      </c>
      <c r="P6" s="37" t="s">
        <v>14</v>
      </c>
      <c r="Q6" s="37" t="s">
        <v>14</v>
      </c>
      <c r="R6" s="37" t="s">
        <v>14</v>
      </c>
      <c r="S6" s="37" t="s">
        <v>15</v>
      </c>
      <c r="T6" s="37" t="s">
        <v>14</v>
      </c>
      <c r="U6" s="37" t="s">
        <v>15</v>
      </c>
    </row>
    <row r="7" spans="1:21" s="3" customFormat="1" ht="18.75">
      <c r="A7" s="29">
        <v>1</v>
      </c>
      <c r="B7" s="30" t="s">
        <v>17</v>
      </c>
      <c r="C7" s="29">
        <v>60</v>
      </c>
      <c r="D7" s="29">
        <v>13</v>
      </c>
      <c r="E7" s="31">
        <v>71273393</v>
      </c>
      <c r="F7" s="31">
        <v>3197054</v>
      </c>
      <c r="G7" s="32">
        <v>1558408.51</v>
      </c>
      <c r="H7" s="31">
        <v>9281377</v>
      </c>
      <c r="I7" s="32">
        <v>2468787.17</v>
      </c>
      <c r="J7" s="31">
        <v>4853227</v>
      </c>
      <c r="K7" s="32">
        <v>5690784.2800000003</v>
      </c>
      <c r="L7" s="31">
        <v>17331658</v>
      </c>
      <c r="M7" s="32">
        <v>9717979.9600000009</v>
      </c>
      <c r="N7" s="32">
        <v>56.07</v>
      </c>
      <c r="O7" s="31">
        <v>16347358</v>
      </c>
      <c r="P7" s="31">
        <v>16069820</v>
      </c>
      <c r="Q7" s="31">
        <v>21524557</v>
      </c>
      <c r="R7" s="31">
        <v>71273393</v>
      </c>
      <c r="S7" s="32">
        <v>9717979.9600000009</v>
      </c>
      <c r="T7" s="32">
        <v>100</v>
      </c>
      <c r="U7" s="32">
        <v>13.63</v>
      </c>
    </row>
    <row r="8" spans="1:21" s="3" customFormat="1" ht="18.75">
      <c r="A8" s="24">
        <v>2</v>
      </c>
      <c r="B8" s="25" t="s">
        <v>24</v>
      </c>
      <c r="C8" s="24">
        <v>13</v>
      </c>
      <c r="D8" s="24">
        <v>1</v>
      </c>
      <c r="E8" s="26">
        <v>1406790</v>
      </c>
      <c r="F8" s="26">
        <v>800</v>
      </c>
      <c r="G8" s="27">
        <v>0</v>
      </c>
      <c r="H8" s="26">
        <v>82550</v>
      </c>
      <c r="I8" s="27">
        <v>41787.83</v>
      </c>
      <c r="J8" s="26">
        <v>116800</v>
      </c>
      <c r="K8" s="27">
        <v>301.89999999999998</v>
      </c>
      <c r="L8" s="26">
        <v>200150</v>
      </c>
      <c r="M8" s="27">
        <v>42089.73</v>
      </c>
      <c r="N8" s="27">
        <v>21.03</v>
      </c>
      <c r="O8" s="26">
        <v>275830</v>
      </c>
      <c r="P8" s="26">
        <v>413930</v>
      </c>
      <c r="Q8" s="26">
        <v>516880</v>
      </c>
      <c r="R8" s="26">
        <v>1406790</v>
      </c>
      <c r="S8" s="27">
        <v>42089.73</v>
      </c>
      <c r="T8" s="27">
        <v>100</v>
      </c>
      <c r="U8" s="27">
        <v>2.99</v>
      </c>
    </row>
    <row r="9" spans="1:21" s="3" customFormat="1" ht="18.75">
      <c r="A9" s="24">
        <v>3</v>
      </c>
      <c r="B9" s="25" t="s">
        <v>27</v>
      </c>
      <c r="C9" s="24">
        <v>22</v>
      </c>
      <c r="D9" s="24">
        <v>4</v>
      </c>
      <c r="E9" s="26">
        <v>5691400</v>
      </c>
      <c r="F9" s="26">
        <v>434717</v>
      </c>
      <c r="G9" s="27">
        <v>198763</v>
      </c>
      <c r="H9" s="26">
        <v>1008748</v>
      </c>
      <c r="I9" s="27">
        <v>222754.06</v>
      </c>
      <c r="J9" s="26">
        <v>609213</v>
      </c>
      <c r="K9" s="27">
        <v>135874.78</v>
      </c>
      <c r="L9" s="26">
        <v>2052678</v>
      </c>
      <c r="M9" s="27">
        <v>557391.84</v>
      </c>
      <c r="N9" s="27">
        <v>27.15</v>
      </c>
      <c r="O9" s="26">
        <v>1123779</v>
      </c>
      <c r="P9" s="26">
        <v>661564</v>
      </c>
      <c r="Q9" s="26">
        <v>1853379</v>
      </c>
      <c r="R9" s="26">
        <v>5691400</v>
      </c>
      <c r="S9" s="27">
        <v>557391.84</v>
      </c>
      <c r="T9" s="27">
        <v>100</v>
      </c>
      <c r="U9" s="27">
        <v>9.7899999999999991</v>
      </c>
    </row>
    <row r="10" spans="1:21" s="3" customFormat="1" ht="18.75">
      <c r="A10" s="24">
        <v>4</v>
      </c>
      <c r="B10" s="25" t="s">
        <v>30</v>
      </c>
      <c r="C10" s="24">
        <v>50</v>
      </c>
      <c r="D10" s="24">
        <v>6</v>
      </c>
      <c r="E10" s="26">
        <v>4498361</v>
      </c>
      <c r="F10" s="26">
        <v>54380</v>
      </c>
      <c r="G10" s="27">
        <v>122667</v>
      </c>
      <c r="H10" s="26">
        <v>38380</v>
      </c>
      <c r="I10" s="27">
        <v>88107.94</v>
      </c>
      <c r="J10" s="26">
        <v>613442</v>
      </c>
      <c r="K10" s="27">
        <v>6698.46</v>
      </c>
      <c r="L10" s="26">
        <v>706202</v>
      </c>
      <c r="M10" s="27">
        <v>217473.4</v>
      </c>
      <c r="N10" s="27">
        <v>30.79</v>
      </c>
      <c r="O10" s="26">
        <v>1096047</v>
      </c>
      <c r="P10" s="26">
        <v>1280707</v>
      </c>
      <c r="Q10" s="26">
        <v>1415405</v>
      </c>
      <c r="R10" s="26">
        <v>4498361</v>
      </c>
      <c r="S10" s="27">
        <v>217473.4</v>
      </c>
      <c r="T10" s="27">
        <v>100</v>
      </c>
      <c r="U10" s="27">
        <v>4.83</v>
      </c>
    </row>
    <row r="11" spans="1:21" s="3" customFormat="1" ht="18.75">
      <c r="A11" s="24">
        <v>5</v>
      </c>
      <c r="B11" s="25" t="s">
        <v>43</v>
      </c>
      <c r="C11" s="24">
        <v>16</v>
      </c>
      <c r="D11" s="24">
        <v>6</v>
      </c>
      <c r="E11" s="26">
        <v>2432189</v>
      </c>
      <c r="F11" s="26">
        <v>159510</v>
      </c>
      <c r="G11" s="27">
        <v>25615.48</v>
      </c>
      <c r="H11" s="26">
        <v>297082</v>
      </c>
      <c r="I11" s="27">
        <v>67205.070000000007</v>
      </c>
      <c r="J11" s="26">
        <v>318308</v>
      </c>
      <c r="K11" s="27">
        <v>132654.39999999999</v>
      </c>
      <c r="L11" s="26">
        <v>774900</v>
      </c>
      <c r="M11" s="27">
        <v>225474.95</v>
      </c>
      <c r="N11" s="27">
        <v>29.1</v>
      </c>
      <c r="O11" s="26">
        <v>694294</v>
      </c>
      <c r="P11" s="26">
        <v>507944</v>
      </c>
      <c r="Q11" s="26">
        <v>455051</v>
      </c>
      <c r="R11" s="26">
        <v>2432189</v>
      </c>
      <c r="S11" s="27">
        <v>225474.95</v>
      </c>
      <c r="T11" s="27">
        <v>100</v>
      </c>
      <c r="U11" s="27">
        <v>9.27</v>
      </c>
    </row>
    <row r="12" spans="1:21" s="3" customFormat="1" ht="18.75">
      <c r="A12" s="24">
        <v>6</v>
      </c>
      <c r="B12" s="25" t="s">
        <v>52</v>
      </c>
      <c r="C12" s="24">
        <v>20</v>
      </c>
      <c r="D12" s="24">
        <v>5</v>
      </c>
      <c r="E12" s="26">
        <v>2289996</v>
      </c>
      <c r="F12" s="26">
        <v>26279</v>
      </c>
      <c r="G12" s="27">
        <v>21228</v>
      </c>
      <c r="H12" s="26">
        <v>70329</v>
      </c>
      <c r="I12" s="27">
        <v>98680.81</v>
      </c>
      <c r="J12" s="26">
        <v>124468</v>
      </c>
      <c r="K12" s="27">
        <v>3336.16</v>
      </c>
      <c r="L12" s="26">
        <v>221076</v>
      </c>
      <c r="M12" s="27">
        <v>123244.97</v>
      </c>
      <c r="N12" s="27">
        <v>55.75</v>
      </c>
      <c r="O12" s="26">
        <v>1010799</v>
      </c>
      <c r="P12" s="26">
        <v>818685</v>
      </c>
      <c r="Q12" s="26">
        <v>239436</v>
      </c>
      <c r="R12" s="26">
        <v>2289996</v>
      </c>
      <c r="S12" s="27">
        <v>123244.97</v>
      </c>
      <c r="T12" s="27">
        <v>100</v>
      </c>
      <c r="U12" s="27">
        <v>5.38</v>
      </c>
    </row>
    <row r="13" spans="1:21" s="3" customFormat="1" ht="18.75">
      <c r="A13" s="24">
        <v>7</v>
      </c>
      <c r="B13" s="25" t="s">
        <v>58</v>
      </c>
      <c r="C13" s="24">
        <v>54</v>
      </c>
      <c r="D13" s="24">
        <v>25</v>
      </c>
      <c r="E13" s="26">
        <v>26489312</v>
      </c>
      <c r="F13" s="26">
        <v>1684531</v>
      </c>
      <c r="G13" s="27">
        <v>171280</v>
      </c>
      <c r="H13" s="26">
        <v>1679981</v>
      </c>
      <c r="I13" s="27">
        <v>1049076.5</v>
      </c>
      <c r="J13" s="26">
        <v>1762966</v>
      </c>
      <c r="K13" s="27">
        <v>735761.61</v>
      </c>
      <c r="L13" s="26">
        <v>5127478</v>
      </c>
      <c r="M13" s="27">
        <v>1956118.11</v>
      </c>
      <c r="N13" s="27">
        <v>38.15</v>
      </c>
      <c r="O13" s="26">
        <v>6026778</v>
      </c>
      <c r="P13" s="26">
        <v>7013384</v>
      </c>
      <c r="Q13" s="26">
        <v>8321672</v>
      </c>
      <c r="R13" s="26">
        <v>26489312</v>
      </c>
      <c r="S13" s="27">
        <v>1956118.11</v>
      </c>
      <c r="T13" s="27">
        <v>100</v>
      </c>
      <c r="U13" s="27">
        <v>7.38</v>
      </c>
    </row>
    <row r="14" spans="1:21" s="3" customFormat="1" ht="18.75">
      <c r="A14" s="24">
        <v>8</v>
      </c>
      <c r="B14" s="25" t="s">
        <v>59</v>
      </c>
      <c r="C14" s="24">
        <v>98</v>
      </c>
      <c r="D14" s="24">
        <v>14</v>
      </c>
      <c r="E14" s="26">
        <v>5121486</v>
      </c>
      <c r="F14" s="26">
        <v>296942</v>
      </c>
      <c r="G14" s="27">
        <v>125238.87</v>
      </c>
      <c r="H14" s="26">
        <v>286309</v>
      </c>
      <c r="I14" s="27">
        <v>244156.87</v>
      </c>
      <c r="J14" s="26">
        <v>349501</v>
      </c>
      <c r="K14" s="27">
        <v>139775.62</v>
      </c>
      <c r="L14" s="26">
        <v>932752</v>
      </c>
      <c r="M14" s="27">
        <v>509171.36</v>
      </c>
      <c r="N14" s="27">
        <v>54.59</v>
      </c>
      <c r="O14" s="26">
        <v>1609597</v>
      </c>
      <c r="P14" s="26">
        <v>1073061</v>
      </c>
      <c r="Q14" s="26">
        <v>1506076</v>
      </c>
      <c r="R14" s="26">
        <v>5121486</v>
      </c>
      <c r="S14" s="27">
        <v>509171.36</v>
      </c>
      <c r="T14" s="27">
        <v>100</v>
      </c>
      <c r="U14" s="27">
        <v>9.94</v>
      </c>
    </row>
    <row r="15" spans="1:21" s="3" customFormat="1" ht="18.75">
      <c r="A15" s="24">
        <v>9</v>
      </c>
      <c r="B15" s="25" t="s">
        <v>70</v>
      </c>
      <c r="C15" s="24">
        <v>30</v>
      </c>
      <c r="D15" s="24">
        <v>6</v>
      </c>
      <c r="E15" s="26">
        <v>7335888</v>
      </c>
      <c r="F15" s="26">
        <v>88200</v>
      </c>
      <c r="G15" s="27">
        <v>136827</v>
      </c>
      <c r="H15" s="26">
        <v>666770</v>
      </c>
      <c r="I15" s="27">
        <v>268947.49</v>
      </c>
      <c r="J15" s="26">
        <v>582470</v>
      </c>
      <c r="K15" s="27">
        <v>83801.440000000002</v>
      </c>
      <c r="L15" s="26">
        <v>1337440</v>
      </c>
      <c r="M15" s="27">
        <v>489575.93</v>
      </c>
      <c r="N15" s="27">
        <v>36.61</v>
      </c>
      <c r="O15" s="26">
        <v>3019615</v>
      </c>
      <c r="P15" s="26">
        <v>986625</v>
      </c>
      <c r="Q15" s="26">
        <v>1992208</v>
      </c>
      <c r="R15" s="26">
        <v>7335888</v>
      </c>
      <c r="S15" s="27">
        <v>489575.93</v>
      </c>
      <c r="T15" s="27">
        <v>100</v>
      </c>
      <c r="U15" s="27">
        <v>6.67</v>
      </c>
    </row>
    <row r="16" spans="1:21" s="3" customFormat="1" ht="18.75">
      <c r="A16" s="24">
        <v>10</v>
      </c>
      <c r="B16" s="25" t="s">
        <v>77</v>
      </c>
      <c r="C16" s="24">
        <v>33</v>
      </c>
      <c r="D16" s="24">
        <v>7</v>
      </c>
      <c r="E16" s="26">
        <v>4824875</v>
      </c>
      <c r="F16" s="26">
        <v>106357</v>
      </c>
      <c r="G16" s="27">
        <v>79106</v>
      </c>
      <c r="H16" s="26">
        <v>155302</v>
      </c>
      <c r="I16" s="27">
        <v>85089.82</v>
      </c>
      <c r="J16" s="26">
        <v>1059437</v>
      </c>
      <c r="K16" s="27">
        <v>49005.29</v>
      </c>
      <c r="L16" s="26">
        <v>1321096</v>
      </c>
      <c r="M16" s="27">
        <v>213201.11</v>
      </c>
      <c r="N16" s="27">
        <v>16.14</v>
      </c>
      <c r="O16" s="26">
        <v>1720240</v>
      </c>
      <c r="P16" s="26">
        <v>938414</v>
      </c>
      <c r="Q16" s="26">
        <v>845125</v>
      </c>
      <c r="R16" s="26">
        <v>4824875</v>
      </c>
      <c r="S16" s="27">
        <v>213201.11</v>
      </c>
      <c r="T16" s="27">
        <v>100</v>
      </c>
      <c r="U16" s="27">
        <v>4.42</v>
      </c>
    </row>
    <row r="17" spans="1:21" s="3" customFormat="1" ht="18.75">
      <c r="A17" s="24">
        <v>11</v>
      </c>
      <c r="B17" s="25" t="s">
        <v>88</v>
      </c>
      <c r="C17" s="24">
        <v>7</v>
      </c>
      <c r="D17" s="24">
        <v>3</v>
      </c>
      <c r="E17" s="26">
        <v>2566990</v>
      </c>
      <c r="F17" s="26">
        <v>90080</v>
      </c>
      <c r="G17" s="27">
        <v>15818</v>
      </c>
      <c r="H17" s="26">
        <v>99080</v>
      </c>
      <c r="I17" s="27">
        <v>35435.870000000003</v>
      </c>
      <c r="J17" s="26">
        <v>524917</v>
      </c>
      <c r="K17" s="27">
        <v>253481</v>
      </c>
      <c r="L17" s="26">
        <v>714077</v>
      </c>
      <c r="M17" s="27">
        <v>304734.87</v>
      </c>
      <c r="N17" s="27">
        <v>42.68</v>
      </c>
      <c r="O17" s="26">
        <v>510551</v>
      </c>
      <c r="P17" s="26">
        <v>1050427</v>
      </c>
      <c r="Q17" s="26">
        <v>291935</v>
      </c>
      <c r="R17" s="26">
        <v>2566990</v>
      </c>
      <c r="S17" s="27">
        <v>304734.87</v>
      </c>
      <c r="T17" s="27">
        <v>100</v>
      </c>
      <c r="U17" s="27">
        <v>11.87</v>
      </c>
    </row>
    <row r="18" spans="1:21" s="3" customFormat="1" ht="18.75">
      <c r="A18" s="24">
        <v>12</v>
      </c>
      <c r="B18" s="25" t="s">
        <v>97</v>
      </c>
      <c r="C18" s="24">
        <v>18</v>
      </c>
      <c r="D18" s="24">
        <v>6</v>
      </c>
      <c r="E18" s="26">
        <v>5703925</v>
      </c>
      <c r="F18" s="26">
        <v>341321</v>
      </c>
      <c r="G18" s="27">
        <v>99842</v>
      </c>
      <c r="H18" s="26">
        <v>366621</v>
      </c>
      <c r="I18" s="27">
        <v>203327.47</v>
      </c>
      <c r="J18" s="26">
        <v>931421</v>
      </c>
      <c r="K18" s="27">
        <v>57125</v>
      </c>
      <c r="L18" s="26">
        <v>1639363</v>
      </c>
      <c r="M18" s="27">
        <v>360294.47</v>
      </c>
      <c r="N18" s="27">
        <v>21.98</v>
      </c>
      <c r="O18" s="26">
        <v>2516637</v>
      </c>
      <c r="P18" s="26">
        <v>947453</v>
      </c>
      <c r="Q18" s="26">
        <v>600472</v>
      </c>
      <c r="R18" s="26">
        <v>5703925</v>
      </c>
      <c r="S18" s="27">
        <v>360294.47</v>
      </c>
      <c r="T18" s="27">
        <v>100</v>
      </c>
      <c r="U18" s="27">
        <v>6.32</v>
      </c>
    </row>
    <row r="19" spans="1:21" s="3" customFormat="1" ht="18.75">
      <c r="A19" s="24">
        <v>13</v>
      </c>
      <c r="B19" s="25" t="s">
        <v>100</v>
      </c>
      <c r="C19" s="24">
        <v>18</v>
      </c>
      <c r="D19" s="24">
        <v>9</v>
      </c>
      <c r="E19" s="26">
        <v>7467105</v>
      </c>
      <c r="F19" s="26">
        <v>54280</v>
      </c>
      <c r="G19" s="27">
        <v>24290</v>
      </c>
      <c r="H19" s="26">
        <v>503797</v>
      </c>
      <c r="I19" s="27">
        <v>1783357.97</v>
      </c>
      <c r="J19" s="26">
        <v>1157310</v>
      </c>
      <c r="K19" s="27">
        <v>772848.75</v>
      </c>
      <c r="L19" s="26">
        <v>1715387</v>
      </c>
      <c r="M19" s="27">
        <v>2580496.7200000002</v>
      </c>
      <c r="N19" s="27">
        <v>150.43</v>
      </c>
      <c r="O19" s="26">
        <v>1848202</v>
      </c>
      <c r="P19" s="26">
        <v>1851657</v>
      </c>
      <c r="Q19" s="26">
        <v>2051859</v>
      </c>
      <c r="R19" s="26">
        <v>7467105</v>
      </c>
      <c r="S19" s="27">
        <v>2580496.7200000002</v>
      </c>
      <c r="T19" s="27">
        <v>100</v>
      </c>
      <c r="U19" s="27">
        <v>34.56</v>
      </c>
    </row>
    <row r="20" spans="1:21" s="3" customFormat="1" ht="18.75">
      <c r="A20" s="33">
        <v>14</v>
      </c>
      <c r="B20" s="34" t="s">
        <v>104</v>
      </c>
      <c r="C20" s="33">
        <v>26</v>
      </c>
      <c r="D20" s="33">
        <v>9</v>
      </c>
      <c r="E20" s="35">
        <v>23721930</v>
      </c>
      <c r="F20" s="35">
        <v>1370643</v>
      </c>
      <c r="G20" s="36">
        <v>578184.39</v>
      </c>
      <c r="H20" s="35">
        <v>1375768</v>
      </c>
      <c r="I20" s="36">
        <v>843844.71</v>
      </c>
      <c r="J20" s="35">
        <v>1578543</v>
      </c>
      <c r="K20" s="36">
        <v>234093.68</v>
      </c>
      <c r="L20" s="35">
        <v>4324954</v>
      </c>
      <c r="M20" s="36">
        <v>1656122.78</v>
      </c>
      <c r="N20" s="36">
        <v>38.29</v>
      </c>
      <c r="O20" s="35">
        <v>6516189</v>
      </c>
      <c r="P20" s="35">
        <v>6344104</v>
      </c>
      <c r="Q20" s="35">
        <v>6536683</v>
      </c>
      <c r="R20" s="35">
        <v>23721930</v>
      </c>
      <c r="S20" s="36">
        <v>1656122.78</v>
      </c>
      <c r="T20" s="36">
        <v>100</v>
      </c>
      <c r="U20" s="36">
        <v>6.98</v>
      </c>
    </row>
    <row r="21" spans="1:21" s="3" customFormat="1" ht="18.75">
      <c r="A21" s="42" t="s">
        <v>106</v>
      </c>
      <c r="B21" s="42"/>
      <c r="C21" s="40">
        <v>465</v>
      </c>
      <c r="D21" s="40">
        <v>114</v>
      </c>
      <c r="E21" s="48">
        <f t="shared" ref="E21:M21" si="0">SUM(E20,E19,E18,E17,E16,E15,E14,E13,E12,E11,E10,E9,E8,E7)</f>
        <v>170823640</v>
      </c>
      <c r="F21" s="48">
        <f t="shared" si="0"/>
        <v>7905094</v>
      </c>
      <c r="G21" s="49">
        <f t="shared" si="0"/>
        <v>3157268.25</v>
      </c>
      <c r="H21" s="48">
        <f t="shared" si="0"/>
        <v>15912094</v>
      </c>
      <c r="I21" s="49">
        <f t="shared" si="0"/>
        <v>7500559.5800000001</v>
      </c>
      <c r="J21" s="48">
        <f t="shared" si="0"/>
        <v>14582023</v>
      </c>
      <c r="K21" s="49">
        <f t="shared" si="0"/>
        <v>8295542.3699999992</v>
      </c>
      <c r="L21" s="48">
        <f t="shared" si="0"/>
        <v>38399211</v>
      </c>
      <c r="M21" s="49">
        <f t="shared" si="0"/>
        <v>18953370.200000003</v>
      </c>
      <c r="N21" s="49">
        <f>M21*100/L21</f>
        <v>49.358749063880509</v>
      </c>
      <c r="O21" s="48">
        <f>SUM(O20,O19,O18,O17,O16,O15,O14,O13,O12,O11,O10,O9,O8,O7)</f>
        <v>44315916</v>
      </c>
      <c r="P21" s="48">
        <f>SUM(P20,P19,P18,P17,P16,P15,P14,P13,P12,P11,P10,P9,P8,P7)</f>
        <v>39957775</v>
      </c>
      <c r="Q21" s="48">
        <f>SUM(Q20,Q19,Q18,Q17,Q16,Q15,Q14,Q13,Q12,Q11,Q10,Q9,Q8,Q7)</f>
        <v>48150738</v>
      </c>
      <c r="R21" s="48">
        <f>SUM(R20,R19,R18,R17,R16,R15,R14,R13,R12,R11,R10,R9,R8,R7)</f>
        <v>170823640</v>
      </c>
      <c r="S21" s="49">
        <f>SUM(S20,S19,S18,S17,S16,S15,S14,S13,S12,S11,S10,S9,S8,S7)</f>
        <v>18953370.200000003</v>
      </c>
      <c r="T21" s="49">
        <f>R21*100/E21</f>
        <v>100</v>
      </c>
      <c r="U21" s="49">
        <f>S21*100/R21</f>
        <v>11.095285289553601</v>
      </c>
    </row>
  </sheetData>
  <mergeCells count="19">
    <mergeCell ref="A21:B21"/>
    <mergeCell ref="O4:O5"/>
    <mergeCell ref="P4:P5"/>
    <mergeCell ref="Q4:Q5"/>
    <mergeCell ref="R4:S5"/>
    <mergeCell ref="T4:U5"/>
    <mergeCell ref="F5:G5"/>
    <mergeCell ref="H5:I5"/>
    <mergeCell ref="J5:K5"/>
    <mergeCell ref="A1:U1"/>
    <mergeCell ref="A2:U2"/>
    <mergeCell ref="A3:U3"/>
    <mergeCell ref="A4:A6"/>
    <mergeCell ref="B4:B6"/>
    <mergeCell ref="C4:C6"/>
    <mergeCell ref="D4:D6"/>
    <mergeCell ref="E4:E6"/>
    <mergeCell ref="F4:K4"/>
    <mergeCell ref="L4:N5"/>
  </mergeCells>
  <printOptions horizontalCentered="1"/>
  <pageMargins left="0" right="0" top="0.98425196850393704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1"/>
  <sheetViews>
    <sheetView tabSelected="1" view="pageBreakPreview" zoomScale="75" zoomScaleNormal="75" zoomScaleSheetLayoutView="75" workbookViewId="0">
      <pane ySplit="6" topLeftCell="A127" activePane="bottomLeft" state="frozen"/>
      <selection pane="bottomLeft" activeCell="D131" sqref="D131"/>
    </sheetView>
  </sheetViews>
  <sheetFormatPr defaultRowHeight="14.25"/>
  <cols>
    <col min="1" max="1" width="5.75" customWidth="1"/>
    <col min="2" max="2" width="28.375" bestFit="1" customWidth="1"/>
    <col min="3" max="3" width="7" bestFit="1" customWidth="1"/>
    <col min="4" max="4" width="8.5" bestFit="1" customWidth="1"/>
    <col min="5" max="5" width="10.75" bestFit="1" customWidth="1"/>
    <col min="6" max="6" width="8.875" bestFit="1" customWidth="1"/>
    <col min="7" max="7" width="11.25" bestFit="1" customWidth="1"/>
    <col min="8" max="8" width="10.125" customWidth="1"/>
    <col min="9" max="9" width="11.25" bestFit="1" customWidth="1"/>
    <col min="10" max="10" width="9.75" bestFit="1" customWidth="1"/>
    <col min="11" max="11" width="11.25" bestFit="1" customWidth="1"/>
    <col min="12" max="12" width="9.75" bestFit="1" customWidth="1"/>
    <col min="13" max="13" width="12" bestFit="1" customWidth="1"/>
    <col min="14" max="14" width="6.625" bestFit="1" customWidth="1"/>
    <col min="15" max="16" width="9.75" bestFit="1" customWidth="1"/>
    <col min="17" max="17" width="10" bestFit="1" customWidth="1"/>
    <col min="18" max="18" width="10.75" bestFit="1" customWidth="1"/>
    <col min="19" max="19" width="12" bestFit="1" customWidth="1"/>
    <col min="20" max="20" width="6.625" bestFit="1" customWidth="1"/>
    <col min="21" max="21" width="6" bestFit="1" customWidth="1"/>
  </cols>
  <sheetData>
    <row r="1" spans="1:21" s="3" customFormat="1" ht="18.75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3" customFormat="1" ht="18.75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3" customFormat="1" ht="18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3" customFormat="1" ht="18.75">
      <c r="A4" s="47" t="s">
        <v>2</v>
      </c>
      <c r="B4" s="47" t="s">
        <v>3</v>
      </c>
      <c r="C4" s="47" t="s">
        <v>107</v>
      </c>
      <c r="D4" s="47" t="s">
        <v>108</v>
      </c>
      <c r="E4" s="47" t="s">
        <v>109</v>
      </c>
      <c r="F4" s="47" t="s">
        <v>4</v>
      </c>
      <c r="G4" s="47"/>
      <c r="H4" s="47"/>
      <c r="I4" s="47"/>
      <c r="J4" s="47"/>
      <c r="K4" s="47"/>
      <c r="L4" s="45" t="s">
        <v>5</v>
      </c>
      <c r="M4" s="45"/>
      <c r="N4" s="45"/>
      <c r="O4" s="45" t="s">
        <v>6</v>
      </c>
      <c r="P4" s="45" t="s">
        <v>7</v>
      </c>
      <c r="Q4" s="45" t="s">
        <v>8</v>
      </c>
      <c r="R4" s="46" t="s">
        <v>9</v>
      </c>
      <c r="S4" s="46"/>
      <c r="T4" s="41" t="s">
        <v>10</v>
      </c>
      <c r="U4" s="41"/>
    </row>
    <row r="5" spans="1:21" s="3" customFormat="1" ht="18.75">
      <c r="A5" s="47"/>
      <c r="B5" s="47"/>
      <c r="C5" s="47"/>
      <c r="D5" s="47"/>
      <c r="E5" s="47"/>
      <c r="F5" s="47" t="s">
        <v>11</v>
      </c>
      <c r="G5" s="47"/>
      <c r="H5" s="47" t="s">
        <v>12</v>
      </c>
      <c r="I5" s="47"/>
      <c r="J5" s="47" t="s">
        <v>13</v>
      </c>
      <c r="K5" s="47"/>
      <c r="L5" s="45"/>
      <c r="M5" s="45"/>
      <c r="N5" s="45"/>
      <c r="O5" s="45"/>
      <c r="P5" s="45"/>
      <c r="Q5" s="45"/>
      <c r="R5" s="46"/>
      <c r="S5" s="46"/>
      <c r="T5" s="41"/>
      <c r="U5" s="41"/>
    </row>
    <row r="6" spans="1:21" s="3" customFormat="1" ht="18.75">
      <c r="A6" s="47"/>
      <c r="B6" s="47"/>
      <c r="C6" s="47"/>
      <c r="D6" s="47"/>
      <c r="E6" s="47"/>
      <c r="F6" s="37" t="s">
        <v>14</v>
      </c>
      <c r="G6" s="37" t="s">
        <v>15</v>
      </c>
      <c r="H6" s="37" t="s">
        <v>14</v>
      </c>
      <c r="I6" s="37" t="s">
        <v>15</v>
      </c>
      <c r="J6" s="37" t="s">
        <v>14</v>
      </c>
      <c r="K6" s="37" t="s">
        <v>15</v>
      </c>
      <c r="L6" s="37" t="s">
        <v>14</v>
      </c>
      <c r="M6" s="37" t="s">
        <v>15</v>
      </c>
      <c r="N6" s="37" t="s">
        <v>16</v>
      </c>
      <c r="O6" s="37" t="s">
        <v>14</v>
      </c>
      <c r="P6" s="37" t="s">
        <v>14</v>
      </c>
      <c r="Q6" s="37" t="s">
        <v>14</v>
      </c>
      <c r="R6" s="37" t="s">
        <v>14</v>
      </c>
      <c r="S6" s="37" t="s">
        <v>15</v>
      </c>
      <c r="T6" s="37" t="s">
        <v>14</v>
      </c>
      <c r="U6" s="37" t="s">
        <v>15</v>
      </c>
    </row>
    <row r="7" spans="1:21" s="3" customFormat="1" ht="18.75">
      <c r="A7" s="7">
        <v>1</v>
      </c>
      <c r="B7" s="8" t="s">
        <v>17</v>
      </c>
      <c r="C7" s="7">
        <v>60</v>
      </c>
      <c r="D7" s="7">
        <v>13</v>
      </c>
      <c r="E7" s="9">
        <v>71273393</v>
      </c>
      <c r="F7" s="9">
        <v>3197054</v>
      </c>
      <c r="G7" s="10">
        <v>1558408.51</v>
      </c>
      <c r="H7" s="9">
        <v>9281377</v>
      </c>
      <c r="I7" s="10">
        <v>2468787.17</v>
      </c>
      <c r="J7" s="9">
        <v>4853227</v>
      </c>
      <c r="K7" s="10">
        <v>5690784.2800000003</v>
      </c>
      <c r="L7" s="9">
        <v>17331658</v>
      </c>
      <c r="M7" s="10">
        <v>9717979.9600000009</v>
      </c>
      <c r="N7" s="10">
        <v>56.07</v>
      </c>
      <c r="O7" s="9">
        <v>16347358</v>
      </c>
      <c r="P7" s="9">
        <v>16069820</v>
      </c>
      <c r="Q7" s="9">
        <v>21524557</v>
      </c>
      <c r="R7" s="9">
        <v>71273393</v>
      </c>
      <c r="S7" s="10">
        <v>9717979.9600000009</v>
      </c>
      <c r="T7" s="10">
        <v>100</v>
      </c>
      <c r="U7" s="10">
        <v>13.63</v>
      </c>
    </row>
    <row r="8" spans="1:21" ht="18.75">
      <c r="A8" s="12">
        <v>1.1000000000000001</v>
      </c>
      <c r="B8" s="13" t="s">
        <v>18</v>
      </c>
      <c r="C8" s="12">
        <v>12</v>
      </c>
      <c r="D8" s="12">
        <v>2</v>
      </c>
      <c r="E8" s="14">
        <v>3793680</v>
      </c>
      <c r="F8" s="14">
        <v>106520</v>
      </c>
      <c r="G8" s="15">
        <v>0</v>
      </c>
      <c r="H8" s="14">
        <v>106520</v>
      </c>
      <c r="I8" s="15">
        <v>101877</v>
      </c>
      <c r="J8" s="14">
        <v>138520</v>
      </c>
      <c r="K8" s="15">
        <v>3570</v>
      </c>
      <c r="L8" s="14">
        <v>351560</v>
      </c>
      <c r="M8" s="15">
        <v>105447</v>
      </c>
      <c r="N8" s="15">
        <v>29.99</v>
      </c>
      <c r="O8" s="14">
        <v>421810</v>
      </c>
      <c r="P8" s="14">
        <v>988310</v>
      </c>
      <c r="Q8" s="14">
        <v>2032000</v>
      </c>
      <c r="R8" s="14">
        <v>3793680</v>
      </c>
      <c r="S8" s="15">
        <v>105447</v>
      </c>
      <c r="T8" s="15">
        <v>100</v>
      </c>
      <c r="U8" s="15">
        <v>2.78</v>
      </c>
    </row>
    <row r="9" spans="1:21" ht="18.75">
      <c r="A9" s="16">
        <v>1.2</v>
      </c>
      <c r="B9" s="17" t="s">
        <v>113</v>
      </c>
      <c r="C9" s="16">
        <v>7</v>
      </c>
      <c r="D9" s="16">
        <v>1</v>
      </c>
      <c r="E9" s="18">
        <v>20665003</v>
      </c>
      <c r="F9" s="18">
        <v>1776568</v>
      </c>
      <c r="G9" s="19">
        <v>1444905.37</v>
      </c>
      <c r="H9" s="18">
        <v>1676565</v>
      </c>
      <c r="I9" s="19">
        <v>1455842</v>
      </c>
      <c r="J9" s="18">
        <v>1676565</v>
      </c>
      <c r="K9" s="19">
        <v>0</v>
      </c>
      <c r="L9" s="18">
        <v>5129698</v>
      </c>
      <c r="M9" s="19">
        <v>2900747.37</v>
      </c>
      <c r="N9" s="19">
        <v>56.55</v>
      </c>
      <c r="O9" s="18">
        <v>5433915</v>
      </c>
      <c r="P9" s="18">
        <v>5029695</v>
      </c>
      <c r="Q9" s="18">
        <v>5071695</v>
      </c>
      <c r="R9" s="18">
        <v>20665003</v>
      </c>
      <c r="S9" s="19">
        <v>2900747.37</v>
      </c>
      <c r="T9" s="19">
        <v>100</v>
      </c>
      <c r="U9" s="19">
        <v>14.04</v>
      </c>
    </row>
    <row r="10" spans="1:21" ht="18.75">
      <c r="A10" s="16">
        <v>1.3</v>
      </c>
      <c r="B10" s="17" t="s">
        <v>114</v>
      </c>
      <c r="C10" s="16">
        <v>3</v>
      </c>
      <c r="D10" s="16">
        <v>3</v>
      </c>
      <c r="E10" s="18">
        <v>29450295</v>
      </c>
      <c r="F10" s="18">
        <v>902000</v>
      </c>
      <c r="G10" s="19">
        <v>113503.14</v>
      </c>
      <c r="H10" s="18">
        <v>6413060</v>
      </c>
      <c r="I10" s="19">
        <v>327733.17</v>
      </c>
      <c r="J10" s="18">
        <v>1887500</v>
      </c>
      <c r="K10" s="19">
        <v>5189931.28</v>
      </c>
      <c r="L10" s="18">
        <v>9202560</v>
      </c>
      <c r="M10" s="19">
        <v>5631167.5899999999</v>
      </c>
      <c r="N10" s="19">
        <v>61.19</v>
      </c>
      <c r="O10" s="18">
        <v>6525700</v>
      </c>
      <c r="P10" s="18">
        <v>5832500</v>
      </c>
      <c r="Q10" s="18">
        <v>7889535</v>
      </c>
      <c r="R10" s="18">
        <v>29450295</v>
      </c>
      <c r="S10" s="19">
        <v>5631167.5899999999</v>
      </c>
      <c r="T10" s="19">
        <v>100</v>
      </c>
      <c r="U10" s="19">
        <v>19.12</v>
      </c>
    </row>
    <row r="11" spans="1:21" ht="18.75">
      <c r="A11" s="16">
        <v>1.4</v>
      </c>
      <c r="B11" s="17" t="s">
        <v>19</v>
      </c>
      <c r="C11" s="16">
        <v>1</v>
      </c>
      <c r="D11" s="16">
        <v>0</v>
      </c>
      <c r="E11" s="18">
        <v>135820</v>
      </c>
      <c r="F11" s="18">
        <v>0</v>
      </c>
      <c r="G11" s="19">
        <v>0</v>
      </c>
      <c r="H11" s="18">
        <v>0</v>
      </c>
      <c r="I11" s="19">
        <v>0</v>
      </c>
      <c r="J11" s="18">
        <v>17250</v>
      </c>
      <c r="K11" s="19">
        <v>0</v>
      </c>
      <c r="L11" s="18">
        <v>17250</v>
      </c>
      <c r="M11" s="19">
        <v>0</v>
      </c>
      <c r="N11" s="19">
        <v>0</v>
      </c>
      <c r="O11" s="18">
        <v>82070</v>
      </c>
      <c r="P11" s="18">
        <v>2000</v>
      </c>
      <c r="Q11" s="18">
        <v>34500</v>
      </c>
      <c r="R11" s="18">
        <v>135820</v>
      </c>
      <c r="S11" s="19">
        <v>0</v>
      </c>
      <c r="T11" s="19">
        <v>100</v>
      </c>
      <c r="U11" s="19">
        <v>0</v>
      </c>
    </row>
    <row r="12" spans="1:21" ht="18.75">
      <c r="A12" s="16">
        <v>1.5</v>
      </c>
      <c r="B12" s="17" t="s">
        <v>20</v>
      </c>
      <c r="C12" s="16">
        <v>4</v>
      </c>
      <c r="D12" s="16">
        <v>2</v>
      </c>
      <c r="E12" s="18">
        <v>8471500</v>
      </c>
      <c r="F12" s="18">
        <v>180832</v>
      </c>
      <c r="G12" s="19">
        <v>0</v>
      </c>
      <c r="H12" s="18">
        <v>415832</v>
      </c>
      <c r="I12" s="19">
        <v>550433</v>
      </c>
      <c r="J12" s="18">
        <v>479832</v>
      </c>
      <c r="K12" s="19">
        <v>194188</v>
      </c>
      <c r="L12" s="18">
        <v>1076496</v>
      </c>
      <c r="M12" s="19">
        <v>744621</v>
      </c>
      <c r="N12" s="19">
        <v>69.17</v>
      </c>
      <c r="O12" s="18">
        <v>1888996</v>
      </c>
      <c r="P12" s="18">
        <v>2761045</v>
      </c>
      <c r="Q12" s="18">
        <v>2744963</v>
      </c>
      <c r="R12" s="18">
        <v>8471500</v>
      </c>
      <c r="S12" s="19">
        <v>744621</v>
      </c>
      <c r="T12" s="19">
        <v>100</v>
      </c>
      <c r="U12" s="19">
        <v>8.7899999999999991</v>
      </c>
    </row>
    <row r="13" spans="1:21" ht="18.75">
      <c r="A13" s="16">
        <v>1.6</v>
      </c>
      <c r="B13" s="17" t="s">
        <v>115</v>
      </c>
      <c r="C13" s="16">
        <v>2</v>
      </c>
      <c r="D13" s="16">
        <v>0</v>
      </c>
      <c r="E13" s="18">
        <v>500550</v>
      </c>
      <c r="F13" s="18">
        <v>38400</v>
      </c>
      <c r="G13" s="19">
        <v>0</v>
      </c>
      <c r="H13" s="18">
        <v>38400</v>
      </c>
      <c r="I13" s="19">
        <v>0</v>
      </c>
      <c r="J13" s="18">
        <v>38400</v>
      </c>
      <c r="K13" s="19">
        <v>0</v>
      </c>
      <c r="L13" s="18">
        <v>115200</v>
      </c>
      <c r="M13" s="19">
        <v>0</v>
      </c>
      <c r="N13" s="19">
        <v>0</v>
      </c>
      <c r="O13" s="18">
        <v>154750</v>
      </c>
      <c r="P13" s="18">
        <v>115200</v>
      </c>
      <c r="Q13" s="18">
        <v>115400</v>
      </c>
      <c r="R13" s="18">
        <v>500550</v>
      </c>
      <c r="S13" s="19">
        <v>0</v>
      </c>
      <c r="T13" s="19">
        <v>100</v>
      </c>
      <c r="U13" s="19">
        <v>0</v>
      </c>
    </row>
    <row r="14" spans="1:21" ht="18.75">
      <c r="A14" s="16">
        <v>1.7</v>
      </c>
      <c r="B14" s="17" t="s">
        <v>116</v>
      </c>
      <c r="C14" s="16">
        <v>5</v>
      </c>
      <c r="D14" s="16">
        <v>1</v>
      </c>
      <c r="E14" s="18">
        <v>3124500</v>
      </c>
      <c r="F14" s="18">
        <v>45000</v>
      </c>
      <c r="G14" s="19">
        <v>0</v>
      </c>
      <c r="H14" s="18">
        <v>45000</v>
      </c>
      <c r="I14" s="19">
        <v>18400</v>
      </c>
      <c r="J14" s="18">
        <v>45000</v>
      </c>
      <c r="K14" s="19">
        <v>51000</v>
      </c>
      <c r="L14" s="18">
        <v>135000</v>
      </c>
      <c r="M14" s="19">
        <v>69400</v>
      </c>
      <c r="N14" s="19">
        <v>51.41</v>
      </c>
      <c r="O14" s="18">
        <v>245250</v>
      </c>
      <c r="P14" s="18">
        <v>365200</v>
      </c>
      <c r="Q14" s="18">
        <v>2379050</v>
      </c>
      <c r="R14" s="18">
        <v>3124500</v>
      </c>
      <c r="S14" s="19">
        <v>69400</v>
      </c>
      <c r="T14" s="19">
        <v>100</v>
      </c>
      <c r="U14" s="19">
        <v>2.2200000000000002</v>
      </c>
    </row>
    <row r="15" spans="1:21" ht="18.75">
      <c r="A15" s="16">
        <v>1.8</v>
      </c>
      <c r="B15" s="17" t="s">
        <v>21</v>
      </c>
      <c r="C15" s="16">
        <v>4</v>
      </c>
      <c r="D15" s="16">
        <v>0</v>
      </c>
      <c r="E15" s="18">
        <v>408000</v>
      </c>
      <c r="F15" s="18">
        <v>0</v>
      </c>
      <c r="G15" s="19">
        <v>0</v>
      </c>
      <c r="H15" s="18">
        <v>5000</v>
      </c>
      <c r="I15" s="19">
        <v>0</v>
      </c>
      <c r="J15" s="18">
        <v>5000</v>
      </c>
      <c r="K15" s="19">
        <v>0</v>
      </c>
      <c r="L15" s="18">
        <v>10000</v>
      </c>
      <c r="M15" s="19">
        <v>0</v>
      </c>
      <c r="N15" s="19">
        <v>0</v>
      </c>
      <c r="O15" s="18">
        <v>75000</v>
      </c>
      <c r="P15" s="18">
        <v>165000</v>
      </c>
      <c r="Q15" s="18">
        <v>158000</v>
      </c>
      <c r="R15" s="18">
        <v>408000</v>
      </c>
      <c r="S15" s="19">
        <v>0</v>
      </c>
      <c r="T15" s="19">
        <v>100</v>
      </c>
      <c r="U15" s="19">
        <v>0</v>
      </c>
    </row>
    <row r="16" spans="1:21" ht="18.75">
      <c r="A16" s="16">
        <v>1.9</v>
      </c>
      <c r="B16" s="17" t="s">
        <v>117</v>
      </c>
      <c r="C16" s="16">
        <v>2</v>
      </c>
      <c r="D16" s="16">
        <v>0</v>
      </c>
      <c r="E16" s="18">
        <v>107550</v>
      </c>
      <c r="F16" s="18">
        <v>0</v>
      </c>
      <c r="G16" s="19">
        <v>0</v>
      </c>
      <c r="H16" s="18">
        <v>0</v>
      </c>
      <c r="I16" s="19">
        <v>0</v>
      </c>
      <c r="J16" s="18">
        <v>0</v>
      </c>
      <c r="K16" s="19">
        <v>0</v>
      </c>
      <c r="L16" s="18">
        <v>0</v>
      </c>
      <c r="M16" s="19">
        <v>0</v>
      </c>
      <c r="N16" s="19">
        <v>0</v>
      </c>
      <c r="O16" s="18">
        <v>107550</v>
      </c>
      <c r="P16" s="18">
        <v>0</v>
      </c>
      <c r="Q16" s="18">
        <v>0</v>
      </c>
      <c r="R16" s="18">
        <v>107550</v>
      </c>
      <c r="S16" s="19">
        <v>0</v>
      </c>
      <c r="T16" s="19">
        <v>100</v>
      </c>
      <c r="U16" s="19">
        <v>0</v>
      </c>
    </row>
    <row r="17" spans="1:21" ht="18.75">
      <c r="A17" s="38">
        <v>1.1000000000000001</v>
      </c>
      <c r="B17" s="17" t="s">
        <v>118</v>
      </c>
      <c r="C17" s="16">
        <v>6</v>
      </c>
      <c r="D17" s="16">
        <v>0</v>
      </c>
      <c r="E17" s="18">
        <v>794375</v>
      </c>
      <c r="F17" s="18">
        <v>19850</v>
      </c>
      <c r="G17" s="19">
        <v>0</v>
      </c>
      <c r="H17" s="18">
        <v>19850</v>
      </c>
      <c r="I17" s="19">
        <v>0</v>
      </c>
      <c r="J17" s="18">
        <v>34850</v>
      </c>
      <c r="K17" s="19">
        <v>0</v>
      </c>
      <c r="L17" s="18">
        <v>74550</v>
      </c>
      <c r="M17" s="19">
        <v>0</v>
      </c>
      <c r="N17" s="19">
        <v>0</v>
      </c>
      <c r="O17" s="18">
        <v>414475</v>
      </c>
      <c r="P17" s="18">
        <v>124050</v>
      </c>
      <c r="Q17" s="18">
        <v>181300</v>
      </c>
      <c r="R17" s="18">
        <v>794375</v>
      </c>
      <c r="S17" s="19">
        <v>0</v>
      </c>
      <c r="T17" s="19">
        <v>100</v>
      </c>
      <c r="U17" s="19">
        <v>0</v>
      </c>
    </row>
    <row r="18" spans="1:21" ht="37.5">
      <c r="A18" s="16">
        <v>1.1100000000000001</v>
      </c>
      <c r="B18" s="17" t="s">
        <v>22</v>
      </c>
      <c r="C18" s="16">
        <v>6</v>
      </c>
      <c r="D18" s="16">
        <v>3</v>
      </c>
      <c r="E18" s="18">
        <v>3122400</v>
      </c>
      <c r="F18" s="18">
        <v>127884</v>
      </c>
      <c r="G18" s="19">
        <v>0</v>
      </c>
      <c r="H18" s="18">
        <v>471150</v>
      </c>
      <c r="I18" s="19">
        <v>0</v>
      </c>
      <c r="J18" s="18">
        <v>281910</v>
      </c>
      <c r="K18" s="19">
        <v>252095</v>
      </c>
      <c r="L18" s="18">
        <v>880944</v>
      </c>
      <c r="M18" s="19">
        <v>252095</v>
      </c>
      <c r="N18" s="19">
        <v>28.62</v>
      </c>
      <c r="O18" s="18">
        <v>826542</v>
      </c>
      <c r="P18" s="18">
        <v>556520</v>
      </c>
      <c r="Q18" s="18">
        <v>858394</v>
      </c>
      <c r="R18" s="18">
        <v>3122400</v>
      </c>
      <c r="S18" s="19">
        <v>252095</v>
      </c>
      <c r="T18" s="19">
        <v>100</v>
      </c>
      <c r="U18" s="19">
        <v>8.07</v>
      </c>
    </row>
    <row r="19" spans="1:21" ht="18.75">
      <c r="A19" s="16">
        <v>1.1200000000000001</v>
      </c>
      <c r="B19" s="17" t="s">
        <v>119</v>
      </c>
      <c r="C19" s="16">
        <v>5</v>
      </c>
      <c r="D19" s="16">
        <v>0</v>
      </c>
      <c r="E19" s="18">
        <v>533800</v>
      </c>
      <c r="F19" s="18">
        <v>0</v>
      </c>
      <c r="G19" s="19">
        <v>0</v>
      </c>
      <c r="H19" s="18">
        <v>74000</v>
      </c>
      <c r="I19" s="19">
        <v>0</v>
      </c>
      <c r="J19" s="18">
        <v>190000</v>
      </c>
      <c r="K19" s="19">
        <v>0</v>
      </c>
      <c r="L19" s="18">
        <v>264000</v>
      </c>
      <c r="M19" s="19">
        <v>0</v>
      </c>
      <c r="N19" s="19">
        <v>0</v>
      </c>
      <c r="O19" s="18">
        <v>107300</v>
      </c>
      <c r="P19" s="18">
        <v>116500</v>
      </c>
      <c r="Q19" s="18">
        <v>46000</v>
      </c>
      <c r="R19" s="18">
        <v>533800</v>
      </c>
      <c r="S19" s="19">
        <v>0</v>
      </c>
      <c r="T19" s="19">
        <v>100</v>
      </c>
      <c r="U19" s="19">
        <v>0</v>
      </c>
    </row>
    <row r="20" spans="1:21" ht="18.75">
      <c r="A20" s="16">
        <v>1.1299999999999999</v>
      </c>
      <c r="B20" s="17" t="s">
        <v>120</v>
      </c>
      <c r="C20" s="16">
        <v>2</v>
      </c>
      <c r="D20" s="16">
        <v>0</v>
      </c>
      <c r="E20" s="18">
        <v>80400</v>
      </c>
      <c r="F20" s="18">
        <v>0</v>
      </c>
      <c r="G20" s="19">
        <v>0</v>
      </c>
      <c r="H20" s="18">
        <v>0</v>
      </c>
      <c r="I20" s="19">
        <v>0</v>
      </c>
      <c r="J20" s="18">
        <v>44400</v>
      </c>
      <c r="K20" s="19">
        <v>0</v>
      </c>
      <c r="L20" s="18">
        <v>44400</v>
      </c>
      <c r="M20" s="19">
        <v>0</v>
      </c>
      <c r="N20" s="19">
        <v>0</v>
      </c>
      <c r="O20" s="18">
        <v>36000</v>
      </c>
      <c r="P20" s="18">
        <v>0</v>
      </c>
      <c r="Q20" s="18">
        <v>0</v>
      </c>
      <c r="R20" s="18">
        <v>80400</v>
      </c>
      <c r="S20" s="19">
        <v>0</v>
      </c>
      <c r="T20" s="19">
        <v>100</v>
      </c>
      <c r="U20" s="19">
        <v>0</v>
      </c>
    </row>
    <row r="21" spans="1:21" ht="37.5">
      <c r="A21" s="20">
        <v>1.1399999999999999</v>
      </c>
      <c r="B21" s="21" t="s">
        <v>121</v>
      </c>
      <c r="C21" s="20">
        <v>1</v>
      </c>
      <c r="D21" s="20">
        <v>1</v>
      </c>
      <c r="E21" s="22">
        <v>85520</v>
      </c>
      <c r="F21" s="22">
        <v>0</v>
      </c>
      <c r="G21" s="23">
        <v>0</v>
      </c>
      <c r="H21" s="22">
        <v>16000</v>
      </c>
      <c r="I21" s="23">
        <v>14502</v>
      </c>
      <c r="J21" s="22">
        <v>14000</v>
      </c>
      <c r="K21" s="23">
        <v>0</v>
      </c>
      <c r="L21" s="22">
        <v>30000</v>
      </c>
      <c r="M21" s="23">
        <v>14502</v>
      </c>
      <c r="N21" s="23">
        <v>48.34</v>
      </c>
      <c r="O21" s="22">
        <v>28000</v>
      </c>
      <c r="P21" s="22">
        <v>13800</v>
      </c>
      <c r="Q21" s="22">
        <v>13720</v>
      </c>
      <c r="R21" s="22">
        <v>85520</v>
      </c>
      <c r="S21" s="23">
        <v>14502</v>
      </c>
      <c r="T21" s="23">
        <v>100</v>
      </c>
      <c r="U21" s="23">
        <v>16.96</v>
      </c>
    </row>
    <row r="22" spans="1:21" s="3" customFormat="1" ht="18.75">
      <c r="A22" s="7">
        <v>2</v>
      </c>
      <c r="B22" s="8" t="s">
        <v>24</v>
      </c>
      <c r="C22" s="7">
        <v>13</v>
      </c>
      <c r="D22" s="7">
        <v>1</v>
      </c>
      <c r="E22" s="9">
        <v>1406790</v>
      </c>
      <c r="F22" s="9">
        <v>800</v>
      </c>
      <c r="G22" s="10">
        <v>0</v>
      </c>
      <c r="H22" s="9">
        <v>82550</v>
      </c>
      <c r="I22" s="10">
        <v>41787.83</v>
      </c>
      <c r="J22" s="9">
        <v>116800</v>
      </c>
      <c r="K22" s="10">
        <v>301.89999999999998</v>
      </c>
      <c r="L22" s="9">
        <v>200150</v>
      </c>
      <c r="M22" s="10">
        <v>42089.73</v>
      </c>
      <c r="N22" s="10">
        <v>21.03</v>
      </c>
      <c r="O22" s="9">
        <v>275830</v>
      </c>
      <c r="P22" s="9">
        <v>413930</v>
      </c>
      <c r="Q22" s="9">
        <v>516880</v>
      </c>
      <c r="R22" s="9">
        <v>1406790</v>
      </c>
      <c r="S22" s="10">
        <v>42089.73</v>
      </c>
      <c r="T22" s="10">
        <v>100</v>
      </c>
      <c r="U22" s="10">
        <v>2.99</v>
      </c>
    </row>
    <row r="23" spans="1:21" ht="18.75">
      <c r="A23" s="12">
        <v>2.1</v>
      </c>
      <c r="B23" s="13" t="s">
        <v>18</v>
      </c>
      <c r="C23" s="12">
        <v>3</v>
      </c>
      <c r="D23" s="12">
        <v>1</v>
      </c>
      <c r="E23" s="14">
        <v>675540</v>
      </c>
      <c r="F23" s="14">
        <v>800</v>
      </c>
      <c r="G23" s="15">
        <v>0</v>
      </c>
      <c r="H23" s="14">
        <v>800</v>
      </c>
      <c r="I23" s="15">
        <v>41787.83</v>
      </c>
      <c r="J23" s="14">
        <v>109300</v>
      </c>
      <c r="K23" s="15">
        <v>301.89999999999998</v>
      </c>
      <c r="L23" s="14">
        <v>110900</v>
      </c>
      <c r="M23" s="15">
        <v>42089.73</v>
      </c>
      <c r="N23" s="15">
        <v>37.950000000000003</v>
      </c>
      <c r="O23" s="14">
        <v>182180</v>
      </c>
      <c r="P23" s="14">
        <v>239430</v>
      </c>
      <c r="Q23" s="14">
        <v>143030</v>
      </c>
      <c r="R23" s="14">
        <v>675540</v>
      </c>
      <c r="S23" s="15">
        <v>42089.73</v>
      </c>
      <c r="T23" s="15">
        <v>100</v>
      </c>
      <c r="U23" s="15">
        <v>6.23</v>
      </c>
    </row>
    <row r="24" spans="1:21" ht="18.75">
      <c r="A24" s="16">
        <v>2.2000000000000002</v>
      </c>
      <c r="B24" s="17" t="s">
        <v>122</v>
      </c>
      <c r="C24" s="16">
        <v>6</v>
      </c>
      <c r="D24" s="16">
        <v>0</v>
      </c>
      <c r="E24" s="18">
        <v>236500</v>
      </c>
      <c r="F24" s="18">
        <v>0</v>
      </c>
      <c r="G24" s="19">
        <v>0</v>
      </c>
      <c r="H24" s="18">
        <v>0</v>
      </c>
      <c r="I24" s="19">
        <v>0</v>
      </c>
      <c r="J24" s="18">
        <v>2500</v>
      </c>
      <c r="K24" s="19">
        <v>0</v>
      </c>
      <c r="L24" s="18">
        <v>2500</v>
      </c>
      <c r="M24" s="19">
        <v>0</v>
      </c>
      <c r="N24" s="19">
        <v>0</v>
      </c>
      <c r="O24" s="18">
        <v>9000</v>
      </c>
      <c r="P24" s="18">
        <v>15500</v>
      </c>
      <c r="Q24" s="18">
        <v>209500</v>
      </c>
      <c r="R24" s="18">
        <v>236500</v>
      </c>
      <c r="S24" s="19">
        <v>0</v>
      </c>
      <c r="T24" s="19">
        <v>100</v>
      </c>
      <c r="U24" s="19">
        <v>0</v>
      </c>
    </row>
    <row r="25" spans="1:21" ht="18.75">
      <c r="A25" s="16">
        <v>2.2999999999999998</v>
      </c>
      <c r="B25" s="17" t="s">
        <v>25</v>
      </c>
      <c r="C25" s="16">
        <v>1</v>
      </c>
      <c r="D25" s="16">
        <v>0</v>
      </c>
      <c r="E25" s="18">
        <v>167600</v>
      </c>
      <c r="F25" s="18">
        <v>0</v>
      </c>
      <c r="G25" s="19">
        <v>0</v>
      </c>
      <c r="H25" s="18">
        <v>0</v>
      </c>
      <c r="I25" s="19">
        <v>0</v>
      </c>
      <c r="J25" s="18">
        <v>0</v>
      </c>
      <c r="K25" s="19">
        <v>0</v>
      </c>
      <c r="L25" s="18">
        <v>0</v>
      </c>
      <c r="M25" s="19">
        <v>0</v>
      </c>
      <c r="N25" s="19">
        <v>0</v>
      </c>
      <c r="O25" s="18">
        <v>0</v>
      </c>
      <c r="P25" s="18">
        <v>39750</v>
      </c>
      <c r="Q25" s="18">
        <v>127850</v>
      </c>
      <c r="R25" s="18">
        <v>167600</v>
      </c>
      <c r="S25" s="19">
        <v>0</v>
      </c>
      <c r="T25" s="19">
        <v>100</v>
      </c>
      <c r="U25" s="19">
        <v>0</v>
      </c>
    </row>
    <row r="26" spans="1:21" ht="18.75">
      <c r="A26" s="20">
        <v>2.4</v>
      </c>
      <c r="B26" s="21" t="s">
        <v>26</v>
      </c>
      <c r="C26" s="20">
        <v>3</v>
      </c>
      <c r="D26" s="20">
        <v>0</v>
      </c>
      <c r="E26" s="22">
        <v>327150</v>
      </c>
      <c r="F26" s="22">
        <v>0</v>
      </c>
      <c r="G26" s="23">
        <v>0</v>
      </c>
      <c r="H26" s="22">
        <v>81750</v>
      </c>
      <c r="I26" s="23">
        <v>0</v>
      </c>
      <c r="J26" s="22">
        <v>5000</v>
      </c>
      <c r="K26" s="23">
        <v>0</v>
      </c>
      <c r="L26" s="22">
        <v>86750</v>
      </c>
      <c r="M26" s="23">
        <v>0</v>
      </c>
      <c r="N26" s="23">
        <v>0</v>
      </c>
      <c r="O26" s="22">
        <v>84650</v>
      </c>
      <c r="P26" s="22">
        <v>119250</v>
      </c>
      <c r="Q26" s="22">
        <v>36500</v>
      </c>
      <c r="R26" s="22">
        <v>327150</v>
      </c>
      <c r="S26" s="23">
        <v>0</v>
      </c>
      <c r="T26" s="23">
        <v>100</v>
      </c>
      <c r="U26" s="23">
        <v>0</v>
      </c>
    </row>
    <row r="27" spans="1:21" s="3" customFormat="1" ht="18.75">
      <c r="A27" s="7">
        <v>3</v>
      </c>
      <c r="B27" s="8" t="s">
        <v>27</v>
      </c>
      <c r="C27" s="7">
        <v>22</v>
      </c>
      <c r="D27" s="7">
        <v>4</v>
      </c>
      <c r="E27" s="9">
        <v>5691400</v>
      </c>
      <c r="F27" s="9">
        <v>434717</v>
      </c>
      <c r="G27" s="10">
        <v>198763</v>
      </c>
      <c r="H27" s="9">
        <v>1008748</v>
      </c>
      <c r="I27" s="10">
        <v>222754.06</v>
      </c>
      <c r="J27" s="9">
        <v>609213</v>
      </c>
      <c r="K27" s="10">
        <v>135874.78</v>
      </c>
      <c r="L27" s="9">
        <v>2052678</v>
      </c>
      <c r="M27" s="10">
        <v>557391.84</v>
      </c>
      <c r="N27" s="10">
        <v>27.15</v>
      </c>
      <c r="O27" s="9">
        <v>1123779</v>
      </c>
      <c r="P27" s="9">
        <v>661564</v>
      </c>
      <c r="Q27" s="9">
        <v>1853379</v>
      </c>
      <c r="R27" s="9">
        <v>5691400</v>
      </c>
      <c r="S27" s="10">
        <v>557391.84</v>
      </c>
      <c r="T27" s="10">
        <v>100</v>
      </c>
      <c r="U27" s="10">
        <v>9.7899999999999991</v>
      </c>
    </row>
    <row r="28" spans="1:21" ht="18.75">
      <c r="A28" s="12">
        <v>3.1</v>
      </c>
      <c r="B28" s="13" t="s">
        <v>18</v>
      </c>
      <c r="C28" s="12">
        <v>3</v>
      </c>
      <c r="D28" s="12">
        <v>2</v>
      </c>
      <c r="E28" s="14">
        <v>1171761</v>
      </c>
      <c r="F28" s="14">
        <v>69753</v>
      </c>
      <c r="G28" s="15">
        <v>56663</v>
      </c>
      <c r="H28" s="14">
        <v>119748</v>
      </c>
      <c r="I28" s="15">
        <v>138210.89000000001</v>
      </c>
      <c r="J28" s="14">
        <v>69748</v>
      </c>
      <c r="K28" s="15">
        <v>134963.70000000001</v>
      </c>
      <c r="L28" s="14">
        <v>259249</v>
      </c>
      <c r="M28" s="15">
        <v>329837.59000000003</v>
      </c>
      <c r="N28" s="15">
        <v>127.23</v>
      </c>
      <c r="O28" s="14">
        <v>237884</v>
      </c>
      <c r="P28" s="14">
        <v>436744</v>
      </c>
      <c r="Q28" s="14">
        <v>237884</v>
      </c>
      <c r="R28" s="14">
        <v>1171761</v>
      </c>
      <c r="S28" s="15">
        <v>329837.59000000003</v>
      </c>
      <c r="T28" s="15">
        <v>100</v>
      </c>
      <c r="U28" s="15">
        <v>28.15</v>
      </c>
    </row>
    <row r="29" spans="1:21" ht="18.75">
      <c r="A29" s="16">
        <v>3.2</v>
      </c>
      <c r="B29" s="17" t="s">
        <v>28</v>
      </c>
      <c r="C29" s="16">
        <v>8</v>
      </c>
      <c r="D29" s="16">
        <v>1</v>
      </c>
      <c r="E29" s="18">
        <v>2194500</v>
      </c>
      <c r="F29" s="18">
        <v>331000</v>
      </c>
      <c r="G29" s="19">
        <v>142100</v>
      </c>
      <c r="H29" s="18">
        <v>545000</v>
      </c>
      <c r="I29" s="19">
        <v>79500</v>
      </c>
      <c r="J29" s="18">
        <v>485500</v>
      </c>
      <c r="K29" s="19">
        <v>0</v>
      </c>
      <c r="L29" s="18">
        <v>1361500</v>
      </c>
      <c r="M29" s="19">
        <v>221600</v>
      </c>
      <c r="N29" s="19">
        <v>16.28</v>
      </c>
      <c r="O29" s="18">
        <v>568000</v>
      </c>
      <c r="P29" s="18">
        <v>68000</v>
      </c>
      <c r="Q29" s="18">
        <v>197000</v>
      </c>
      <c r="R29" s="18">
        <v>2194500</v>
      </c>
      <c r="S29" s="19">
        <v>221600</v>
      </c>
      <c r="T29" s="19">
        <v>100</v>
      </c>
      <c r="U29" s="19">
        <v>10.1</v>
      </c>
    </row>
    <row r="30" spans="1:21" ht="37.5">
      <c r="A30" s="16">
        <v>3.3</v>
      </c>
      <c r="B30" s="17" t="s">
        <v>29</v>
      </c>
      <c r="C30" s="16">
        <v>3</v>
      </c>
      <c r="D30" s="16">
        <v>0</v>
      </c>
      <c r="E30" s="18">
        <v>75000</v>
      </c>
      <c r="F30" s="18">
        <v>0</v>
      </c>
      <c r="G30" s="19">
        <v>0</v>
      </c>
      <c r="H30" s="18">
        <v>0</v>
      </c>
      <c r="I30" s="19">
        <v>0</v>
      </c>
      <c r="J30" s="18">
        <v>0</v>
      </c>
      <c r="K30" s="19">
        <v>0</v>
      </c>
      <c r="L30" s="18">
        <v>0</v>
      </c>
      <c r="M30" s="19">
        <v>0</v>
      </c>
      <c r="N30" s="19">
        <v>0</v>
      </c>
      <c r="O30" s="18">
        <v>30000</v>
      </c>
      <c r="P30" s="18">
        <v>10000</v>
      </c>
      <c r="Q30" s="18">
        <v>35000</v>
      </c>
      <c r="R30" s="18">
        <v>75000</v>
      </c>
      <c r="S30" s="19">
        <v>0</v>
      </c>
      <c r="T30" s="19">
        <v>100</v>
      </c>
      <c r="U30" s="19">
        <v>0</v>
      </c>
    </row>
    <row r="31" spans="1:21" ht="18.75">
      <c r="A31" s="16">
        <v>3.4</v>
      </c>
      <c r="B31" s="17" t="s">
        <v>123</v>
      </c>
      <c r="C31" s="16">
        <v>2</v>
      </c>
      <c r="D31" s="16">
        <v>0</v>
      </c>
      <c r="E31" s="18">
        <v>1157000</v>
      </c>
      <c r="F31" s="18">
        <v>0</v>
      </c>
      <c r="G31" s="19">
        <v>0</v>
      </c>
      <c r="H31" s="18">
        <v>0</v>
      </c>
      <c r="I31" s="19">
        <v>0</v>
      </c>
      <c r="J31" s="18">
        <v>0</v>
      </c>
      <c r="K31" s="19">
        <v>0</v>
      </c>
      <c r="L31" s="18">
        <v>0</v>
      </c>
      <c r="M31" s="19">
        <v>0</v>
      </c>
      <c r="N31" s="19">
        <v>0</v>
      </c>
      <c r="O31" s="18">
        <v>0</v>
      </c>
      <c r="P31" s="18">
        <v>0</v>
      </c>
      <c r="Q31" s="18">
        <v>1157000</v>
      </c>
      <c r="R31" s="18">
        <v>1157000</v>
      </c>
      <c r="S31" s="19">
        <v>0</v>
      </c>
      <c r="T31" s="19">
        <v>100</v>
      </c>
      <c r="U31" s="19">
        <v>0</v>
      </c>
    </row>
    <row r="32" spans="1:21" ht="18.75">
      <c r="A32" s="16">
        <v>3.5</v>
      </c>
      <c r="B32" s="17" t="s">
        <v>124</v>
      </c>
      <c r="C32" s="16">
        <v>2</v>
      </c>
      <c r="D32" s="16">
        <v>0</v>
      </c>
      <c r="E32" s="18">
        <v>198800</v>
      </c>
      <c r="F32" s="18">
        <v>0</v>
      </c>
      <c r="G32" s="19">
        <v>0</v>
      </c>
      <c r="H32" s="18">
        <v>0</v>
      </c>
      <c r="I32" s="19">
        <v>0</v>
      </c>
      <c r="J32" s="18">
        <v>20000</v>
      </c>
      <c r="K32" s="19">
        <v>0</v>
      </c>
      <c r="L32" s="18">
        <v>20000</v>
      </c>
      <c r="M32" s="19">
        <v>0</v>
      </c>
      <c r="N32" s="19">
        <v>0</v>
      </c>
      <c r="O32" s="18">
        <v>60000</v>
      </c>
      <c r="P32" s="18">
        <v>0</v>
      </c>
      <c r="Q32" s="18">
        <v>118800</v>
      </c>
      <c r="R32" s="18">
        <v>198800</v>
      </c>
      <c r="S32" s="19">
        <v>0</v>
      </c>
      <c r="T32" s="19">
        <v>100</v>
      </c>
      <c r="U32" s="19">
        <v>0</v>
      </c>
    </row>
    <row r="33" spans="1:21" ht="18.75">
      <c r="A33" s="20">
        <v>3.6</v>
      </c>
      <c r="B33" s="21" t="s">
        <v>125</v>
      </c>
      <c r="C33" s="20">
        <v>4</v>
      </c>
      <c r="D33" s="20">
        <v>1</v>
      </c>
      <c r="E33" s="22">
        <v>894339</v>
      </c>
      <c r="F33" s="22">
        <v>33964</v>
      </c>
      <c r="G33" s="23">
        <v>0</v>
      </c>
      <c r="H33" s="22">
        <v>344000</v>
      </c>
      <c r="I33" s="23">
        <v>5043.17</v>
      </c>
      <c r="J33" s="22">
        <v>33965</v>
      </c>
      <c r="K33" s="23">
        <v>911.08</v>
      </c>
      <c r="L33" s="22">
        <v>411929</v>
      </c>
      <c r="M33" s="23">
        <v>5954.25</v>
      </c>
      <c r="N33" s="23">
        <v>1.45</v>
      </c>
      <c r="O33" s="22">
        <v>227895</v>
      </c>
      <c r="P33" s="22">
        <v>146820</v>
      </c>
      <c r="Q33" s="22">
        <v>107695</v>
      </c>
      <c r="R33" s="22">
        <v>894339</v>
      </c>
      <c r="S33" s="23">
        <v>5954.25</v>
      </c>
      <c r="T33" s="23">
        <v>100</v>
      </c>
      <c r="U33" s="23">
        <v>0.67</v>
      </c>
    </row>
    <row r="34" spans="1:21" s="3" customFormat="1" ht="18.75">
      <c r="A34" s="7">
        <v>4</v>
      </c>
      <c r="B34" s="8" t="s">
        <v>30</v>
      </c>
      <c r="C34" s="7">
        <v>50</v>
      </c>
      <c r="D34" s="7">
        <v>6</v>
      </c>
      <c r="E34" s="9">
        <v>4498361</v>
      </c>
      <c r="F34" s="9">
        <v>54380</v>
      </c>
      <c r="G34" s="10">
        <v>122667</v>
      </c>
      <c r="H34" s="9">
        <v>38380</v>
      </c>
      <c r="I34" s="10">
        <v>88107.94</v>
      </c>
      <c r="J34" s="9">
        <v>613442</v>
      </c>
      <c r="K34" s="10">
        <v>6698.46</v>
      </c>
      <c r="L34" s="9">
        <v>706202</v>
      </c>
      <c r="M34" s="10">
        <v>217473.4</v>
      </c>
      <c r="N34" s="10">
        <v>30.79</v>
      </c>
      <c r="O34" s="9">
        <v>1096047</v>
      </c>
      <c r="P34" s="9">
        <v>1280707</v>
      </c>
      <c r="Q34" s="9">
        <v>1415405</v>
      </c>
      <c r="R34" s="9">
        <v>4498361</v>
      </c>
      <c r="S34" s="10">
        <v>217473.4</v>
      </c>
      <c r="T34" s="10">
        <v>100</v>
      </c>
      <c r="U34" s="10">
        <v>4.83</v>
      </c>
    </row>
    <row r="35" spans="1:21" ht="18.75">
      <c r="A35" s="12">
        <v>4.0999999999999996</v>
      </c>
      <c r="B35" s="13" t="s">
        <v>18</v>
      </c>
      <c r="C35" s="12">
        <v>8</v>
      </c>
      <c r="D35" s="12">
        <v>3</v>
      </c>
      <c r="E35" s="14">
        <v>2948931</v>
      </c>
      <c r="F35" s="14">
        <v>28080</v>
      </c>
      <c r="G35" s="15">
        <v>100966</v>
      </c>
      <c r="H35" s="14">
        <v>28080</v>
      </c>
      <c r="I35" s="15">
        <v>76786.94</v>
      </c>
      <c r="J35" s="14">
        <v>603142</v>
      </c>
      <c r="K35" s="15">
        <v>190.46</v>
      </c>
      <c r="L35" s="14">
        <v>659302</v>
      </c>
      <c r="M35" s="15">
        <v>177943.4</v>
      </c>
      <c r="N35" s="15">
        <v>26.99</v>
      </c>
      <c r="O35" s="14">
        <v>827872</v>
      </c>
      <c r="P35" s="14">
        <v>659302</v>
      </c>
      <c r="Q35" s="14">
        <v>802455</v>
      </c>
      <c r="R35" s="14">
        <v>2948931</v>
      </c>
      <c r="S35" s="15">
        <v>177943.4</v>
      </c>
      <c r="T35" s="15">
        <v>100</v>
      </c>
      <c r="U35" s="15">
        <v>6.03</v>
      </c>
    </row>
    <row r="36" spans="1:21" ht="18.75">
      <c r="A36" s="16">
        <v>4.2</v>
      </c>
      <c r="B36" s="17" t="s">
        <v>31</v>
      </c>
      <c r="C36" s="16">
        <v>6</v>
      </c>
      <c r="D36" s="16">
        <v>1</v>
      </c>
      <c r="E36" s="18">
        <v>620450</v>
      </c>
      <c r="F36" s="18">
        <v>0</v>
      </c>
      <c r="G36" s="19">
        <v>15701</v>
      </c>
      <c r="H36" s="18">
        <v>0</v>
      </c>
      <c r="I36" s="19">
        <v>11107</v>
      </c>
      <c r="J36" s="18">
        <v>0</v>
      </c>
      <c r="K36" s="19">
        <v>6508</v>
      </c>
      <c r="L36" s="18">
        <v>0</v>
      </c>
      <c r="M36" s="19">
        <v>33316</v>
      </c>
      <c r="N36" s="19">
        <v>0</v>
      </c>
      <c r="O36" s="18">
        <v>40000</v>
      </c>
      <c r="P36" s="18">
        <v>388200</v>
      </c>
      <c r="Q36" s="18">
        <v>192250</v>
      </c>
      <c r="R36" s="18">
        <v>620450</v>
      </c>
      <c r="S36" s="19">
        <v>33316</v>
      </c>
      <c r="T36" s="19">
        <v>100</v>
      </c>
      <c r="U36" s="19">
        <v>5.37</v>
      </c>
    </row>
    <row r="37" spans="1:21" ht="18.75">
      <c r="A37" s="16">
        <v>4.3</v>
      </c>
      <c r="B37" s="17" t="s">
        <v>32</v>
      </c>
      <c r="C37" s="16">
        <v>4</v>
      </c>
      <c r="D37" s="16">
        <v>0</v>
      </c>
      <c r="E37" s="18">
        <v>42735</v>
      </c>
      <c r="F37" s="18">
        <v>0</v>
      </c>
      <c r="G37" s="19">
        <v>0</v>
      </c>
      <c r="H37" s="18">
        <v>0</v>
      </c>
      <c r="I37" s="19">
        <v>0</v>
      </c>
      <c r="J37" s="18">
        <v>0</v>
      </c>
      <c r="K37" s="19">
        <v>0</v>
      </c>
      <c r="L37" s="18">
        <v>0</v>
      </c>
      <c r="M37" s="19">
        <v>0</v>
      </c>
      <c r="N37" s="19">
        <v>0</v>
      </c>
      <c r="O37" s="18">
        <v>0</v>
      </c>
      <c r="P37" s="18">
        <v>3735</v>
      </c>
      <c r="Q37" s="18">
        <v>39000</v>
      </c>
      <c r="R37" s="18">
        <v>42735</v>
      </c>
      <c r="S37" s="19">
        <v>0</v>
      </c>
      <c r="T37" s="19">
        <v>100</v>
      </c>
      <c r="U37" s="19">
        <v>0</v>
      </c>
    </row>
    <row r="38" spans="1:21" ht="18.75">
      <c r="A38" s="16">
        <v>4.4000000000000004</v>
      </c>
      <c r="B38" s="17" t="s">
        <v>33</v>
      </c>
      <c r="C38" s="16">
        <v>5</v>
      </c>
      <c r="D38" s="16">
        <v>1</v>
      </c>
      <c r="E38" s="18">
        <v>44625</v>
      </c>
      <c r="F38" s="18">
        <v>26000</v>
      </c>
      <c r="G38" s="19">
        <v>6000</v>
      </c>
      <c r="H38" s="18">
        <v>0</v>
      </c>
      <c r="I38" s="19">
        <v>0</v>
      </c>
      <c r="J38" s="18">
        <v>0</v>
      </c>
      <c r="K38" s="19">
        <v>0</v>
      </c>
      <c r="L38" s="18">
        <v>26000</v>
      </c>
      <c r="M38" s="19">
        <v>6000</v>
      </c>
      <c r="N38" s="19">
        <v>23.08</v>
      </c>
      <c r="O38" s="18">
        <v>8625</v>
      </c>
      <c r="P38" s="18">
        <v>0</v>
      </c>
      <c r="Q38" s="18">
        <v>10000</v>
      </c>
      <c r="R38" s="18">
        <v>44625</v>
      </c>
      <c r="S38" s="19">
        <v>6000</v>
      </c>
      <c r="T38" s="19">
        <v>100</v>
      </c>
      <c r="U38" s="19">
        <v>13.45</v>
      </c>
    </row>
    <row r="39" spans="1:21" ht="18.75">
      <c r="A39" s="16">
        <v>4.5</v>
      </c>
      <c r="B39" s="17" t="s">
        <v>34</v>
      </c>
      <c r="C39" s="16">
        <v>2</v>
      </c>
      <c r="D39" s="16">
        <v>0</v>
      </c>
      <c r="E39" s="18">
        <v>37905</v>
      </c>
      <c r="F39" s="18">
        <v>0</v>
      </c>
      <c r="G39" s="19">
        <v>0</v>
      </c>
      <c r="H39" s="18">
        <v>0</v>
      </c>
      <c r="I39" s="19">
        <v>0</v>
      </c>
      <c r="J39" s="18">
        <v>0</v>
      </c>
      <c r="K39" s="19">
        <v>0</v>
      </c>
      <c r="L39" s="18">
        <v>0</v>
      </c>
      <c r="M39" s="19">
        <v>0</v>
      </c>
      <c r="N39" s="19">
        <v>0</v>
      </c>
      <c r="O39" s="18">
        <v>27905</v>
      </c>
      <c r="P39" s="18">
        <v>0</v>
      </c>
      <c r="Q39" s="18">
        <v>10000</v>
      </c>
      <c r="R39" s="18">
        <v>37905</v>
      </c>
      <c r="S39" s="19">
        <v>0</v>
      </c>
      <c r="T39" s="19">
        <v>100</v>
      </c>
      <c r="U39" s="19">
        <v>0</v>
      </c>
    </row>
    <row r="40" spans="1:21" ht="18.75">
      <c r="A40" s="16">
        <v>4.5999999999999996</v>
      </c>
      <c r="B40" s="17" t="s">
        <v>35</v>
      </c>
      <c r="C40" s="16">
        <v>3</v>
      </c>
      <c r="D40" s="16">
        <v>0</v>
      </c>
      <c r="E40" s="18">
        <v>41475</v>
      </c>
      <c r="F40" s="18">
        <v>0</v>
      </c>
      <c r="G40" s="19">
        <v>0</v>
      </c>
      <c r="H40" s="18">
        <v>0</v>
      </c>
      <c r="I40" s="19">
        <v>0</v>
      </c>
      <c r="J40" s="18">
        <v>0</v>
      </c>
      <c r="K40" s="19">
        <v>0</v>
      </c>
      <c r="L40" s="18">
        <v>0</v>
      </c>
      <c r="M40" s="19">
        <v>0</v>
      </c>
      <c r="N40" s="19">
        <v>0</v>
      </c>
      <c r="O40" s="18">
        <v>0</v>
      </c>
      <c r="P40" s="18">
        <v>0</v>
      </c>
      <c r="Q40" s="18">
        <v>41475</v>
      </c>
      <c r="R40" s="18">
        <v>41475</v>
      </c>
      <c r="S40" s="19">
        <v>0</v>
      </c>
      <c r="T40" s="19">
        <v>100</v>
      </c>
      <c r="U40" s="19">
        <v>0</v>
      </c>
    </row>
    <row r="41" spans="1:21" ht="18.75">
      <c r="A41" s="16">
        <v>4.7</v>
      </c>
      <c r="B41" s="17" t="s">
        <v>36</v>
      </c>
      <c r="C41" s="16">
        <v>2</v>
      </c>
      <c r="D41" s="16">
        <v>0</v>
      </c>
      <c r="E41" s="18">
        <v>43470</v>
      </c>
      <c r="F41" s="18">
        <v>0</v>
      </c>
      <c r="G41" s="19">
        <v>0</v>
      </c>
      <c r="H41" s="18">
        <v>0</v>
      </c>
      <c r="I41" s="19">
        <v>0</v>
      </c>
      <c r="J41" s="18">
        <v>0</v>
      </c>
      <c r="K41" s="19">
        <v>0</v>
      </c>
      <c r="L41" s="18">
        <v>0</v>
      </c>
      <c r="M41" s="19">
        <v>0</v>
      </c>
      <c r="N41" s="19">
        <v>0</v>
      </c>
      <c r="O41" s="18">
        <v>0</v>
      </c>
      <c r="P41" s="18">
        <v>0</v>
      </c>
      <c r="Q41" s="18">
        <v>43470</v>
      </c>
      <c r="R41" s="18">
        <v>43470</v>
      </c>
      <c r="S41" s="19">
        <v>0</v>
      </c>
      <c r="T41" s="19">
        <v>100</v>
      </c>
      <c r="U41" s="19">
        <v>0</v>
      </c>
    </row>
    <row r="42" spans="1:21" ht="18.75">
      <c r="A42" s="16">
        <v>4.8</v>
      </c>
      <c r="B42" s="17" t="s">
        <v>37</v>
      </c>
      <c r="C42" s="16">
        <v>2</v>
      </c>
      <c r="D42" s="16">
        <v>0</v>
      </c>
      <c r="E42" s="18">
        <v>46830</v>
      </c>
      <c r="F42" s="18">
        <v>0</v>
      </c>
      <c r="G42" s="19">
        <v>0</v>
      </c>
      <c r="H42" s="18">
        <v>0</v>
      </c>
      <c r="I42" s="19">
        <v>0</v>
      </c>
      <c r="J42" s="18">
        <v>0</v>
      </c>
      <c r="K42" s="19">
        <v>0</v>
      </c>
      <c r="L42" s="18">
        <v>0</v>
      </c>
      <c r="M42" s="19">
        <v>0</v>
      </c>
      <c r="N42" s="19">
        <v>0</v>
      </c>
      <c r="O42" s="18">
        <v>0</v>
      </c>
      <c r="P42" s="18">
        <v>25000</v>
      </c>
      <c r="Q42" s="18">
        <v>21830</v>
      </c>
      <c r="R42" s="18">
        <v>46830</v>
      </c>
      <c r="S42" s="19">
        <v>0</v>
      </c>
      <c r="T42" s="19">
        <v>100</v>
      </c>
      <c r="U42" s="19">
        <v>0</v>
      </c>
    </row>
    <row r="43" spans="1:21" ht="18.75">
      <c r="A43" s="16">
        <v>4.9000000000000004</v>
      </c>
      <c r="B43" s="17" t="s">
        <v>38</v>
      </c>
      <c r="C43" s="16">
        <v>4</v>
      </c>
      <c r="D43" s="16">
        <v>0</v>
      </c>
      <c r="E43" s="18">
        <v>46095</v>
      </c>
      <c r="F43" s="18">
        <v>0</v>
      </c>
      <c r="G43" s="19">
        <v>0</v>
      </c>
      <c r="H43" s="18">
        <v>0</v>
      </c>
      <c r="I43" s="19">
        <v>0</v>
      </c>
      <c r="J43" s="18">
        <v>0</v>
      </c>
      <c r="K43" s="19">
        <v>0</v>
      </c>
      <c r="L43" s="18">
        <v>0</v>
      </c>
      <c r="M43" s="19">
        <v>0</v>
      </c>
      <c r="N43" s="19">
        <v>0</v>
      </c>
      <c r="O43" s="18">
        <v>8325</v>
      </c>
      <c r="P43" s="18">
        <v>22770</v>
      </c>
      <c r="Q43" s="18">
        <v>15000</v>
      </c>
      <c r="R43" s="18">
        <v>46095</v>
      </c>
      <c r="S43" s="19">
        <v>0</v>
      </c>
      <c r="T43" s="19">
        <v>100</v>
      </c>
      <c r="U43" s="19">
        <v>0</v>
      </c>
    </row>
    <row r="44" spans="1:21" ht="18.75">
      <c r="A44" s="38">
        <v>4.0999999999999996</v>
      </c>
      <c r="B44" s="17" t="s">
        <v>39</v>
      </c>
      <c r="C44" s="16">
        <v>7</v>
      </c>
      <c r="D44" s="16">
        <v>0</v>
      </c>
      <c r="E44" s="18">
        <v>410120</v>
      </c>
      <c r="F44" s="18">
        <v>0</v>
      </c>
      <c r="G44" s="19">
        <v>0</v>
      </c>
      <c r="H44" s="18">
        <v>0</v>
      </c>
      <c r="I44" s="19">
        <v>0</v>
      </c>
      <c r="J44" s="18">
        <v>0</v>
      </c>
      <c r="K44" s="19">
        <v>0</v>
      </c>
      <c r="L44" s="18">
        <v>0</v>
      </c>
      <c r="M44" s="19">
        <v>0</v>
      </c>
      <c r="N44" s="19">
        <v>0</v>
      </c>
      <c r="O44" s="18">
        <v>110000</v>
      </c>
      <c r="P44" s="18">
        <v>106320</v>
      </c>
      <c r="Q44" s="18">
        <v>193800</v>
      </c>
      <c r="R44" s="18">
        <v>410120</v>
      </c>
      <c r="S44" s="19">
        <v>0</v>
      </c>
      <c r="T44" s="19">
        <v>100</v>
      </c>
      <c r="U44" s="19">
        <v>0</v>
      </c>
    </row>
    <row r="45" spans="1:21" ht="18.75">
      <c r="A45" s="16">
        <v>4.1100000000000003</v>
      </c>
      <c r="B45" s="17" t="s">
        <v>40</v>
      </c>
      <c r="C45" s="16">
        <v>2</v>
      </c>
      <c r="D45" s="16">
        <v>0</v>
      </c>
      <c r="E45" s="18">
        <v>39270</v>
      </c>
      <c r="F45" s="18">
        <v>0</v>
      </c>
      <c r="G45" s="19">
        <v>0</v>
      </c>
      <c r="H45" s="18">
        <v>0</v>
      </c>
      <c r="I45" s="19">
        <v>0</v>
      </c>
      <c r="J45" s="18">
        <v>0</v>
      </c>
      <c r="K45" s="19">
        <v>0</v>
      </c>
      <c r="L45" s="18">
        <v>0</v>
      </c>
      <c r="M45" s="19">
        <v>0</v>
      </c>
      <c r="N45" s="19">
        <v>0</v>
      </c>
      <c r="O45" s="18">
        <v>0</v>
      </c>
      <c r="P45" s="18">
        <v>30000</v>
      </c>
      <c r="Q45" s="18">
        <v>9270</v>
      </c>
      <c r="R45" s="18">
        <v>39270</v>
      </c>
      <c r="S45" s="19">
        <v>0</v>
      </c>
      <c r="T45" s="19">
        <v>100</v>
      </c>
      <c r="U45" s="19">
        <v>0</v>
      </c>
    </row>
    <row r="46" spans="1:21" ht="18.75">
      <c r="A46" s="16">
        <v>4.12</v>
      </c>
      <c r="B46" s="17" t="s">
        <v>41</v>
      </c>
      <c r="C46" s="16">
        <v>2</v>
      </c>
      <c r="D46" s="16">
        <v>0</v>
      </c>
      <c r="E46" s="18">
        <v>40635</v>
      </c>
      <c r="F46" s="18">
        <v>0</v>
      </c>
      <c r="G46" s="19">
        <v>0</v>
      </c>
      <c r="H46" s="18">
        <v>0</v>
      </c>
      <c r="I46" s="19">
        <v>0</v>
      </c>
      <c r="J46" s="18">
        <v>0</v>
      </c>
      <c r="K46" s="19">
        <v>0</v>
      </c>
      <c r="L46" s="18">
        <v>0</v>
      </c>
      <c r="M46" s="19">
        <v>0</v>
      </c>
      <c r="N46" s="19">
        <v>0</v>
      </c>
      <c r="O46" s="18">
        <v>0</v>
      </c>
      <c r="P46" s="18">
        <v>30000</v>
      </c>
      <c r="Q46" s="18">
        <v>10635</v>
      </c>
      <c r="R46" s="18">
        <v>40635</v>
      </c>
      <c r="S46" s="19">
        <v>0</v>
      </c>
      <c r="T46" s="19">
        <v>100</v>
      </c>
      <c r="U46" s="19">
        <v>0</v>
      </c>
    </row>
    <row r="47" spans="1:21" ht="18.75">
      <c r="A47" s="20">
        <v>4.13</v>
      </c>
      <c r="B47" s="21" t="s">
        <v>42</v>
      </c>
      <c r="C47" s="20">
        <v>3</v>
      </c>
      <c r="D47" s="20">
        <v>1</v>
      </c>
      <c r="E47" s="22">
        <v>135820</v>
      </c>
      <c r="F47" s="22">
        <v>300</v>
      </c>
      <c r="G47" s="23">
        <v>0</v>
      </c>
      <c r="H47" s="22">
        <v>10300</v>
      </c>
      <c r="I47" s="23">
        <v>214</v>
      </c>
      <c r="J47" s="22">
        <v>10300</v>
      </c>
      <c r="K47" s="23">
        <v>0</v>
      </c>
      <c r="L47" s="22">
        <v>20900</v>
      </c>
      <c r="M47" s="23">
        <v>214</v>
      </c>
      <c r="N47" s="23">
        <v>1.02</v>
      </c>
      <c r="O47" s="22">
        <v>73320</v>
      </c>
      <c r="P47" s="22">
        <v>15380</v>
      </c>
      <c r="Q47" s="22">
        <v>26220</v>
      </c>
      <c r="R47" s="22">
        <v>135820</v>
      </c>
      <c r="S47" s="23">
        <v>214</v>
      </c>
      <c r="T47" s="23">
        <v>100</v>
      </c>
      <c r="U47" s="23">
        <v>0.16</v>
      </c>
    </row>
    <row r="48" spans="1:21" s="3" customFormat="1" ht="18.75">
      <c r="A48" s="7">
        <v>5</v>
      </c>
      <c r="B48" s="8" t="s">
        <v>43</v>
      </c>
      <c r="C48" s="7">
        <v>16</v>
      </c>
      <c r="D48" s="7">
        <v>6</v>
      </c>
      <c r="E48" s="9">
        <v>2432189</v>
      </c>
      <c r="F48" s="9">
        <v>159510</v>
      </c>
      <c r="G48" s="10">
        <v>25615.48</v>
      </c>
      <c r="H48" s="9">
        <v>297082</v>
      </c>
      <c r="I48" s="10">
        <v>67205.070000000007</v>
      </c>
      <c r="J48" s="9">
        <v>318308</v>
      </c>
      <c r="K48" s="10">
        <v>132654.39999999999</v>
      </c>
      <c r="L48" s="9">
        <v>774900</v>
      </c>
      <c r="M48" s="10">
        <v>225474.95</v>
      </c>
      <c r="N48" s="10">
        <v>29.1</v>
      </c>
      <c r="O48" s="9">
        <v>694294</v>
      </c>
      <c r="P48" s="9">
        <v>507944</v>
      </c>
      <c r="Q48" s="9">
        <v>455051</v>
      </c>
      <c r="R48" s="9">
        <v>2432189</v>
      </c>
      <c r="S48" s="10">
        <v>225474.95</v>
      </c>
      <c r="T48" s="10">
        <v>100</v>
      </c>
      <c r="U48" s="10">
        <v>9.27</v>
      </c>
    </row>
    <row r="49" spans="1:21" ht="18.75">
      <c r="A49" s="12">
        <v>5.0999999999999996</v>
      </c>
      <c r="B49" s="13" t="s">
        <v>18</v>
      </c>
      <c r="C49" s="12">
        <v>6</v>
      </c>
      <c r="D49" s="12">
        <v>3</v>
      </c>
      <c r="E49" s="14">
        <v>1008257</v>
      </c>
      <c r="F49" s="14">
        <v>74210</v>
      </c>
      <c r="G49" s="15">
        <v>25615.48</v>
      </c>
      <c r="H49" s="14">
        <v>47210</v>
      </c>
      <c r="I49" s="15">
        <v>51689.87</v>
      </c>
      <c r="J49" s="14">
        <v>163490</v>
      </c>
      <c r="K49" s="15">
        <v>95929.4</v>
      </c>
      <c r="L49" s="14">
        <v>284910</v>
      </c>
      <c r="M49" s="15">
        <v>173234.75</v>
      </c>
      <c r="N49" s="15">
        <v>60.8</v>
      </c>
      <c r="O49" s="14">
        <v>199007</v>
      </c>
      <c r="P49" s="14">
        <v>185840</v>
      </c>
      <c r="Q49" s="14">
        <v>338500</v>
      </c>
      <c r="R49" s="14">
        <v>1008257</v>
      </c>
      <c r="S49" s="15">
        <v>173234.75</v>
      </c>
      <c r="T49" s="15">
        <v>100</v>
      </c>
      <c r="U49" s="15">
        <v>17.18</v>
      </c>
    </row>
    <row r="50" spans="1:21" ht="18.75">
      <c r="A50" s="16">
        <v>5.2</v>
      </c>
      <c r="B50" s="17" t="s">
        <v>44</v>
      </c>
      <c r="C50" s="16">
        <v>1</v>
      </c>
      <c r="D50" s="16">
        <v>1</v>
      </c>
      <c r="E50" s="18">
        <v>77055</v>
      </c>
      <c r="F50" s="18">
        <v>0</v>
      </c>
      <c r="G50" s="19">
        <v>0</v>
      </c>
      <c r="H50" s="18">
        <v>11000</v>
      </c>
      <c r="I50" s="19">
        <v>6900</v>
      </c>
      <c r="J50" s="18">
        <v>7000</v>
      </c>
      <c r="K50" s="19">
        <v>0</v>
      </c>
      <c r="L50" s="18">
        <v>18000</v>
      </c>
      <c r="M50" s="19">
        <v>6900</v>
      </c>
      <c r="N50" s="19">
        <v>38.33</v>
      </c>
      <c r="O50" s="18">
        <v>25000</v>
      </c>
      <c r="P50" s="18">
        <v>24700</v>
      </c>
      <c r="Q50" s="18">
        <v>9355</v>
      </c>
      <c r="R50" s="18">
        <v>77055</v>
      </c>
      <c r="S50" s="19">
        <v>6900</v>
      </c>
      <c r="T50" s="19">
        <v>100</v>
      </c>
      <c r="U50" s="19">
        <v>8.9499999999999993</v>
      </c>
    </row>
    <row r="51" spans="1:21" ht="18.75">
      <c r="A51" s="16">
        <v>5.3</v>
      </c>
      <c r="B51" s="17" t="s">
        <v>45</v>
      </c>
      <c r="C51" s="16">
        <v>1</v>
      </c>
      <c r="D51" s="16">
        <v>0</v>
      </c>
      <c r="E51" s="18">
        <v>153205</v>
      </c>
      <c r="F51" s="18">
        <v>0</v>
      </c>
      <c r="G51" s="19">
        <v>0</v>
      </c>
      <c r="H51" s="18">
        <v>40000</v>
      </c>
      <c r="I51" s="19">
        <v>0</v>
      </c>
      <c r="J51" s="18">
        <v>50000</v>
      </c>
      <c r="K51" s="19">
        <v>0</v>
      </c>
      <c r="L51" s="18">
        <v>90000</v>
      </c>
      <c r="M51" s="19">
        <v>0</v>
      </c>
      <c r="N51" s="19">
        <v>0</v>
      </c>
      <c r="O51" s="18">
        <v>51680</v>
      </c>
      <c r="P51" s="18">
        <v>11525</v>
      </c>
      <c r="Q51" s="18">
        <v>0</v>
      </c>
      <c r="R51" s="18">
        <v>153205</v>
      </c>
      <c r="S51" s="19">
        <v>0</v>
      </c>
      <c r="T51" s="19">
        <v>100</v>
      </c>
      <c r="U51" s="19">
        <v>0</v>
      </c>
    </row>
    <row r="52" spans="1:21" ht="18.75">
      <c r="A52" s="16">
        <v>5.4</v>
      </c>
      <c r="B52" s="17" t="s">
        <v>46</v>
      </c>
      <c r="C52" s="16">
        <v>1</v>
      </c>
      <c r="D52" s="16">
        <v>0</v>
      </c>
      <c r="E52" s="18">
        <v>87353</v>
      </c>
      <c r="F52" s="18">
        <v>10000</v>
      </c>
      <c r="G52" s="19">
        <v>0</v>
      </c>
      <c r="H52" s="18">
        <v>10000</v>
      </c>
      <c r="I52" s="19">
        <v>0</v>
      </c>
      <c r="J52" s="18">
        <v>5000</v>
      </c>
      <c r="K52" s="19">
        <v>0</v>
      </c>
      <c r="L52" s="18">
        <v>25000</v>
      </c>
      <c r="M52" s="19">
        <v>0</v>
      </c>
      <c r="N52" s="19">
        <v>0</v>
      </c>
      <c r="O52" s="18">
        <v>50000</v>
      </c>
      <c r="P52" s="18">
        <v>4500</v>
      </c>
      <c r="Q52" s="18">
        <v>7853</v>
      </c>
      <c r="R52" s="18">
        <v>87353</v>
      </c>
      <c r="S52" s="19">
        <v>0</v>
      </c>
      <c r="T52" s="19">
        <v>100</v>
      </c>
      <c r="U52" s="19">
        <v>0</v>
      </c>
    </row>
    <row r="53" spans="1:21" ht="18.75">
      <c r="A53" s="16">
        <v>5.5</v>
      </c>
      <c r="B53" s="17" t="s">
        <v>39</v>
      </c>
      <c r="C53" s="16">
        <v>1</v>
      </c>
      <c r="D53" s="16">
        <v>0</v>
      </c>
      <c r="E53" s="18">
        <v>75000</v>
      </c>
      <c r="F53" s="18">
        <v>22500</v>
      </c>
      <c r="G53" s="19">
        <v>0</v>
      </c>
      <c r="H53" s="18">
        <v>14000</v>
      </c>
      <c r="I53" s="19">
        <v>0</v>
      </c>
      <c r="J53" s="18">
        <v>0</v>
      </c>
      <c r="K53" s="19">
        <v>0</v>
      </c>
      <c r="L53" s="18">
        <v>36500</v>
      </c>
      <c r="M53" s="19">
        <v>0</v>
      </c>
      <c r="N53" s="19">
        <v>0</v>
      </c>
      <c r="O53" s="18">
        <v>1500</v>
      </c>
      <c r="P53" s="18">
        <v>24500</v>
      </c>
      <c r="Q53" s="18">
        <v>12500</v>
      </c>
      <c r="R53" s="18">
        <v>75000</v>
      </c>
      <c r="S53" s="19">
        <v>0</v>
      </c>
      <c r="T53" s="19">
        <v>100</v>
      </c>
      <c r="U53" s="19">
        <v>0</v>
      </c>
    </row>
    <row r="54" spans="1:21" ht="18.75">
      <c r="A54" s="16">
        <v>5.6</v>
      </c>
      <c r="B54" s="17" t="s">
        <v>47</v>
      </c>
      <c r="C54" s="16">
        <v>1</v>
      </c>
      <c r="D54" s="16">
        <v>1</v>
      </c>
      <c r="E54" s="18">
        <v>176913</v>
      </c>
      <c r="F54" s="18">
        <v>0</v>
      </c>
      <c r="G54" s="19">
        <v>0</v>
      </c>
      <c r="H54" s="18">
        <v>9000</v>
      </c>
      <c r="I54" s="19">
        <v>0</v>
      </c>
      <c r="J54" s="18">
        <v>20000</v>
      </c>
      <c r="K54" s="19">
        <v>6500</v>
      </c>
      <c r="L54" s="18">
        <v>29000</v>
      </c>
      <c r="M54" s="19">
        <v>6500</v>
      </c>
      <c r="N54" s="19">
        <v>22.41</v>
      </c>
      <c r="O54" s="18">
        <v>41047</v>
      </c>
      <c r="P54" s="18">
        <v>106866</v>
      </c>
      <c r="Q54" s="18">
        <v>0</v>
      </c>
      <c r="R54" s="18">
        <v>176913</v>
      </c>
      <c r="S54" s="19">
        <v>6500</v>
      </c>
      <c r="T54" s="19">
        <v>100</v>
      </c>
      <c r="U54" s="19">
        <v>3.67</v>
      </c>
    </row>
    <row r="55" spans="1:21" ht="18.75">
      <c r="A55" s="16">
        <v>5.7</v>
      </c>
      <c r="B55" s="17" t="s">
        <v>48</v>
      </c>
      <c r="C55" s="16">
        <v>1</v>
      </c>
      <c r="D55" s="16">
        <v>0</v>
      </c>
      <c r="E55" s="18">
        <v>163714</v>
      </c>
      <c r="F55" s="18">
        <v>20000</v>
      </c>
      <c r="G55" s="19">
        <v>0</v>
      </c>
      <c r="H55" s="18">
        <v>18072</v>
      </c>
      <c r="I55" s="19">
        <v>0</v>
      </c>
      <c r="J55" s="18">
        <v>5000</v>
      </c>
      <c r="K55" s="19">
        <v>0</v>
      </c>
      <c r="L55" s="18">
        <v>43072</v>
      </c>
      <c r="M55" s="19">
        <v>0</v>
      </c>
      <c r="N55" s="19">
        <v>0</v>
      </c>
      <c r="O55" s="18">
        <v>98642</v>
      </c>
      <c r="P55" s="18">
        <v>15000</v>
      </c>
      <c r="Q55" s="18">
        <v>7000</v>
      </c>
      <c r="R55" s="18">
        <v>163714</v>
      </c>
      <c r="S55" s="19">
        <v>0</v>
      </c>
      <c r="T55" s="19">
        <v>100</v>
      </c>
      <c r="U55" s="19">
        <v>0</v>
      </c>
    </row>
    <row r="56" spans="1:21" ht="18.75">
      <c r="A56" s="16">
        <v>5.8</v>
      </c>
      <c r="B56" s="17" t="s">
        <v>49</v>
      </c>
      <c r="C56" s="16">
        <v>1</v>
      </c>
      <c r="D56" s="16">
        <v>1</v>
      </c>
      <c r="E56" s="18">
        <v>143018</v>
      </c>
      <c r="F56" s="18">
        <v>0</v>
      </c>
      <c r="G56" s="19">
        <v>0</v>
      </c>
      <c r="H56" s="18">
        <v>10000</v>
      </c>
      <c r="I56" s="19">
        <v>8615.2000000000007</v>
      </c>
      <c r="J56" s="18">
        <v>5000</v>
      </c>
      <c r="K56" s="19">
        <v>30225</v>
      </c>
      <c r="L56" s="18">
        <v>15000</v>
      </c>
      <c r="M56" s="19">
        <v>38840.199999999997</v>
      </c>
      <c r="N56" s="19">
        <v>258.93</v>
      </c>
      <c r="O56" s="18">
        <v>55000</v>
      </c>
      <c r="P56" s="18">
        <v>45000</v>
      </c>
      <c r="Q56" s="18">
        <v>28018</v>
      </c>
      <c r="R56" s="18">
        <v>143018</v>
      </c>
      <c r="S56" s="19">
        <v>38840.199999999997</v>
      </c>
      <c r="T56" s="19">
        <v>100</v>
      </c>
      <c r="U56" s="19">
        <v>27.16</v>
      </c>
    </row>
    <row r="57" spans="1:21" ht="18.75">
      <c r="A57" s="16">
        <v>5.9</v>
      </c>
      <c r="B57" s="17" t="s">
        <v>50</v>
      </c>
      <c r="C57" s="16">
        <v>1</v>
      </c>
      <c r="D57" s="16">
        <v>0</v>
      </c>
      <c r="E57" s="18">
        <v>244585</v>
      </c>
      <c r="F57" s="18">
        <v>25000</v>
      </c>
      <c r="G57" s="19">
        <v>0</v>
      </c>
      <c r="H57" s="18">
        <v>25000</v>
      </c>
      <c r="I57" s="19">
        <v>0</v>
      </c>
      <c r="J57" s="18">
        <v>25000</v>
      </c>
      <c r="K57" s="19">
        <v>0</v>
      </c>
      <c r="L57" s="18">
        <v>75000</v>
      </c>
      <c r="M57" s="19">
        <v>0</v>
      </c>
      <c r="N57" s="19">
        <v>0</v>
      </c>
      <c r="O57" s="18">
        <v>80000</v>
      </c>
      <c r="P57" s="18">
        <v>45560</v>
      </c>
      <c r="Q57" s="18">
        <v>44025</v>
      </c>
      <c r="R57" s="18">
        <v>244585</v>
      </c>
      <c r="S57" s="19">
        <v>0</v>
      </c>
      <c r="T57" s="19">
        <v>100</v>
      </c>
      <c r="U57" s="19">
        <v>0</v>
      </c>
    </row>
    <row r="58" spans="1:21" ht="18.75">
      <c r="A58" s="39">
        <v>5.0999999999999996</v>
      </c>
      <c r="B58" s="21" t="s">
        <v>51</v>
      </c>
      <c r="C58" s="20">
        <v>2</v>
      </c>
      <c r="D58" s="20">
        <v>0</v>
      </c>
      <c r="E58" s="22">
        <v>303089</v>
      </c>
      <c r="F58" s="22">
        <v>7800</v>
      </c>
      <c r="G58" s="23">
        <v>0</v>
      </c>
      <c r="H58" s="22">
        <v>112800</v>
      </c>
      <c r="I58" s="23">
        <v>0</v>
      </c>
      <c r="J58" s="22">
        <v>37818</v>
      </c>
      <c r="K58" s="23">
        <v>0</v>
      </c>
      <c r="L58" s="22">
        <v>158418</v>
      </c>
      <c r="M58" s="23">
        <v>0</v>
      </c>
      <c r="N58" s="23">
        <v>0</v>
      </c>
      <c r="O58" s="22">
        <v>92418</v>
      </c>
      <c r="P58" s="22">
        <v>44453</v>
      </c>
      <c r="Q58" s="22">
        <v>7800</v>
      </c>
      <c r="R58" s="22">
        <v>303089</v>
      </c>
      <c r="S58" s="23">
        <v>0</v>
      </c>
      <c r="T58" s="23">
        <v>100</v>
      </c>
      <c r="U58" s="23">
        <v>0</v>
      </c>
    </row>
    <row r="59" spans="1:21" s="3" customFormat="1" ht="18.75">
      <c r="A59" s="7">
        <v>6</v>
      </c>
      <c r="B59" s="8" t="s">
        <v>52</v>
      </c>
      <c r="C59" s="7">
        <v>20</v>
      </c>
      <c r="D59" s="7">
        <v>5</v>
      </c>
      <c r="E59" s="9">
        <v>2289996</v>
      </c>
      <c r="F59" s="9">
        <v>26279</v>
      </c>
      <c r="G59" s="10">
        <v>21228</v>
      </c>
      <c r="H59" s="9">
        <v>70329</v>
      </c>
      <c r="I59" s="10">
        <v>98680.81</v>
      </c>
      <c r="J59" s="9">
        <v>124468</v>
      </c>
      <c r="K59" s="10">
        <v>3336.16</v>
      </c>
      <c r="L59" s="9">
        <v>221076</v>
      </c>
      <c r="M59" s="10">
        <v>123244.97</v>
      </c>
      <c r="N59" s="10">
        <v>55.75</v>
      </c>
      <c r="O59" s="9">
        <v>1010799</v>
      </c>
      <c r="P59" s="9">
        <v>818685</v>
      </c>
      <c r="Q59" s="9">
        <v>239436</v>
      </c>
      <c r="R59" s="9">
        <v>2289996</v>
      </c>
      <c r="S59" s="10">
        <v>123244.97</v>
      </c>
      <c r="T59" s="10">
        <v>100</v>
      </c>
      <c r="U59" s="10">
        <v>5.38</v>
      </c>
    </row>
    <row r="60" spans="1:21" ht="18.75">
      <c r="A60" s="12">
        <v>6.1</v>
      </c>
      <c r="B60" s="13" t="s">
        <v>18</v>
      </c>
      <c r="C60" s="12">
        <v>6</v>
      </c>
      <c r="D60" s="12">
        <v>1</v>
      </c>
      <c r="E60" s="14">
        <v>669771</v>
      </c>
      <c r="F60" s="14">
        <v>26279</v>
      </c>
      <c r="G60" s="15">
        <v>0</v>
      </c>
      <c r="H60" s="14">
        <v>26279</v>
      </c>
      <c r="I60" s="15">
        <v>205.81</v>
      </c>
      <c r="J60" s="14">
        <v>26278</v>
      </c>
      <c r="K60" s="15">
        <v>3336.16</v>
      </c>
      <c r="L60" s="14">
        <v>78836</v>
      </c>
      <c r="M60" s="15">
        <v>3541.97</v>
      </c>
      <c r="N60" s="15">
        <v>4.49</v>
      </c>
      <c r="O60" s="14">
        <v>351656</v>
      </c>
      <c r="P60" s="14">
        <v>135581</v>
      </c>
      <c r="Q60" s="14">
        <v>103698</v>
      </c>
      <c r="R60" s="14">
        <v>669771</v>
      </c>
      <c r="S60" s="15">
        <v>3541.97</v>
      </c>
      <c r="T60" s="15">
        <v>100</v>
      </c>
      <c r="U60" s="15">
        <v>0.53</v>
      </c>
    </row>
    <row r="61" spans="1:21" ht="18.75">
      <c r="A61" s="16">
        <v>6.2</v>
      </c>
      <c r="B61" s="17" t="s">
        <v>54</v>
      </c>
      <c r="C61" s="16">
        <v>3</v>
      </c>
      <c r="D61" s="16">
        <v>3</v>
      </c>
      <c r="E61" s="18">
        <v>566225</v>
      </c>
      <c r="F61" s="18">
        <v>0</v>
      </c>
      <c r="G61" s="19">
        <v>21228</v>
      </c>
      <c r="H61" s="18">
        <v>37050</v>
      </c>
      <c r="I61" s="19">
        <v>95140</v>
      </c>
      <c r="J61" s="18">
        <v>54550</v>
      </c>
      <c r="K61" s="19">
        <v>0</v>
      </c>
      <c r="L61" s="18">
        <v>91600</v>
      </c>
      <c r="M61" s="19">
        <v>116368</v>
      </c>
      <c r="N61" s="19">
        <v>127.04</v>
      </c>
      <c r="O61" s="18">
        <v>143650</v>
      </c>
      <c r="P61" s="18">
        <v>283650</v>
      </c>
      <c r="Q61" s="18">
        <v>47325</v>
      </c>
      <c r="R61" s="18">
        <v>566225</v>
      </c>
      <c r="S61" s="19">
        <v>116368</v>
      </c>
      <c r="T61" s="19">
        <v>100</v>
      </c>
      <c r="U61" s="19">
        <v>20.55</v>
      </c>
    </row>
    <row r="62" spans="1:21" ht="18.75">
      <c r="A62" s="16">
        <v>6.3</v>
      </c>
      <c r="B62" s="17" t="s">
        <v>55</v>
      </c>
      <c r="C62" s="16">
        <v>1</v>
      </c>
      <c r="D62" s="16">
        <v>0</v>
      </c>
      <c r="E62" s="18">
        <v>437960</v>
      </c>
      <c r="F62" s="18">
        <v>0</v>
      </c>
      <c r="G62" s="19">
        <v>0</v>
      </c>
      <c r="H62" s="18">
        <v>0</v>
      </c>
      <c r="I62" s="19">
        <v>0</v>
      </c>
      <c r="J62" s="18">
        <v>16640</v>
      </c>
      <c r="K62" s="19">
        <v>0</v>
      </c>
      <c r="L62" s="18">
        <v>16640</v>
      </c>
      <c r="M62" s="19">
        <v>0</v>
      </c>
      <c r="N62" s="19">
        <v>0</v>
      </c>
      <c r="O62" s="18">
        <v>143953</v>
      </c>
      <c r="P62" s="18">
        <v>228954</v>
      </c>
      <c r="Q62" s="18">
        <v>48413</v>
      </c>
      <c r="R62" s="18">
        <v>437960</v>
      </c>
      <c r="S62" s="19">
        <v>0</v>
      </c>
      <c r="T62" s="19">
        <v>100</v>
      </c>
      <c r="U62" s="19">
        <v>0</v>
      </c>
    </row>
    <row r="63" spans="1:21" ht="18.75">
      <c r="A63" s="16">
        <v>6.4</v>
      </c>
      <c r="B63" s="17" t="s">
        <v>56</v>
      </c>
      <c r="C63" s="16">
        <v>3</v>
      </c>
      <c r="D63" s="16">
        <v>0</v>
      </c>
      <c r="E63" s="18">
        <v>405540</v>
      </c>
      <c r="F63" s="18">
        <v>0</v>
      </c>
      <c r="G63" s="19">
        <v>0</v>
      </c>
      <c r="H63" s="18">
        <v>0</v>
      </c>
      <c r="I63" s="19">
        <v>0</v>
      </c>
      <c r="J63" s="18">
        <v>20000</v>
      </c>
      <c r="K63" s="19">
        <v>0</v>
      </c>
      <c r="L63" s="18">
        <v>20000</v>
      </c>
      <c r="M63" s="19">
        <v>0</v>
      </c>
      <c r="N63" s="19">
        <v>0</v>
      </c>
      <c r="O63" s="18">
        <v>305540</v>
      </c>
      <c r="P63" s="18">
        <v>80000</v>
      </c>
      <c r="Q63" s="18">
        <v>0</v>
      </c>
      <c r="R63" s="18">
        <v>405540</v>
      </c>
      <c r="S63" s="19">
        <v>0</v>
      </c>
      <c r="T63" s="19">
        <v>100</v>
      </c>
      <c r="U63" s="19">
        <v>0</v>
      </c>
    </row>
    <row r="64" spans="1:21" ht="18.75">
      <c r="A64" s="20">
        <v>6.5</v>
      </c>
      <c r="B64" s="21" t="s">
        <v>57</v>
      </c>
      <c r="C64" s="20">
        <v>7</v>
      </c>
      <c r="D64" s="20">
        <v>1</v>
      </c>
      <c r="E64" s="22">
        <v>210500</v>
      </c>
      <c r="F64" s="22">
        <v>0</v>
      </c>
      <c r="G64" s="23">
        <v>0</v>
      </c>
      <c r="H64" s="22">
        <v>7000</v>
      </c>
      <c r="I64" s="23">
        <v>3335</v>
      </c>
      <c r="J64" s="22">
        <v>7000</v>
      </c>
      <c r="K64" s="23">
        <v>0</v>
      </c>
      <c r="L64" s="22">
        <v>14000</v>
      </c>
      <c r="M64" s="23">
        <v>3335</v>
      </c>
      <c r="N64" s="23">
        <v>23.82</v>
      </c>
      <c r="O64" s="22">
        <v>66000</v>
      </c>
      <c r="P64" s="22">
        <v>90500</v>
      </c>
      <c r="Q64" s="22">
        <v>40000</v>
      </c>
      <c r="R64" s="22">
        <v>210500</v>
      </c>
      <c r="S64" s="23">
        <v>3335</v>
      </c>
      <c r="T64" s="23">
        <v>100</v>
      </c>
      <c r="U64" s="23">
        <v>1.58</v>
      </c>
    </row>
    <row r="65" spans="1:21" s="3" customFormat="1" ht="18.75">
      <c r="A65" s="7">
        <v>7</v>
      </c>
      <c r="B65" s="8" t="s">
        <v>58</v>
      </c>
      <c r="C65" s="7">
        <v>54</v>
      </c>
      <c r="D65" s="7">
        <v>25</v>
      </c>
      <c r="E65" s="9">
        <v>26489312</v>
      </c>
      <c r="F65" s="9">
        <v>1684531</v>
      </c>
      <c r="G65" s="10">
        <v>171280</v>
      </c>
      <c r="H65" s="9">
        <v>1679981</v>
      </c>
      <c r="I65" s="10">
        <v>1049076.5</v>
      </c>
      <c r="J65" s="9">
        <v>1762966</v>
      </c>
      <c r="K65" s="10">
        <v>735761.61</v>
      </c>
      <c r="L65" s="9">
        <v>5127478</v>
      </c>
      <c r="M65" s="10">
        <v>1956118.11</v>
      </c>
      <c r="N65" s="10">
        <v>38.15</v>
      </c>
      <c r="O65" s="9">
        <v>6026778</v>
      </c>
      <c r="P65" s="9">
        <v>7013384</v>
      </c>
      <c r="Q65" s="9">
        <v>8321672</v>
      </c>
      <c r="R65" s="9">
        <v>26489312</v>
      </c>
      <c r="S65" s="10">
        <v>1956118.11</v>
      </c>
      <c r="T65" s="10">
        <v>100</v>
      </c>
      <c r="U65" s="10">
        <v>7.38</v>
      </c>
    </row>
    <row r="66" spans="1:21" ht="18.75">
      <c r="A66" s="12">
        <v>7.1</v>
      </c>
      <c r="B66" s="13" t="s">
        <v>18</v>
      </c>
      <c r="C66" s="12">
        <v>7</v>
      </c>
      <c r="D66" s="12">
        <v>3</v>
      </c>
      <c r="E66" s="14">
        <v>2694493</v>
      </c>
      <c r="F66" s="14">
        <v>359983</v>
      </c>
      <c r="G66" s="15">
        <v>58809</v>
      </c>
      <c r="H66" s="14">
        <v>211093</v>
      </c>
      <c r="I66" s="15">
        <v>111736.82</v>
      </c>
      <c r="J66" s="14">
        <v>135633</v>
      </c>
      <c r="K66" s="15">
        <v>184749.53</v>
      </c>
      <c r="L66" s="14">
        <v>706709</v>
      </c>
      <c r="M66" s="15">
        <v>355295.35</v>
      </c>
      <c r="N66" s="15">
        <v>50.27</v>
      </c>
      <c r="O66" s="14">
        <v>610469</v>
      </c>
      <c r="P66" s="14">
        <v>1023929</v>
      </c>
      <c r="Q66" s="14">
        <v>353386</v>
      </c>
      <c r="R66" s="14">
        <v>2694493</v>
      </c>
      <c r="S66" s="15">
        <v>355295.35</v>
      </c>
      <c r="T66" s="15">
        <v>100</v>
      </c>
      <c r="U66" s="15">
        <v>13.19</v>
      </c>
    </row>
    <row r="67" spans="1:21" ht="18.75">
      <c r="A67" s="16">
        <v>7.2</v>
      </c>
      <c r="B67" s="17" t="s">
        <v>126</v>
      </c>
      <c r="C67" s="16">
        <v>4</v>
      </c>
      <c r="D67" s="16">
        <v>2</v>
      </c>
      <c r="E67" s="18">
        <v>3736650</v>
      </c>
      <c r="F67" s="18">
        <v>236734</v>
      </c>
      <c r="G67" s="19">
        <v>10428</v>
      </c>
      <c r="H67" s="18">
        <v>230518</v>
      </c>
      <c r="I67" s="19">
        <v>334245.99</v>
      </c>
      <c r="J67" s="18">
        <v>230518</v>
      </c>
      <c r="K67" s="19">
        <v>224401.63</v>
      </c>
      <c r="L67" s="18">
        <v>697770</v>
      </c>
      <c r="M67" s="19">
        <v>569075.62</v>
      </c>
      <c r="N67" s="19">
        <v>81.56</v>
      </c>
      <c r="O67" s="18">
        <v>1007554</v>
      </c>
      <c r="P67" s="18">
        <v>945554</v>
      </c>
      <c r="Q67" s="18">
        <v>1085772</v>
      </c>
      <c r="R67" s="18">
        <v>3736650</v>
      </c>
      <c r="S67" s="19">
        <v>569075.62</v>
      </c>
      <c r="T67" s="19">
        <v>100</v>
      </c>
      <c r="U67" s="19">
        <v>15.23</v>
      </c>
    </row>
    <row r="68" spans="1:21" ht="18.75">
      <c r="A68" s="16">
        <v>7.3</v>
      </c>
      <c r="B68" s="17" t="s">
        <v>127</v>
      </c>
      <c r="C68" s="16">
        <v>4</v>
      </c>
      <c r="D68" s="16">
        <v>2</v>
      </c>
      <c r="E68" s="18">
        <v>884500</v>
      </c>
      <c r="F68" s="18">
        <v>3875</v>
      </c>
      <c r="G68" s="19">
        <v>0</v>
      </c>
      <c r="H68" s="18">
        <v>48641</v>
      </c>
      <c r="I68" s="19">
        <v>32000</v>
      </c>
      <c r="J68" s="18">
        <v>29266</v>
      </c>
      <c r="K68" s="19">
        <v>32000</v>
      </c>
      <c r="L68" s="18">
        <v>81782</v>
      </c>
      <c r="M68" s="19">
        <v>64000</v>
      </c>
      <c r="N68" s="19">
        <v>78.260000000000005</v>
      </c>
      <c r="O68" s="18">
        <v>209548</v>
      </c>
      <c r="P68" s="18">
        <v>92048</v>
      </c>
      <c r="Q68" s="18">
        <v>501122</v>
      </c>
      <c r="R68" s="18">
        <v>884500</v>
      </c>
      <c r="S68" s="19">
        <v>64000</v>
      </c>
      <c r="T68" s="19">
        <v>100</v>
      </c>
      <c r="U68" s="19">
        <v>7.24</v>
      </c>
    </row>
    <row r="69" spans="1:21" ht="18.75">
      <c r="A69" s="16">
        <v>7.4</v>
      </c>
      <c r="B69" s="17" t="s">
        <v>128</v>
      </c>
      <c r="C69" s="16">
        <v>3</v>
      </c>
      <c r="D69" s="16">
        <v>1</v>
      </c>
      <c r="E69" s="18">
        <v>461100</v>
      </c>
      <c r="F69" s="18">
        <v>5000</v>
      </c>
      <c r="G69" s="19">
        <v>0</v>
      </c>
      <c r="H69" s="18">
        <v>35610</v>
      </c>
      <c r="I69" s="19">
        <v>10000</v>
      </c>
      <c r="J69" s="18">
        <v>25610</v>
      </c>
      <c r="K69" s="19">
        <v>0</v>
      </c>
      <c r="L69" s="18">
        <v>66220</v>
      </c>
      <c r="M69" s="19">
        <v>10000</v>
      </c>
      <c r="N69" s="19">
        <v>15.1</v>
      </c>
      <c r="O69" s="18">
        <v>109060</v>
      </c>
      <c r="P69" s="18">
        <v>55230</v>
      </c>
      <c r="Q69" s="18">
        <v>230590</v>
      </c>
      <c r="R69" s="18">
        <v>461100</v>
      </c>
      <c r="S69" s="19">
        <v>10000</v>
      </c>
      <c r="T69" s="19">
        <v>100</v>
      </c>
      <c r="U69" s="19">
        <v>2.17</v>
      </c>
    </row>
    <row r="70" spans="1:21" ht="18.75">
      <c r="A70" s="16">
        <v>7.5</v>
      </c>
      <c r="B70" s="17" t="s">
        <v>129</v>
      </c>
      <c r="C70" s="16">
        <v>4</v>
      </c>
      <c r="D70" s="16">
        <v>2</v>
      </c>
      <c r="E70" s="18">
        <v>2747750</v>
      </c>
      <c r="F70" s="18">
        <v>179396</v>
      </c>
      <c r="G70" s="19">
        <v>9977</v>
      </c>
      <c r="H70" s="18">
        <v>179396</v>
      </c>
      <c r="I70" s="19">
        <v>322085.52</v>
      </c>
      <c r="J70" s="18">
        <v>179396</v>
      </c>
      <c r="K70" s="19">
        <v>110663.5</v>
      </c>
      <c r="L70" s="18">
        <v>538188</v>
      </c>
      <c r="M70" s="19">
        <v>442726.02</v>
      </c>
      <c r="N70" s="19">
        <v>82.26</v>
      </c>
      <c r="O70" s="18">
        <v>538188</v>
      </c>
      <c r="P70" s="18">
        <v>854188</v>
      </c>
      <c r="Q70" s="18">
        <v>817186</v>
      </c>
      <c r="R70" s="18">
        <v>2747750</v>
      </c>
      <c r="S70" s="19">
        <v>442726.02</v>
      </c>
      <c r="T70" s="19">
        <v>100</v>
      </c>
      <c r="U70" s="19">
        <v>16.11</v>
      </c>
    </row>
    <row r="71" spans="1:21" ht="18.75">
      <c r="A71" s="16">
        <v>7.6</v>
      </c>
      <c r="B71" s="17" t="s">
        <v>74</v>
      </c>
      <c r="C71" s="16">
        <v>3</v>
      </c>
      <c r="D71" s="16">
        <v>2</v>
      </c>
      <c r="E71" s="18">
        <v>1798000</v>
      </c>
      <c r="F71" s="18">
        <v>10846</v>
      </c>
      <c r="G71" s="19">
        <v>0</v>
      </c>
      <c r="H71" s="18">
        <v>125346</v>
      </c>
      <c r="I71" s="19">
        <v>60000</v>
      </c>
      <c r="J71" s="18">
        <v>155146</v>
      </c>
      <c r="K71" s="19">
        <v>60834.87</v>
      </c>
      <c r="L71" s="18">
        <v>291338</v>
      </c>
      <c r="M71" s="19">
        <v>120834.87</v>
      </c>
      <c r="N71" s="19">
        <v>41.48</v>
      </c>
      <c r="O71" s="18">
        <v>417838</v>
      </c>
      <c r="P71" s="18">
        <v>431086</v>
      </c>
      <c r="Q71" s="18">
        <v>657738</v>
      </c>
      <c r="R71" s="18">
        <v>1798000</v>
      </c>
      <c r="S71" s="19">
        <v>120834.87</v>
      </c>
      <c r="T71" s="19">
        <v>100</v>
      </c>
      <c r="U71" s="19">
        <v>6.72</v>
      </c>
    </row>
    <row r="72" spans="1:21" ht="18.75">
      <c r="A72" s="16">
        <v>7.7</v>
      </c>
      <c r="B72" s="17" t="s">
        <v>130</v>
      </c>
      <c r="C72" s="16">
        <v>4</v>
      </c>
      <c r="D72" s="16">
        <v>2</v>
      </c>
      <c r="E72" s="18">
        <v>2112940</v>
      </c>
      <c r="F72" s="18">
        <v>135825</v>
      </c>
      <c r="G72" s="19">
        <v>0</v>
      </c>
      <c r="H72" s="18">
        <v>135825</v>
      </c>
      <c r="I72" s="19">
        <v>24043.31</v>
      </c>
      <c r="J72" s="18">
        <v>165825</v>
      </c>
      <c r="K72" s="19">
        <v>28579</v>
      </c>
      <c r="L72" s="18">
        <v>437475</v>
      </c>
      <c r="M72" s="19">
        <v>52622.31</v>
      </c>
      <c r="N72" s="19">
        <v>12.03</v>
      </c>
      <c r="O72" s="18">
        <v>427475</v>
      </c>
      <c r="P72" s="18">
        <v>427475</v>
      </c>
      <c r="Q72" s="18">
        <v>820515</v>
      </c>
      <c r="R72" s="18">
        <v>2112940</v>
      </c>
      <c r="S72" s="19">
        <v>52622.31</v>
      </c>
      <c r="T72" s="19">
        <v>100</v>
      </c>
      <c r="U72" s="19">
        <v>2.4900000000000002</v>
      </c>
    </row>
    <row r="73" spans="1:21" ht="18.75">
      <c r="A73" s="16">
        <v>7.8</v>
      </c>
      <c r="B73" s="17" t="s">
        <v>87</v>
      </c>
      <c r="C73" s="16">
        <v>2</v>
      </c>
      <c r="D73" s="16">
        <v>1</v>
      </c>
      <c r="E73" s="18">
        <v>258100</v>
      </c>
      <c r="F73" s="18">
        <v>17322</v>
      </c>
      <c r="G73" s="19">
        <v>10901</v>
      </c>
      <c r="H73" s="18">
        <v>13322</v>
      </c>
      <c r="I73" s="19">
        <v>17115</v>
      </c>
      <c r="J73" s="18">
        <v>13322</v>
      </c>
      <c r="K73" s="19">
        <v>107</v>
      </c>
      <c r="L73" s="18">
        <v>43966</v>
      </c>
      <c r="M73" s="19">
        <v>28123</v>
      </c>
      <c r="N73" s="19">
        <v>63.97</v>
      </c>
      <c r="O73" s="18">
        <v>39966</v>
      </c>
      <c r="P73" s="18">
        <v>5850</v>
      </c>
      <c r="Q73" s="18">
        <v>168318</v>
      </c>
      <c r="R73" s="18">
        <v>258100</v>
      </c>
      <c r="S73" s="19">
        <v>28123</v>
      </c>
      <c r="T73" s="19">
        <v>100</v>
      </c>
      <c r="U73" s="19">
        <v>10.9</v>
      </c>
    </row>
    <row r="74" spans="1:21" ht="18.75">
      <c r="A74" s="16">
        <v>7.9</v>
      </c>
      <c r="B74" s="17" t="s">
        <v>131</v>
      </c>
      <c r="C74" s="16">
        <v>4</v>
      </c>
      <c r="D74" s="16">
        <v>0</v>
      </c>
      <c r="E74" s="18">
        <v>2044500</v>
      </c>
      <c r="F74" s="18">
        <v>118125</v>
      </c>
      <c r="G74" s="19">
        <v>0</v>
      </c>
      <c r="H74" s="18">
        <v>118125</v>
      </c>
      <c r="I74" s="19">
        <v>0</v>
      </c>
      <c r="J74" s="18">
        <v>118125</v>
      </c>
      <c r="K74" s="19">
        <v>0</v>
      </c>
      <c r="L74" s="18">
        <v>354375</v>
      </c>
      <c r="M74" s="19">
        <v>0</v>
      </c>
      <c r="N74" s="19">
        <v>0</v>
      </c>
      <c r="O74" s="18">
        <v>374875</v>
      </c>
      <c r="P74" s="18">
        <v>479275</v>
      </c>
      <c r="Q74" s="18">
        <v>835975</v>
      </c>
      <c r="R74" s="18">
        <v>2044500</v>
      </c>
      <c r="S74" s="19">
        <v>0</v>
      </c>
      <c r="T74" s="19">
        <v>100</v>
      </c>
      <c r="U74" s="19">
        <v>0</v>
      </c>
    </row>
    <row r="75" spans="1:21" ht="37.5">
      <c r="A75" s="38">
        <v>7.1</v>
      </c>
      <c r="B75" s="17" t="s">
        <v>132</v>
      </c>
      <c r="C75" s="16">
        <v>2</v>
      </c>
      <c r="D75" s="16">
        <v>2</v>
      </c>
      <c r="E75" s="18">
        <v>3132000</v>
      </c>
      <c r="F75" s="18">
        <v>268373</v>
      </c>
      <c r="G75" s="19">
        <v>11999</v>
      </c>
      <c r="H75" s="18">
        <v>268373</v>
      </c>
      <c r="I75" s="19">
        <v>11519</v>
      </c>
      <c r="J75" s="18">
        <v>268373</v>
      </c>
      <c r="K75" s="19">
        <v>0</v>
      </c>
      <c r="L75" s="18">
        <v>805119</v>
      </c>
      <c r="M75" s="19">
        <v>23518</v>
      </c>
      <c r="N75" s="19">
        <v>2.92</v>
      </c>
      <c r="O75" s="18">
        <v>821785</v>
      </c>
      <c r="P75" s="18">
        <v>821785</v>
      </c>
      <c r="Q75" s="18">
        <v>683311</v>
      </c>
      <c r="R75" s="18">
        <v>3132000</v>
      </c>
      <c r="S75" s="19">
        <v>23518</v>
      </c>
      <c r="T75" s="19">
        <v>100</v>
      </c>
      <c r="U75" s="19">
        <v>0.75</v>
      </c>
    </row>
    <row r="76" spans="1:21" ht="18.75">
      <c r="A76" s="16">
        <v>7.11</v>
      </c>
      <c r="B76" s="17" t="s">
        <v>133</v>
      </c>
      <c r="C76" s="16">
        <v>3</v>
      </c>
      <c r="D76" s="16">
        <v>2</v>
      </c>
      <c r="E76" s="18">
        <v>1627219</v>
      </c>
      <c r="F76" s="18">
        <v>61595</v>
      </c>
      <c r="G76" s="19">
        <v>0</v>
      </c>
      <c r="H76" s="18">
        <v>91495</v>
      </c>
      <c r="I76" s="19">
        <v>40157.89</v>
      </c>
      <c r="J76" s="18">
        <v>66195</v>
      </c>
      <c r="K76" s="19">
        <v>39795</v>
      </c>
      <c r="L76" s="18">
        <v>219285</v>
      </c>
      <c r="M76" s="19">
        <v>79952.89</v>
      </c>
      <c r="N76" s="19">
        <v>36.46</v>
      </c>
      <c r="O76" s="18">
        <v>437945</v>
      </c>
      <c r="P76" s="18">
        <v>431545</v>
      </c>
      <c r="Q76" s="18">
        <v>538444</v>
      </c>
      <c r="R76" s="18">
        <v>1627219</v>
      </c>
      <c r="S76" s="19">
        <v>79952.89</v>
      </c>
      <c r="T76" s="19">
        <v>100</v>
      </c>
      <c r="U76" s="19">
        <v>4.91</v>
      </c>
    </row>
    <row r="77" spans="1:21" ht="18.75">
      <c r="A77" s="16">
        <v>7.12</v>
      </c>
      <c r="B77" s="17" t="s">
        <v>134</v>
      </c>
      <c r="C77" s="16">
        <v>2</v>
      </c>
      <c r="D77" s="16">
        <v>1</v>
      </c>
      <c r="E77" s="18">
        <v>439060</v>
      </c>
      <c r="F77" s="18">
        <v>2480</v>
      </c>
      <c r="G77" s="19">
        <v>0</v>
      </c>
      <c r="H77" s="18">
        <v>2480</v>
      </c>
      <c r="I77" s="19">
        <v>3360</v>
      </c>
      <c r="J77" s="18">
        <v>2480</v>
      </c>
      <c r="K77" s="19">
        <v>1000</v>
      </c>
      <c r="L77" s="18">
        <v>7440</v>
      </c>
      <c r="M77" s="19">
        <v>4360</v>
      </c>
      <c r="N77" s="19">
        <v>58.6</v>
      </c>
      <c r="O77" s="18">
        <v>7440</v>
      </c>
      <c r="P77" s="18">
        <v>41556</v>
      </c>
      <c r="Q77" s="18">
        <v>382624</v>
      </c>
      <c r="R77" s="18">
        <v>439060</v>
      </c>
      <c r="S77" s="19">
        <v>4360</v>
      </c>
      <c r="T77" s="19">
        <v>100</v>
      </c>
      <c r="U77" s="19">
        <v>0.99</v>
      </c>
    </row>
    <row r="78" spans="1:21" ht="18.75">
      <c r="A78" s="16">
        <v>7.13</v>
      </c>
      <c r="B78" s="17" t="s">
        <v>135</v>
      </c>
      <c r="C78" s="16">
        <v>3</v>
      </c>
      <c r="D78" s="16">
        <v>0</v>
      </c>
      <c r="E78" s="18">
        <v>681500</v>
      </c>
      <c r="F78" s="18">
        <v>0</v>
      </c>
      <c r="G78" s="19">
        <v>0</v>
      </c>
      <c r="H78" s="18">
        <v>0</v>
      </c>
      <c r="I78" s="19">
        <v>0</v>
      </c>
      <c r="J78" s="18">
        <v>90000</v>
      </c>
      <c r="K78" s="19">
        <v>0</v>
      </c>
      <c r="L78" s="18">
        <v>90000</v>
      </c>
      <c r="M78" s="19">
        <v>0</v>
      </c>
      <c r="N78" s="19">
        <v>0</v>
      </c>
      <c r="O78" s="18">
        <v>238000</v>
      </c>
      <c r="P78" s="18">
        <v>207500</v>
      </c>
      <c r="Q78" s="18">
        <v>146000</v>
      </c>
      <c r="R78" s="18">
        <v>681500</v>
      </c>
      <c r="S78" s="19">
        <v>0</v>
      </c>
      <c r="T78" s="19">
        <v>100</v>
      </c>
      <c r="U78" s="19">
        <v>0</v>
      </c>
    </row>
    <row r="79" spans="1:21" ht="18.75">
      <c r="A79" s="16">
        <v>7.14</v>
      </c>
      <c r="B79" s="17" t="s">
        <v>136</v>
      </c>
      <c r="C79" s="16">
        <v>3</v>
      </c>
      <c r="D79" s="16">
        <v>2</v>
      </c>
      <c r="E79" s="18">
        <v>884500</v>
      </c>
      <c r="F79" s="18">
        <v>86877</v>
      </c>
      <c r="G79" s="19">
        <v>67246</v>
      </c>
      <c r="H79" s="18">
        <v>16657</v>
      </c>
      <c r="I79" s="19">
        <v>60492.97</v>
      </c>
      <c r="J79" s="18">
        <v>84977</v>
      </c>
      <c r="K79" s="19">
        <v>47631.08</v>
      </c>
      <c r="L79" s="18">
        <v>188511</v>
      </c>
      <c r="M79" s="19">
        <v>175370.05</v>
      </c>
      <c r="N79" s="19">
        <v>93.03</v>
      </c>
      <c r="O79" s="18">
        <v>175335</v>
      </c>
      <c r="P79" s="18">
        <v>212063</v>
      </c>
      <c r="Q79" s="18">
        <v>308591</v>
      </c>
      <c r="R79" s="18">
        <v>884500</v>
      </c>
      <c r="S79" s="19">
        <v>175370.05</v>
      </c>
      <c r="T79" s="19">
        <v>100</v>
      </c>
      <c r="U79" s="19">
        <v>19.829999999999998</v>
      </c>
    </row>
    <row r="80" spans="1:21" ht="37.5">
      <c r="A80" s="16">
        <v>7.15</v>
      </c>
      <c r="B80" s="17" t="s">
        <v>137</v>
      </c>
      <c r="C80" s="16">
        <v>4</v>
      </c>
      <c r="D80" s="16">
        <v>2</v>
      </c>
      <c r="E80" s="18">
        <v>2418600</v>
      </c>
      <c r="F80" s="18">
        <v>178200</v>
      </c>
      <c r="G80" s="19">
        <v>1920</v>
      </c>
      <c r="H80" s="18">
        <v>183200</v>
      </c>
      <c r="I80" s="19">
        <v>10320</v>
      </c>
      <c r="J80" s="18">
        <v>178200</v>
      </c>
      <c r="K80" s="19">
        <v>0</v>
      </c>
      <c r="L80" s="18">
        <v>539600</v>
      </c>
      <c r="M80" s="19">
        <v>12240</v>
      </c>
      <c r="N80" s="19">
        <v>2.27</v>
      </c>
      <c r="O80" s="18">
        <v>544600</v>
      </c>
      <c r="P80" s="18">
        <v>755200</v>
      </c>
      <c r="Q80" s="18">
        <v>579200</v>
      </c>
      <c r="R80" s="18">
        <v>2418600</v>
      </c>
      <c r="S80" s="19">
        <v>12240</v>
      </c>
      <c r="T80" s="19">
        <v>100</v>
      </c>
      <c r="U80" s="19">
        <v>0.51</v>
      </c>
    </row>
    <row r="81" spans="1:21" ht="18.75">
      <c r="A81" s="20">
        <v>7.16</v>
      </c>
      <c r="B81" s="21" t="s">
        <v>138</v>
      </c>
      <c r="C81" s="20">
        <v>2</v>
      </c>
      <c r="D81" s="20">
        <v>1</v>
      </c>
      <c r="E81" s="22">
        <v>568400</v>
      </c>
      <c r="F81" s="22">
        <v>19900</v>
      </c>
      <c r="G81" s="23">
        <v>0</v>
      </c>
      <c r="H81" s="22">
        <v>19900</v>
      </c>
      <c r="I81" s="23">
        <v>12000</v>
      </c>
      <c r="J81" s="22">
        <v>19900</v>
      </c>
      <c r="K81" s="23">
        <v>6000</v>
      </c>
      <c r="L81" s="22">
        <v>59700</v>
      </c>
      <c r="M81" s="23">
        <v>18000</v>
      </c>
      <c r="N81" s="23">
        <v>30.15</v>
      </c>
      <c r="O81" s="22">
        <v>66700</v>
      </c>
      <c r="P81" s="22">
        <v>229100</v>
      </c>
      <c r="Q81" s="22">
        <v>212900</v>
      </c>
      <c r="R81" s="22">
        <v>568400</v>
      </c>
      <c r="S81" s="23">
        <v>18000</v>
      </c>
      <c r="T81" s="23">
        <v>100</v>
      </c>
      <c r="U81" s="23">
        <v>3.17</v>
      </c>
    </row>
    <row r="82" spans="1:21" s="3" customFormat="1" ht="18.75">
      <c r="A82" s="7">
        <v>8</v>
      </c>
      <c r="B82" s="8" t="s">
        <v>59</v>
      </c>
      <c r="C82" s="7">
        <v>98</v>
      </c>
      <c r="D82" s="7">
        <v>14</v>
      </c>
      <c r="E82" s="9">
        <v>5121486</v>
      </c>
      <c r="F82" s="9">
        <v>296942</v>
      </c>
      <c r="G82" s="10">
        <v>125238.87</v>
      </c>
      <c r="H82" s="9">
        <v>286309</v>
      </c>
      <c r="I82" s="10">
        <v>244156.87</v>
      </c>
      <c r="J82" s="9">
        <v>349501</v>
      </c>
      <c r="K82" s="10">
        <v>139775.62</v>
      </c>
      <c r="L82" s="9">
        <v>932752</v>
      </c>
      <c r="M82" s="10">
        <v>509171.36</v>
      </c>
      <c r="N82" s="10">
        <v>54.59</v>
      </c>
      <c r="O82" s="9">
        <v>1609597</v>
      </c>
      <c r="P82" s="9">
        <v>1073061</v>
      </c>
      <c r="Q82" s="9">
        <v>1506076</v>
      </c>
      <c r="R82" s="9">
        <v>5121486</v>
      </c>
      <c r="S82" s="10">
        <v>509171.36</v>
      </c>
      <c r="T82" s="10">
        <v>100</v>
      </c>
      <c r="U82" s="10">
        <v>9.94</v>
      </c>
    </row>
    <row r="83" spans="1:21" ht="18.75">
      <c r="A83" s="12">
        <v>8.1</v>
      </c>
      <c r="B83" s="13" t="s">
        <v>18</v>
      </c>
      <c r="C83" s="12">
        <v>4</v>
      </c>
      <c r="D83" s="12">
        <v>2</v>
      </c>
      <c r="E83" s="14">
        <v>1208448</v>
      </c>
      <c r="F83" s="14">
        <v>90493</v>
      </c>
      <c r="G83" s="15">
        <v>96924.87</v>
      </c>
      <c r="H83" s="14">
        <v>120350</v>
      </c>
      <c r="I83" s="15">
        <v>95015.63</v>
      </c>
      <c r="J83" s="14">
        <v>195493</v>
      </c>
      <c r="K83" s="15">
        <v>100275.08</v>
      </c>
      <c r="L83" s="14">
        <v>406336</v>
      </c>
      <c r="M83" s="15">
        <v>292215.58</v>
      </c>
      <c r="N83" s="15">
        <v>71.91</v>
      </c>
      <c r="O83" s="14">
        <v>281479</v>
      </c>
      <c r="P83" s="14">
        <v>281479</v>
      </c>
      <c r="Q83" s="14">
        <v>239154</v>
      </c>
      <c r="R83" s="14">
        <v>1208448</v>
      </c>
      <c r="S83" s="15">
        <v>292215.58</v>
      </c>
      <c r="T83" s="15">
        <v>100</v>
      </c>
      <c r="U83" s="15">
        <v>24.18</v>
      </c>
    </row>
    <row r="84" spans="1:21" ht="18.75">
      <c r="A84" s="16">
        <v>8.1999999999999993</v>
      </c>
      <c r="B84" s="17" t="s">
        <v>31</v>
      </c>
      <c r="C84" s="16">
        <v>2</v>
      </c>
      <c r="D84" s="16">
        <v>0</v>
      </c>
      <c r="E84" s="18">
        <v>410000</v>
      </c>
      <c r="F84" s="18">
        <v>0</v>
      </c>
      <c r="G84" s="19">
        <v>0</v>
      </c>
      <c r="H84" s="18">
        <v>0</v>
      </c>
      <c r="I84" s="19">
        <v>0</v>
      </c>
      <c r="J84" s="18">
        <v>0</v>
      </c>
      <c r="K84" s="19">
        <v>0</v>
      </c>
      <c r="L84" s="18">
        <v>0</v>
      </c>
      <c r="M84" s="19">
        <v>0</v>
      </c>
      <c r="N84" s="19">
        <v>0</v>
      </c>
      <c r="O84" s="18">
        <v>80000</v>
      </c>
      <c r="P84" s="18">
        <v>75000</v>
      </c>
      <c r="Q84" s="18">
        <v>255000</v>
      </c>
      <c r="R84" s="18">
        <v>410000</v>
      </c>
      <c r="S84" s="19">
        <v>0</v>
      </c>
      <c r="T84" s="19">
        <v>100</v>
      </c>
      <c r="U84" s="19">
        <v>0</v>
      </c>
    </row>
    <row r="85" spans="1:21" ht="18.75">
      <c r="A85" s="16">
        <v>8.3000000000000007</v>
      </c>
      <c r="B85" s="17" t="s">
        <v>37</v>
      </c>
      <c r="C85" s="16">
        <v>9</v>
      </c>
      <c r="D85" s="16">
        <v>3</v>
      </c>
      <c r="E85" s="18">
        <v>398590</v>
      </c>
      <c r="F85" s="18">
        <v>70157</v>
      </c>
      <c r="G85" s="19">
        <v>0</v>
      </c>
      <c r="H85" s="18">
        <v>10107</v>
      </c>
      <c r="I85" s="19">
        <v>60032.19</v>
      </c>
      <c r="J85" s="18">
        <v>10113</v>
      </c>
      <c r="K85" s="19">
        <v>15184.04</v>
      </c>
      <c r="L85" s="18">
        <v>90377</v>
      </c>
      <c r="M85" s="19">
        <v>75216.23</v>
      </c>
      <c r="N85" s="19">
        <v>83.22</v>
      </c>
      <c r="O85" s="18">
        <v>73361</v>
      </c>
      <c r="P85" s="18">
        <v>74261</v>
      </c>
      <c r="Q85" s="18">
        <v>160591</v>
      </c>
      <c r="R85" s="18">
        <v>398590</v>
      </c>
      <c r="S85" s="19">
        <v>75216.23</v>
      </c>
      <c r="T85" s="19">
        <v>100</v>
      </c>
      <c r="U85" s="19">
        <v>18.87</v>
      </c>
    </row>
    <row r="86" spans="1:21" ht="18.75">
      <c r="A86" s="16">
        <v>8.4</v>
      </c>
      <c r="B86" s="17" t="s">
        <v>60</v>
      </c>
      <c r="C86" s="16">
        <v>10</v>
      </c>
      <c r="D86" s="16">
        <v>1</v>
      </c>
      <c r="E86" s="18">
        <v>615608</v>
      </c>
      <c r="F86" s="18">
        <v>73460</v>
      </c>
      <c r="G86" s="19">
        <v>7614</v>
      </c>
      <c r="H86" s="18">
        <v>17960</v>
      </c>
      <c r="I86" s="19">
        <v>26210.89</v>
      </c>
      <c r="J86" s="18">
        <v>12960</v>
      </c>
      <c r="K86" s="19">
        <v>549.92999999999995</v>
      </c>
      <c r="L86" s="18">
        <v>104380</v>
      </c>
      <c r="M86" s="19">
        <v>34374.82</v>
      </c>
      <c r="N86" s="19">
        <v>32.93</v>
      </c>
      <c r="O86" s="18">
        <v>231880</v>
      </c>
      <c r="P86" s="18">
        <v>137880</v>
      </c>
      <c r="Q86" s="18">
        <v>141468</v>
      </c>
      <c r="R86" s="18">
        <v>615608</v>
      </c>
      <c r="S86" s="19">
        <v>34374.82</v>
      </c>
      <c r="T86" s="19">
        <v>100</v>
      </c>
      <c r="U86" s="19">
        <v>5.58</v>
      </c>
    </row>
    <row r="87" spans="1:21" ht="18.75">
      <c r="A87" s="16">
        <v>8.5</v>
      </c>
      <c r="B87" s="17" t="s">
        <v>61</v>
      </c>
      <c r="C87" s="16">
        <v>12</v>
      </c>
      <c r="D87" s="16">
        <v>2</v>
      </c>
      <c r="E87" s="18">
        <v>700000</v>
      </c>
      <c r="F87" s="18">
        <v>0</v>
      </c>
      <c r="G87" s="19">
        <v>0</v>
      </c>
      <c r="H87" s="18">
        <v>0</v>
      </c>
      <c r="I87" s="19">
        <v>10000</v>
      </c>
      <c r="J87" s="18">
        <v>59500</v>
      </c>
      <c r="K87" s="19">
        <v>236.84</v>
      </c>
      <c r="L87" s="18">
        <v>59500</v>
      </c>
      <c r="M87" s="19">
        <v>10236.84</v>
      </c>
      <c r="N87" s="19">
        <v>17.2</v>
      </c>
      <c r="O87" s="18">
        <v>125500</v>
      </c>
      <c r="P87" s="18">
        <v>190500</v>
      </c>
      <c r="Q87" s="18">
        <v>324500</v>
      </c>
      <c r="R87" s="18">
        <v>700000</v>
      </c>
      <c r="S87" s="19">
        <v>10236.84</v>
      </c>
      <c r="T87" s="19">
        <v>100</v>
      </c>
      <c r="U87" s="19">
        <v>1.46</v>
      </c>
    </row>
    <row r="88" spans="1:21" ht="18.75">
      <c r="A88" s="16">
        <v>8.6</v>
      </c>
      <c r="B88" s="17" t="s">
        <v>62</v>
      </c>
      <c r="C88" s="16">
        <v>8</v>
      </c>
      <c r="D88" s="16">
        <v>2</v>
      </c>
      <c r="E88" s="18">
        <v>241703</v>
      </c>
      <c r="F88" s="18">
        <v>300</v>
      </c>
      <c r="G88" s="19">
        <v>20700</v>
      </c>
      <c r="H88" s="18">
        <v>20300</v>
      </c>
      <c r="I88" s="19">
        <v>2935.4</v>
      </c>
      <c r="J88" s="18">
        <v>10300</v>
      </c>
      <c r="K88" s="19">
        <v>23179.84</v>
      </c>
      <c r="L88" s="18">
        <v>30900</v>
      </c>
      <c r="M88" s="19">
        <v>46815.24</v>
      </c>
      <c r="N88" s="19">
        <v>151.51</v>
      </c>
      <c r="O88" s="18">
        <v>96900</v>
      </c>
      <c r="P88" s="18">
        <v>45900</v>
      </c>
      <c r="Q88" s="18">
        <v>68003</v>
      </c>
      <c r="R88" s="18">
        <v>241703</v>
      </c>
      <c r="S88" s="19">
        <v>46815.24</v>
      </c>
      <c r="T88" s="19">
        <v>100</v>
      </c>
      <c r="U88" s="19">
        <v>19.37</v>
      </c>
    </row>
    <row r="89" spans="1:21" ht="18.75">
      <c r="A89" s="16">
        <v>8.6999999999999993</v>
      </c>
      <c r="B89" s="17" t="s">
        <v>63</v>
      </c>
      <c r="C89" s="16">
        <v>7</v>
      </c>
      <c r="D89" s="16">
        <v>0</v>
      </c>
      <c r="E89" s="18">
        <v>122990</v>
      </c>
      <c r="F89" s="18">
        <v>0</v>
      </c>
      <c r="G89" s="19">
        <v>0</v>
      </c>
      <c r="H89" s="18">
        <v>10000</v>
      </c>
      <c r="I89" s="19">
        <v>0</v>
      </c>
      <c r="J89" s="18">
        <v>0</v>
      </c>
      <c r="K89" s="19">
        <v>0</v>
      </c>
      <c r="L89" s="18">
        <v>10000</v>
      </c>
      <c r="M89" s="19">
        <v>0</v>
      </c>
      <c r="N89" s="19">
        <v>0</v>
      </c>
      <c r="O89" s="18">
        <v>60000</v>
      </c>
      <c r="P89" s="18">
        <v>27990</v>
      </c>
      <c r="Q89" s="18">
        <v>25000</v>
      </c>
      <c r="R89" s="18">
        <v>122990</v>
      </c>
      <c r="S89" s="19">
        <v>0</v>
      </c>
      <c r="T89" s="19">
        <v>100</v>
      </c>
      <c r="U89" s="19">
        <v>0</v>
      </c>
    </row>
    <row r="90" spans="1:21" ht="18.75">
      <c r="A90" s="16">
        <v>8.8000000000000007</v>
      </c>
      <c r="B90" s="17" t="s">
        <v>64</v>
      </c>
      <c r="C90" s="16">
        <v>7</v>
      </c>
      <c r="D90" s="16">
        <v>2</v>
      </c>
      <c r="E90" s="18">
        <v>336323</v>
      </c>
      <c r="F90" s="18">
        <v>46700</v>
      </c>
      <c r="G90" s="19">
        <v>0</v>
      </c>
      <c r="H90" s="18">
        <v>2500</v>
      </c>
      <c r="I90" s="19">
        <v>38234.69</v>
      </c>
      <c r="J90" s="18">
        <v>18323</v>
      </c>
      <c r="K90" s="19">
        <v>0</v>
      </c>
      <c r="L90" s="18">
        <v>67523</v>
      </c>
      <c r="M90" s="19">
        <v>38234.69</v>
      </c>
      <c r="N90" s="19">
        <v>56.62</v>
      </c>
      <c r="O90" s="18">
        <v>130300</v>
      </c>
      <c r="P90" s="18">
        <v>92500</v>
      </c>
      <c r="Q90" s="18">
        <v>46000</v>
      </c>
      <c r="R90" s="18">
        <v>336323</v>
      </c>
      <c r="S90" s="19">
        <v>38234.69</v>
      </c>
      <c r="T90" s="19">
        <v>100</v>
      </c>
      <c r="U90" s="19">
        <v>11.37</v>
      </c>
    </row>
    <row r="91" spans="1:21" ht="18.75">
      <c r="A91" s="16">
        <v>8.9</v>
      </c>
      <c r="B91" s="17" t="s">
        <v>65</v>
      </c>
      <c r="C91" s="16">
        <v>4</v>
      </c>
      <c r="D91" s="16">
        <v>0</v>
      </c>
      <c r="E91" s="18">
        <v>123631</v>
      </c>
      <c r="F91" s="18">
        <v>0</v>
      </c>
      <c r="G91" s="19">
        <v>0</v>
      </c>
      <c r="H91" s="18">
        <v>39020</v>
      </c>
      <c r="I91" s="19">
        <v>0</v>
      </c>
      <c r="J91" s="18">
        <v>0</v>
      </c>
      <c r="K91" s="19">
        <v>0</v>
      </c>
      <c r="L91" s="18">
        <v>39020</v>
      </c>
      <c r="M91" s="19">
        <v>0</v>
      </c>
      <c r="N91" s="19">
        <v>0</v>
      </c>
      <c r="O91" s="18">
        <v>64261</v>
      </c>
      <c r="P91" s="18">
        <v>0</v>
      </c>
      <c r="Q91" s="18">
        <v>20350</v>
      </c>
      <c r="R91" s="18">
        <v>123631</v>
      </c>
      <c r="S91" s="19">
        <v>0</v>
      </c>
      <c r="T91" s="19">
        <v>100</v>
      </c>
      <c r="U91" s="19">
        <v>0</v>
      </c>
    </row>
    <row r="92" spans="1:21" ht="18.75">
      <c r="A92" s="38">
        <v>8.1</v>
      </c>
      <c r="B92" s="17" t="s">
        <v>39</v>
      </c>
      <c r="C92" s="16">
        <v>3</v>
      </c>
      <c r="D92" s="16">
        <v>0</v>
      </c>
      <c r="E92" s="18">
        <v>60000</v>
      </c>
      <c r="F92" s="18">
        <v>0</v>
      </c>
      <c r="G92" s="19">
        <v>0</v>
      </c>
      <c r="H92" s="18">
        <v>0</v>
      </c>
      <c r="I92" s="19">
        <v>0</v>
      </c>
      <c r="J92" s="18">
        <v>0</v>
      </c>
      <c r="K92" s="19">
        <v>0</v>
      </c>
      <c r="L92" s="18">
        <v>0</v>
      </c>
      <c r="M92" s="19">
        <v>0</v>
      </c>
      <c r="N92" s="19">
        <v>0</v>
      </c>
      <c r="O92" s="18">
        <v>30000</v>
      </c>
      <c r="P92" s="18">
        <v>15000</v>
      </c>
      <c r="Q92" s="18">
        <v>15000</v>
      </c>
      <c r="R92" s="18">
        <v>60000</v>
      </c>
      <c r="S92" s="19">
        <v>0</v>
      </c>
      <c r="T92" s="19">
        <v>100</v>
      </c>
      <c r="U92" s="19">
        <v>0</v>
      </c>
    </row>
    <row r="93" spans="1:21" ht="18.75">
      <c r="A93" s="16">
        <v>8.11</v>
      </c>
      <c r="B93" s="17" t="s">
        <v>66</v>
      </c>
      <c r="C93" s="16">
        <v>6</v>
      </c>
      <c r="D93" s="16">
        <v>0</v>
      </c>
      <c r="E93" s="18">
        <v>163388</v>
      </c>
      <c r="F93" s="18">
        <v>0</v>
      </c>
      <c r="G93" s="19">
        <v>0</v>
      </c>
      <c r="H93" s="18">
        <v>0</v>
      </c>
      <c r="I93" s="19">
        <v>0</v>
      </c>
      <c r="J93" s="18">
        <v>5000</v>
      </c>
      <c r="K93" s="19">
        <v>0</v>
      </c>
      <c r="L93" s="18">
        <v>5000</v>
      </c>
      <c r="M93" s="19">
        <v>0</v>
      </c>
      <c r="N93" s="19">
        <v>0</v>
      </c>
      <c r="O93" s="18">
        <v>112000</v>
      </c>
      <c r="P93" s="18">
        <v>13000</v>
      </c>
      <c r="Q93" s="18">
        <v>33388</v>
      </c>
      <c r="R93" s="18">
        <v>163388</v>
      </c>
      <c r="S93" s="19">
        <v>0</v>
      </c>
      <c r="T93" s="19">
        <v>100</v>
      </c>
      <c r="U93" s="19">
        <v>0</v>
      </c>
    </row>
    <row r="94" spans="1:21" ht="18.75">
      <c r="A94" s="16">
        <v>8.1199999999999992</v>
      </c>
      <c r="B94" s="17" t="s">
        <v>67</v>
      </c>
      <c r="C94" s="16">
        <v>10</v>
      </c>
      <c r="D94" s="16">
        <v>1</v>
      </c>
      <c r="E94" s="18">
        <v>273664</v>
      </c>
      <c r="F94" s="18">
        <v>5750</v>
      </c>
      <c r="G94" s="19">
        <v>0</v>
      </c>
      <c r="H94" s="18">
        <v>37680</v>
      </c>
      <c r="I94" s="19">
        <v>1763.22</v>
      </c>
      <c r="J94" s="18">
        <v>27730</v>
      </c>
      <c r="K94" s="19">
        <v>349.89</v>
      </c>
      <c r="L94" s="18">
        <v>71160</v>
      </c>
      <c r="M94" s="19">
        <v>2113.11</v>
      </c>
      <c r="N94" s="19">
        <v>2.97</v>
      </c>
      <c r="O94" s="18">
        <v>88340</v>
      </c>
      <c r="P94" s="18">
        <v>30950</v>
      </c>
      <c r="Q94" s="18">
        <v>83214</v>
      </c>
      <c r="R94" s="18">
        <v>273664</v>
      </c>
      <c r="S94" s="19">
        <v>2113.11</v>
      </c>
      <c r="T94" s="19">
        <v>100</v>
      </c>
      <c r="U94" s="19">
        <v>0.77</v>
      </c>
    </row>
    <row r="95" spans="1:21" ht="18.75">
      <c r="A95" s="16">
        <v>8.1300000000000008</v>
      </c>
      <c r="B95" s="17" t="s">
        <v>68</v>
      </c>
      <c r="C95" s="16">
        <v>11</v>
      </c>
      <c r="D95" s="16">
        <v>1</v>
      </c>
      <c r="E95" s="18">
        <v>360970</v>
      </c>
      <c r="F95" s="18">
        <v>9190</v>
      </c>
      <c r="G95" s="19">
        <v>0</v>
      </c>
      <c r="H95" s="18">
        <v>4500</v>
      </c>
      <c r="I95" s="19">
        <v>9964.85</v>
      </c>
      <c r="J95" s="18">
        <v>9190</v>
      </c>
      <c r="K95" s="19">
        <v>0</v>
      </c>
      <c r="L95" s="18">
        <v>22880</v>
      </c>
      <c r="M95" s="19">
        <v>9964.85</v>
      </c>
      <c r="N95" s="19">
        <v>43.55</v>
      </c>
      <c r="O95" s="18">
        <v>172540</v>
      </c>
      <c r="P95" s="18">
        <v>81550</v>
      </c>
      <c r="Q95" s="18">
        <v>84000</v>
      </c>
      <c r="R95" s="18">
        <v>360970</v>
      </c>
      <c r="S95" s="19">
        <v>9964.85</v>
      </c>
      <c r="T95" s="19">
        <v>100</v>
      </c>
      <c r="U95" s="19">
        <v>2.76</v>
      </c>
    </row>
    <row r="96" spans="1:21" ht="18.75">
      <c r="A96" s="20">
        <v>8.14</v>
      </c>
      <c r="B96" s="21" t="s">
        <v>69</v>
      </c>
      <c r="C96" s="20">
        <v>5</v>
      </c>
      <c r="D96" s="20">
        <v>0</v>
      </c>
      <c r="E96" s="22">
        <v>106171</v>
      </c>
      <c r="F96" s="22">
        <v>892</v>
      </c>
      <c r="G96" s="23">
        <v>0</v>
      </c>
      <c r="H96" s="22">
        <v>23892</v>
      </c>
      <c r="I96" s="23">
        <v>0</v>
      </c>
      <c r="J96" s="22">
        <v>892</v>
      </c>
      <c r="K96" s="23">
        <v>0</v>
      </c>
      <c r="L96" s="22">
        <v>25676</v>
      </c>
      <c r="M96" s="23">
        <v>0</v>
      </c>
      <c r="N96" s="23">
        <v>0</v>
      </c>
      <c r="O96" s="22">
        <v>63036</v>
      </c>
      <c r="P96" s="22">
        <v>7051</v>
      </c>
      <c r="Q96" s="22">
        <v>10408</v>
      </c>
      <c r="R96" s="22">
        <v>106171</v>
      </c>
      <c r="S96" s="23">
        <v>0</v>
      </c>
      <c r="T96" s="23">
        <v>100</v>
      </c>
      <c r="U96" s="23">
        <v>0</v>
      </c>
    </row>
    <row r="97" spans="1:21" s="3" customFormat="1" ht="18.75">
      <c r="A97" s="7">
        <v>9</v>
      </c>
      <c r="B97" s="8" t="s">
        <v>70</v>
      </c>
      <c r="C97" s="7">
        <v>30</v>
      </c>
      <c r="D97" s="7">
        <v>6</v>
      </c>
      <c r="E97" s="9">
        <v>7335888</v>
      </c>
      <c r="F97" s="9">
        <v>88200</v>
      </c>
      <c r="G97" s="10">
        <v>136827</v>
      </c>
      <c r="H97" s="9">
        <v>666770</v>
      </c>
      <c r="I97" s="10">
        <v>268947.49</v>
      </c>
      <c r="J97" s="9">
        <v>582470</v>
      </c>
      <c r="K97" s="10">
        <v>83801.440000000002</v>
      </c>
      <c r="L97" s="9">
        <v>1337440</v>
      </c>
      <c r="M97" s="10">
        <v>489575.93</v>
      </c>
      <c r="N97" s="10">
        <v>36.61</v>
      </c>
      <c r="O97" s="9">
        <v>3019615</v>
      </c>
      <c r="P97" s="9">
        <v>986625</v>
      </c>
      <c r="Q97" s="9">
        <v>1992208</v>
      </c>
      <c r="R97" s="9">
        <v>7335888</v>
      </c>
      <c r="S97" s="10">
        <v>489575.93</v>
      </c>
      <c r="T97" s="10">
        <v>100</v>
      </c>
      <c r="U97" s="10">
        <v>6.67</v>
      </c>
    </row>
    <row r="98" spans="1:21" ht="18.75">
      <c r="A98" s="12">
        <v>9.1</v>
      </c>
      <c r="B98" s="13" t="s">
        <v>18</v>
      </c>
      <c r="C98" s="12">
        <v>14</v>
      </c>
      <c r="D98" s="12">
        <v>3</v>
      </c>
      <c r="E98" s="14">
        <v>4127192</v>
      </c>
      <c r="F98" s="14">
        <v>67900</v>
      </c>
      <c r="G98" s="15">
        <v>71692</v>
      </c>
      <c r="H98" s="14">
        <v>629700</v>
      </c>
      <c r="I98" s="15">
        <v>219414.49</v>
      </c>
      <c r="J98" s="14">
        <v>475400</v>
      </c>
      <c r="K98" s="15">
        <v>29536.68</v>
      </c>
      <c r="L98" s="14">
        <v>1173000</v>
      </c>
      <c r="M98" s="15">
        <v>320643.17</v>
      </c>
      <c r="N98" s="15">
        <v>27.34</v>
      </c>
      <c r="O98" s="14">
        <v>934950</v>
      </c>
      <c r="P98" s="14">
        <v>849950</v>
      </c>
      <c r="Q98" s="14">
        <v>1169292</v>
      </c>
      <c r="R98" s="14">
        <v>4127192</v>
      </c>
      <c r="S98" s="15">
        <v>320643.17</v>
      </c>
      <c r="T98" s="15">
        <v>100</v>
      </c>
      <c r="U98" s="15">
        <v>7.77</v>
      </c>
    </row>
    <row r="99" spans="1:21" ht="18.75">
      <c r="A99" s="16">
        <v>9.1999999999999993</v>
      </c>
      <c r="B99" s="17" t="s">
        <v>72</v>
      </c>
      <c r="C99" s="16">
        <v>1</v>
      </c>
      <c r="D99" s="16">
        <v>0</v>
      </c>
      <c r="E99" s="18">
        <v>223816</v>
      </c>
      <c r="F99" s="18">
        <v>0</v>
      </c>
      <c r="G99" s="19">
        <v>0</v>
      </c>
      <c r="H99" s="18">
        <v>0</v>
      </c>
      <c r="I99" s="19">
        <v>0</v>
      </c>
      <c r="J99" s="18">
        <v>0</v>
      </c>
      <c r="K99" s="19">
        <v>0</v>
      </c>
      <c r="L99" s="18">
        <v>0</v>
      </c>
      <c r="M99" s="19">
        <v>0</v>
      </c>
      <c r="N99" s="19">
        <v>0</v>
      </c>
      <c r="O99" s="18">
        <v>184800</v>
      </c>
      <c r="P99" s="18">
        <v>0</v>
      </c>
      <c r="Q99" s="18">
        <v>39016</v>
      </c>
      <c r="R99" s="18">
        <v>223816</v>
      </c>
      <c r="S99" s="19">
        <v>0</v>
      </c>
      <c r="T99" s="19">
        <v>100</v>
      </c>
      <c r="U99" s="19">
        <v>0</v>
      </c>
    </row>
    <row r="100" spans="1:21" ht="18.75">
      <c r="A100" s="16">
        <v>9.3000000000000007</v>
      </c>
      <c r="B100" s="17" t="s">
        <v>73</v>
      </c>
      <c r="C100" s="16">
        <v>3</v>
      </c>
      <c r="D100" s="16">
        <v>2</v>
      </c>
      <c r="E100" s="18">
        <v>737816</v>
      </c>
      <c r="F100" s="18">
        <v>20000</v>
      </c>
      <c r="G100" s="19">
        <v>34640</v>
      </c>
      <c r="H100" s="18">
        <v>26770</v>
      </c>
      <c r="I100" s="19">
        <v>26670</v>
      </c>
      <c r="J100" s="18">
        <v>26770</v>
      </c>
      <c r="K100" s="19">
        <v>11410</v>
      </c>
      <c r="L100" s="18">
        <v>73540</v>
      </c>
      <c r="M100" s="19">
        <v>72720</v>
      </c>
      <c r="N100" s="19">
        <v>98.88</v>
      </c>
      <c r="O100" s="18">
        <v>527301</v>
      </c>
      <c r="P100" s="18">
        <v>116775</v>
      </c>
      <c r="Q100" s="18">
        <v>20200</v>
      </c>
      <c r="R100" s="18">
        <v>737816</v>
      </c>
      <c r="S100" s="19">
        <v>72720</v>
      </c>
      <c r="T100" s="19">
        <v>100</v>
      </c>
      <c r="U100" s="19">
        <v>9.86</v>
      </c>
    </row>
    <row r="101" spans="1:21" ht="18.75">
      <c r="A101" s="16">
        <v>9.4</v>
      </c>
      <c r="B101" s="17" t="s">
        <v>139</v>
      </c>
      <c r="C101" s="16">
        <v>3</v>
      </c>
      <c r="D101" s="16">
        <v>0</v>
      </c>
      <c r="E101" s="18">
        <v>108376</v>
      </c>
      <c r="F101" s="18">
        <v>0</v>
      </c>
      <c r="G101" s="19">
        <v>0</v>
      </c>
      <c r="H101" s="18">
        <v>0</v>
      </c>
      <c r="I101" s="19">
        <v>0</v>
      </c>
      <c r="J101" s="18">
        <v>20000</v>
      </c>
      <c r="K101" s="19">
        <v>0</v>
      </c>
      <c r="L101" s="18">
        <v>20000</v>
      </c>
      <c r="M101" s="19">
        <v>0</v>
      </c>
      <c r="N101" s="19">
        <v>0</v>
      </c>
      <c r="O101" s="18">
        <v>61376</v>
      </c>
      <c r="P101" s="18">
        <v>0</v>
      </c>
      <c r="Q101" s="18">
        <v>27000</v>
      </c>
      <c r="R101" s="18">
        <v>108376</v>
      </c>
      <c r="S101" s="19">
        <v>0</v>
      </c>
      <c r="T101" s="19">
        <v>100</v>
      </c>
      <c r="U101" s="19">
        <v>0</v>
      </c>
    </row>
    <row r="102" spans="1:21" ht="18.75">
      <c r="A102" s="16">
        <v>9.5</v>
      </c>
      <c r="B102" s="17" t="s">
        <v>74</v>
      </c>
      <c r="C102" s="16">
        <v>4</v>
      </c>
      <c r="D102" s="16">
        <v>0</v>
      </c>
      <c r="E102" s="18">
        <v>344248</v>
      </c>
      <c r="F102" s="18">
        <v>0</v>
      </c>
      <c r="G102" s="19">
        <v>0</v>
      </c>
      <c r="H102" s="18">
        <v>0</v>
      </c>
      <c r="I102" s="19">
        <v>0</v>
      </c>
      <c r="J102" s="18">
        <v>50000</v>
      </c>
      <c r="K102" s="19">
        <v>0</v>
      </c>
      <c r="L102" s="18">
        <v>50000</v>
      </c>
      <c r="M102" s="19">
        <v>0</v>
      </c>
      <c r="N102" s="19">
        <v>0</v>
      </c>
      <c r="O102" s="18">
        <v>254248</v>
      </c>
      <c r="P102" s="18">
        <v>0</v>
      </c>
      <c r="Q102" s="18">
        <v>40000</v>
      </c>
      <c r="R102" s="18">
        <v>344248</v>
      </c>
      <c r="S102" s="19">
        <v>0</v>
      </c>
      <c r="T102" s="19">
        <v>100</v>
      </c>
      <c r="U102" s="19">
        <v>0</v>
      </c>
    </row>
    <row r="103" spans="1:21" ht="18.75">
      <c r="A103" s="16">
        <v>9.6</v>
      </c>
      <c r="B103" s="17" t="s">
        <v>75</v>
      </c>
      <c r="C103" s="16">
        <v>2</v>
      </c>
      <c r="D103" s="16">
        <v>0</v>
      </c>
      <c r="E103" s="18">
        <v>178576</v>
      </c>
      <c r="F103" s="18">
        <v>0</v>
      </c>
      <c r="G103" s="19">
        <v>0</v>
      </c>
      <c r="H103" s="18">
        <v>0</v>
      </c>
      <c r="I103" s="19">
        <v>0</v>
      </c>
      <c r="J103" s="18">
        <v>0</v>
      </c>
      <c r="K103" s="19">
        <v>0</v>
      </c>
      <c r="L103" s="18">
        <v>0</v>
      </c>
      <c r="M103" s="19">
        <v>0</v>
      </c>
      <c r="N103" s="19">
        <v>0</v>
      </c>
      <c r="O103" s="18">
        <v>169576</v>
      </c>
      <c r="P103" s="18">
        <v>9000</v>
      </c>
      <c r="Q103" s="18">
        <v>0</v>
      </c>
      <c r="R103" s="18">
        <v>178576</v>
      </c>
      <c r="S103" s="19">
        <v>0</v>
      </c>
      <c r="T103" s="19">
        <v>100</v>
      </c>
      <c r="U103" s="19">
        <v>0</v>
      </c>
    </row>
    <row r="104" spans="1:21" ht="18.75">
      <c r="A104" s="16">
        <v>9.6999999999999993</v>
      </c>
      <c r="B104" s="17" t="s">
        <v>76</v>
      </c>
      <c r="C104" s="16">
        <v>2</v>
      </c>
      <c r="D104" s="16">
        <v>0</v>
      </c>
      <c r="E104" s="18">
        <v>115864</v>
      </c>
      <c r="F104" s="18">
        <v>0</v>
      </c>
      <c r="G104" s="19">
        <v>0</v>
      </c>
      <c r="H104" s="18">
        <v>10000</v>
      </c>
      <c r="I104" s="19">
        <v>0</v>
      </c>
      <c r="J104" s="18">
        <v>0</v>
      </c>
      <c r="K104" s="19">
        <v>0</v>
      </c>
      <c r="L104" s="18">
        <v>10000</v>
      </c>
      <c r="M104" s="19">
        <v>0</v>
      </c>
      <c r="N104" s="19">
        <v>0</v>
      </c>
      <c r="O104" s="18">
        <v>105864</v>
      </c>
      <c r="P104" s="18">
        <v>0</v>
      </c>
      <c r="Q104" s="18">
        <v>0</v>
      </c>
      <c r="R104" s="18">
        <v>115864</v>
      </c>
      <c r="S104" s="19">
        <v>0</v>
      </c>
      <c r="T104" s="19">
        <v>100</v>
      </c>
      <c r="U104" s="19">
        <v>0</v>
      </c>
    </row>
    <row r="105" spans="1:21" ht="18.75">
      <c r="A105" s="20">
        <v>9.8000000000000007</v>
      </c>
      <c r="B105" s="21" t="s">
        <v>140</v>
      </c>
      <c r="C105" s="20">
        <v>1</v>
      </c>
      <c r="D105" s="20">
        <v>1</v>
      </c>
      <c r="E105" s="22">
        <v>1500000</v>
      </c>
      <c r="F105" s="22">
        <v>300</v>
      </c>
      <c r="G105" s="23">
        <v>30495</v>
      </c>
      <c r="H105" s="22">
        <v>300</v>
      </c>
      <c r="I105" s="23">
        <v>22863</v>
      </c>
      <c r="J105" s="22">
        <v>10300</v>
      </c>
      <c r="K105" s="23">
        <v>42854.76</v>
      </c>
      <c r="L105" s="22">
        <v>10900</v>
      </c>
      <c r="M105" s="23">
        <v>96212.76</v>
      </c>
      <c r="N105" s="23">
        <v>882.69</v>
      </c>
      <c r="O105" s="22">
        <v>781500</v>
      </c>
      <c r="P105" s="22">
        <v>10900</v>
      </c>
      <c r="Q105" s="22">
        <v>696700</v>
      </c>
      <c r="R105" s="22">
        <v>1500000</v>
      </c>
      <c r="S105" s="23">
        <v>96212.76</v>
      </c>
      <c r="T105" s="23">
        <v>100</v>
      </c>
      <c r="U105" s="23">
        <v>6.41</v>
      </c>
    </row>
    <row r="106" spans="1:21" s="3" customFormat="1" ht="18.75">
      <c r="A106" s="7">
        <v>10</v>
      </c>
      <c r="B106" s="8" t="s">
        <v>77</v>
      </c>
      <c r="C106" s="7">
        <v>33</v>
      </c>
      <c r="D106" s="7">
        <v>7</v>
      </c>
      <c r="E106" s="9">
        <v>4824875</v>
      </c>
      <c r="F106" s="9">
        <v>106357</v>
      </c>
      <c r="G106" s="10">
        <v>79106</v>
      </c>
      <c r="H106" s="9">
        <v>155302</v>
      </c>
      <c r="I106" s="10">
        <v>85089.82</v>
      </c>
      <c r="J106" s="9">
        <v>1059437</v>
      </c>
      <c r="K106" s="10">
        <v>49005.29</v>
      </c>
      <c r="L106" s="9">
        <v>1321096</v>
      </c>
      <c r="M106" s="10">
        <v>213201.11</v>
      </c>
      <c r="N106" s="10">
        <v>16.14</v>
      </c>
      <c r="O106" s="9">
        <v>1720240</v>
      </c>
      <c r="P106" s="9">
        <v>938414</v>
      </c>
      <c r="Q106" s="9">
        <v>845125</v>
      </c>
      <c r="R106" s="9">
        <v>4824875</v>
      </c>
      <c r="S106" s="10">
        <v>213201.11</v>
      </c>
      <c r="T106" s="10">
        <v>100</v>
      </c>
      <c r="U106" s="10">
        <v>4.42</v>
      </c>
    </row>
    <row r="107" spans="1:21" ht="18.75">
      <c r="A107" s="12">
        <v>10.1</v>
      </c>
      <c r="B107" s="13" t="s">
        <v>18</v>
      </c>
      <c r="C107" s="12">
        <v>7</v>
      </c>
      <c r="D107" s="12">
        <v>2</v>
      </c>
      <c r="E107" s="14">
        <v>1154115</v>
      </c>
      <c r="F107" s="14">
        <v>31452</v>
      </c>
      <c r="G107" s="15">
        <v>34551</v>
      </c>
      <c r="H107" s="14">
        <v>34332</v>
      </c>
      <c r="I107" s="15">
        <v>41335.839999999997</v>
      </c>
      <c r="J107" s="14">
        <v>136107</v>
      </c>
      <c r="K107" s="15">
        <v>0</v>
      </c>
      <c r="L107" s="14">
        <v>201891</v>
      </c>
      <c r="M107" s="15">
        <v>75886.84</v>
      </c>
      <c r="N107" s="15">
        <v>37.590000000000003</v>
      </c>
      <c r="O107" s="14">
        <v>478276</v>
      </c>
      <c r="P107" s="14">
        <v>158556</v>
      </c>
      <c r="Q107" s="14">
        <v>315392</v>
      </c>
      <c r="R107" s="14">
        <v>1154115</v>
      </c>
      <c r="S107" s="15">
        <v>75886.84</v>
      </c>
      <c r="T107" s="15">
        <v>100</v>
      </c>
      <c r="U107" s="15">
        <v>6.58</v>
      </c>
    </row>
    <row r="108" spans="1:21" ht="18.75">
      <c r="A108" s="16">
        <v>10.199999999999999</v>
      </c>
      <c r="B108" s="17" t="s">
        <v>31</v>
      </c>
      <c r="C108" s="16">
        <v>2</v>
      </c>
      <c r="D108" s="16">
        <v>0</v>
      </c>
      <c r="E108" s="18">
        <v>140000</v>
      </c>
      <c r="F108" s="18">
        <v>0</v>
      </c>
      <c r="G108" s="19">
        <v>0</v>
      </c>
      <c r="H108" s="18">
        <v>0</v>
      </c>
      <c r="I108" s="19">
        <v>0</v>
      </c>
      <c r="J108" s="18">
        <v>0</v>
      </c>
      <c r="K108" s="19">
        <v>0</v>
      </c>
      <c r="L108" s="18">
        <v>0</v>
      </c>
      <c r="M108" s="19">
        <v>0</v>
      </c>
      <c r="N108" s="19">
        <v>0</v>
      </c>
      <c r="O108" s="18">
        <v>0</v>
      </c>
      <c r="P108" s="18">
        <v>120000</v>
      </c>
      <c r="Q108" s="18">
        <v>20000</v>
      </c>
      <c r="R108" s="18">
        <v>140000</v>
      </c>
      <c r="S108" s="19">
        <v>0</v>
      </c>
      <c r="T108" s="19">
        <v>100</v>
      </c>
      <c r="U108" s="19">
        <v>0</v>
      </c>
    </row>
    <row r="109" spans="1:21" ht="18.75">
      <c r="A109" s="16">
        <v>10.3</v>
      </c>
      <c r="B109" s="17" t="s">
        <v>78</v>
      </c>
      <c r="C109" s="16">
        <v>2</v>
      </c>
      <c r="D109" s="16">
        <v>0</v>
      </c>
      <c r="E109" s="18">
        <v>128839</v>
      </c>
      <c r="F109" s="18">
        <v>0</v>
      </c>
      <c r="G109" s="19">
        <v>0</v>
      </c>
      <c r="H109" s="18">
        <v>21000</v>
      </c>
      <c r="I109" s="19">
        <v>0</v>
      </c>
      <c r="J109" s="18">
        <v>37000</v>
      </c>
      <c r="K109" s="19">
        <v>0</v>
      </c>
      <c r="L109" s="18">
        <v>58000</v>
      </c>
      <c r="M109" s="19">
        <v>0</v>
      </c>
      <c r="N109" s="19">
        <v>0</v>
      </c>
      <c r="O109" s="18">
        <v>33725</v>
      </c>
      <c r="P109" s="18">
        <v>10000</v>
      </c>
      <c r="Q109" s="18">
        <v>27114</v>
      </c>
      <c r="R109" s="18">
        <v>128839</v>
      </c>
      <c r="S109" s="19">
        <v>0</v>
      </c>
      <c r="T109" s="19">
        <v>100</v>
      </c>
      <c r="U109" s="19">
        <v>0</v>
      </c>
    </row>
    <row r="110" spans="1:21" ht="18.75">
      <c r="A110" s="16">
        <v>10.4</v>
      </c>
      <c r="B110" s="17" t="s">
        <v>79</v>
      </c>
      <c r="C110" s="16">
        <v>7</v>
      </c>
      <c r="D110" s="16">
        <v>1</v>
      </c>
      <c r="E110" s="18">
        <v>195843</v>
      </c>
      <c r="F110" s="18">
        <v>3500</v>
      </c>
      <c r="G110" s="19">
        <v>0</v>
      </c>
      <c r="H110" s="18">
        <v>8500</v>
      </c>
      <c r="I110" s="19">
        <v>0</v>
      </c>
      <c r="J110" s="18">
        <v>9700</v>
      </c>
      <c r="K110" s="19">
        <v>13258</v>
      </c>
      <c r="L110" s="18">
        <v>21700</v>
      </c>
      <c r="M110" s="19">
        <v>13258</v>
      </c>
      <c r="N110" s="19">
        <v>61.1</v>
      </c>
      <c r="O110" s="18">
        <v>44143</v>
      </c>
      <c r="P110" s="18">
        <v>80250</v>
      </c>
      <c r="Q110" s="18">
        <v>49750</v>
      </c>
      <c r="R110" s="18">
        <v>195843</v>
      </c>
      <c r="S110" s="19">
        <v>13258</v>
      </c>
      <c r="T110" s="19">
        <v>100</v>
      </c>
      <c r="U110" s="19">
        <v>6.77</v>
      </c>
    </row>
    <row r="111" spans="1:21" ht="18.75">
      <c r="A111" s="16">
        <v>10.5</v>
      </c>
      <c r="B111" s="17" t="s">
        <v>80</v>
      </c>
      <c r="C111" s="16">
        <v>1</v>
      </c>
      <c r="D111" s="16">
        <v>0</v>
      </c>
      <c r="E111" s="18">
        <v>301861</v>
      </c>
      <c r="F111" s="18">
        <v>0</v>
      </c>
      <c r="G111" s="19">
        <v>0</v>
      </c>
      <c r="H111" s="18">
        <v>0</v>
      </c>
      <c r="I111" s="19">
        <v>0</v>
      </c>
      <c r="J111" s="18">
        <v>5000</v>
      </c>
      <c r="K111" s="19">
        <v>0</v>
      </c>
      <c r="L111" s="18">
        <v>5000</v>
      </c>
      <c r="M111" s="19">
        <v>0</v>
      </c>
      <c r="N111" s="19">
        <v>0</v>
      </c>
      <c r="O111" s="18">
        <v>195441</v>
      </c>
      <c r="P111" s="18">
        <v>91420</v>
      </c>
      <c r="Q111" s="18">
        <v>10000</v>
      </c>
      <c r="R111" s="18">
        <v>301861</v>
      </c>
      <c r="S111" s="19">
        <v>0</v>
      </c>
      <c r="T111" s="19">
        <v>100</v>
      </c>
      <c r="U111" s="19">
        <v>0</v>
      </c>
    </row>
    <row r="112" spans="1:21" ht="18.75">
      <c r="A112" s="16">
        <v>10.6</v>
      </c>
      <c r="B112" s="17" t="s">
        <v>81</v>
      </c>
      <c r="C112" s="16">
        <v>1</v>
      </c>
      <c r="D112" s="16">
        <v>0</v>
      </c>
      <c r="E112" s="18">
        <v>182687</v>
      </c>
      <c r="F112" s="18">
        <v>0</v>
      </c>
      <c r="G112" s="19">
        <v>0</v>
      </c>
      <c r="H112" s="18">
        <v>0</v>
      </c>
      <c r="I112" s="19">
        <v>0</v>
      </c>
      <c r="J112" s="18">
        <v>0</v>
      </c>
      <c r="K112" s="19">
        <v>0</v>
      </c>
      <c r="L112" s="18">
        <v>0</v>
      </c>
      <c r="M112" s="19">
        <v>0</v>
      </c>
      <c r="N112" s="19">
        <v>0</v>
      </c>
      <c r="O112" s="18">
        <v>136000</v>
      </c>
      <c r="P112" s="18">
        <v>40437</v>
      </c>
      <c r="Q112" s="18">
        <v>6250</v>
      </c>
      <c r="R112" s="18">
        <v>182687</v>
      </c>
      <c r="S112" s="19">
        <v>0</v>
      </c>
      <c r="T112" s="19">
        <v>100</v>
      </c>
      <c r="U112" s="19">
        <v>0</v>
      </c>
    </row>
    <row r="113" spans="1:21" ht="18.75">
      <c r="A113" s="16">
        <v>10.7</v>
      </c>
      <c r="B113" s="17" t="s">
        <v>34</v>
      </c>
      <c r="C113" s="16">
        <v>4</v>
      </c>
      <c r="D113" s="16">
        <v>0</v>
      </c>
      <c r="E113" s="18">
        <v>166954</v>
      </c>
      <c r="F113" s="18">
        <v>0</v>
      </c>
      <c r="G113" s="19">
        <v>0</v>
      </c>
      <c r="H113" s="18">
        <v>7140</v>
      </c>
      <c r="I113" s="19">
        <v>0</v>
      </c>
      <c r="J113" s="18">
        <v>18000</v>
      </c>
      <c r="K113" s="19">
        <v>0</v>
      </c>
      <c r="L113" s="18">
        <v>25140</v>
      </c>
      <c r="M113" s="19">
        <v>0</v>
      </c>
      <c r="N113" s="19">
        <v>0</v>
      </c>
      <c r="O113" s="18">
        <v>48860</v>
      </c>
      <c r="P113" s="18">
        <v>51954</v>
      </c>
      <c r="Q113" s="18">
        <v>41000</v>
      </c>
      <c r="R113" s="18">
        <v>166954</v>
      </c>
      <c r="S113" s="19">
        <v>0</v>
      </c>
      <c r="T113" s="19">
        <v>100</v>
      </c>
      <c r="U113" s="19">
        <v>0</v>
      </c>
    </row>
    <row r="114" spans="1:21" ht="18.75">
      <c r="A114" s="16">
        <v>10.8</v>
      </c>
      <c r="B114" s="17" t="s">
        <v>82</v>
      </c>
      <c r="C114" s="16">
        <v>1</v>
      </c>
      <c r="D114" s="16">
        <v>0</v>
      </c>
      <c r="E114" s="18">
        <v>791965</v>
      </c>
      <c r="F114" s="18">
        <v>0</v>
      </c>
      <c r="G114" s="19">
        <v>0</v>
      </c>
      <c r="H114" s="18">
        <v>0</v>
      </c>
      <c r="I114" s="19">
        <v>0</v>
      </c>
      <c r="J114" s="18">
        <v>690000</v>
      </c>
      <c r="K114" s="19">
        <v>0</v>
      </c>
      <c r="L114" s="18">
        <v>690000</v>
      </c>
      <c r="M114" s="19">
        <v>0</v>
      </c>
      <c r="N114" s="19">
        <v>0</v>
      </c>
      <c r="O114" s="18">
        <v>50000</v>
      </c>
      <c r="P114" s="18">
        <v>0</v>
      </c>
      <c r="Q114" s="18">
        <v>51965</v>
      </c>
      <c r="R114" s="18">
        <v>791965</v>
      </c>
      <c r="S114" s="19">
        <v>0</v>
      </c>
      <c r="T114" s="19">
        <v>100</v>
      </c>
      <c r="U114" s="19">
        <v>0</v>
      </c>
    </row>
    <row r="115" spans="1:21" ht="18.75">
      <c r="A115" s="16">
        <v>10.9</v>
      </c>
      <c r="B115" s="17" t="s">
        <v>83</v>
      </c>
      <c r="C115" s="16">
        <v>6</v>
      </c>
      <c r="D115" s="16">
        <v>2</v>
      </c>
      <c r="E115" s="18">
        <v>454972</v>
      </c>
      <c r="F115" s="18">
        <v>0</v>
      </c>
      <c r="G115" s="19">
        <v>1500</v>
      </c>
      <c r="H115" s="18">
        <v>0</v>
      </c>
      <c r="I115" s="19">
        <v>0</v>
      </c>
      <c r="J115" s="18">
        <v>21800</v>
      </c>
      <c r="K115" s="19">
        <v>35000</v>
      </c>
      <c r="L115" s="18">
        <v>21800</v>
      </c>
      <c r="M115" s="19">
        <v>36500</v>
      </c>
      <c r="N115" s="19">
        <v>167.43</v>
      </c>
      <c r="O115" s="18">
        <v>199360</v>
      </c>
      <c r="P115" s="18">
        <v>117800</v>
      </c>
      <c r="Q115" s="18">
        <v>116012</v>
      </c>
      <c r="R115" s="18">
        <v>454972</v>
      </c>
      <c r="S115" s="19">
        <v>36500</v>
      </c>
      <c r="T115" s="19">
        <v>100</v>
      </c>
      <c r="U115" s="19">
        <v>8.02</v>
      </c>
    </row>
    <row r="116" spans="1:21" ht="18.75">
      <c r="A116" s="38">
        <v>10.1</v>
      </c>
      <c r="B116" s="17" t="s">
        <v>84</v>
      </c>
      <c r="C116" s="16">
        <v>1</v>
      </c>
      <c r="D116" s="16">
        <v>1</v>
      </c>
      <c r="E116" s="18">
        <v>651700</v>
      </c>
      <c r="F116" s="18">
        <v>26725</v>
      </c>
      <c r="G116" s="19">
        <v>24708</v>
      </c>
      <c r="H116" s="18">
        <v>26725</v>
      </c>
      <c r="I116" s="19">
        <v>25406.98</v>
      </c>
      <c r="J116" s="18">
        <v>82725</v>
      </c>
      <c r="K116" s="19">
        <v>747.29</v>
      </c>
      <c r="L116" s="18">
        <v>136175</v>
      </c>
      <c r="M116" s="19">
        <v>50862.27</v>
      </c>
      <c r="N116" s="19">
        <v>37.35</v>
      </c>
      <c r="O116" s="18">
        <v>302175</v>
      </c>
      <c r="P116" s="18">
        <v>110175</v>
      </c>
      <c r="Q116" s="18">
        <v>103175</v>
      </c>
      <c r="R116" s="18">
        <v>651700</v>
      </c>
      <c r="S116" s="19">
        <v>50862.27</v>
      </c>
      <c r="T116" s="19">
        <v>100</v>
      </c>
      <c r="U116" s="19">
        <v>7.8</v>
      </c>
    </row>
    <row r="117" spans="1:21" ht="18.75">
      <c r="A117" s="20">
        <v>10.11</v>
      </c>
      <c r="B117" s="21" t="s">
        <v>85</v>
      </c>
      <c r="C117" s="20">
        <v>1</v>
      </c>
      <c r="D117" s="20">
        <v>1</v>
      </c>
      <c r="E117" s="22">
        <v>655939</v>
      </c>
      <c r="F117" s="22">
        <v>44680</v>
      </c>
      <c r="G117" s="23">
        <v>18347</v>
      </c>
      <c r="H117" s="22">
        <v>57605</v>
      </c>
      <c r="I117" s="23">
        <v>18347</v>
      </c>
      <c r="J117" s="22">
        <v>59105</v>
      </c>
      <c r="K117" s="23">
        <v>0</v>
      </c>
      <c r="L117" s="22">
        <v>161390</v>
      </c>
      <c r="M117" s="23">
        <v>36694</v>
      </c>
      <c r="N117" s="23">
        <v>22.74</v>
      </c>
      <c r="O117" s="22">
        <v>232260</v>
      </c>
      <c r="P117" s="22">
        <v>157822</v>
      </c>
      <c r="Q117" s="22">
        <v>104467</v>
      </c>
      <c r="R117" s="22">
        <v>655939</v>
      </c>
      <c r="S117" s="23">
        <v>36694</v>
      </c>
      <c r="T117" s="23">
        <v>100</v>
      </c>
      <c r="U117" s="23">
        <v>5.59</v>
      </c>
    </row>
    <row r="118" spans="1:21" s="3" customFormat="1" ht="18.75">
      <c r="A118" s="7">
        <v>11</v>
      </c>
      <c r="B118" s="8" t="s">
        <v>88</v>
      </c>
      <c r="C118" s="7">
        <v>7</v>
      </c>
      <c r="D118" s="7">
        <v>3</v>
      </c>
      <c r="E118" s="9">
        <v>2566990</v>
      </c>
      <c r="F118" s="9">
        <v>90080</v>
      </c>
      <c r="G118" s="10">
        <v>15818</v>
      </c>
      <c r="H118" s="9">
        <v>99080</v>
      </c>
      <c r="I118" s="10">
        <v>35435.870000000003</v>
      </c>
      <c r="J118" s="9">
        <v>524917</v>
      </c>
      <c r="K118" s="10">
        <v>253481</v>
      </c>
      <c r="L118" s="9">
        <v>714077</v>
      </c>
      <c r="M118" s="10">
        <v>304734.87</v>
      </c>
      <c r="N118" s="10">
        <v>42.68</v>
      </c>
      <c r="O118" s="9">
        <v>510551</v>
      </c>
      <c r="P118" s="9">
        <v>1050427</v>
      </c>
      <c r="Q118" s="9">
        <v>291935</v>
      </c>
      <c r="R118" s="9">
        <v>2566990</v>
      </c>
      <c r="S118" s="10">
        <v>304734.87</v>
      </c>
      <c r="T118" s="10">
        <v>100</v>
      </c>
      <c r="U118" s="10">
        <v>11.87</v>
      </c>
    </row>
    <row r="119" spans="1:21" ht="18.75">
      <c r="A119" s="12">
        <v>11.1</v>
      </c>
      <c r="B119" s="13" t="s">
        <v>18</v>
      </c>
      <c r="C119" s="12">
        <v>3</v>
      </c>
      <c r="D119" s="12">
        <v>2</v>
      </c>
      <c r="E119" s="14">
        <v>1525200</v>
      </c>
      <c r="F119" s="14">
        <v>72060</v>
      </c>
      <c r="G119" s="15">
        <v>9630</v>
      </c>
      <c r="H119" s="14">
        <v>81060</v>
      </c>
      <c r="I119" s="15">
        <v>20982.87</v>
      </c>
      <c r="J119" s="14">
        <v>423060</v>
      </c>
      <c r="K119" s="15">
        <v>190040</v>
      </c>
      <c r="L119" s="14">
        <v>576180</v>
      </c>
      <c r="M119" s="15">
        <v>220652.87</v>
      </c>
      <c r="N119" s="15">
        <v>38.299999999999997</v>
      </c>
      <c r="O119" s="14">
        <v>271180</v>
      </c>
      <c r="P119" s="14">
        <v>465416</v>
      </c>
      <c r="Q119" s="14">
        <v>212424</v>
      </c>
      <c r="R119" s="14">
        <v>1525200</v>
      </c>
      <c r="S119" s="15">
        <v>220652.87</v>
      </c>
      <c r="T119" s="15">
        <v>100</v>
      </c>
      <c r="U119" s="15">
        <v>14.47</v>
      </c>
    </row>
    <row r="120" spans="1:21" ht="18.75">
      <c r="A120" s="16">
        <v>11.2</v>
      </c>
      <c r="B120" s="17" t="s">
        <v>92</v>
      </c>
      <c r="C120" s="16">
        <v>2</v>
      </c>
      <c r="D120" s="16">
        <v>1</v>
      </c>
      <c r="E120" s="18">
        <v>603940</v>
      </c>
      <c r="F120" s="18">
        <v>18020</v>
      </c>
      <c r="G120" s="19">
        <v>6188</v>
      </c>
      <c r="H120" s="18">
        <v>18020</v>
      </c>
      <c r="I120" s="19">
        <v>14453</v>
      </c>
      <c r="J120" s="18">
        <v>71420</v>
      </c>
      <c r="K120" s="19">
        <v>63441</v>
      </c>
      <c r="L120" s="18">
        <v>107460</v>
      </c>
      <c r="M120" s="19">
        <v>84082</v>
      </c>
      <c r="N120" s="19">
        <v>78.239999999999995</v>
      </c>
      <c r="O120" s="18">
        <v>54060</v>
      </c>
      <c r="P120" s="18">
        <v>428200</v>
      </c>
      <c r="Q120" s="18">
        <v>14220</v>
      </c>
      <c r="R120" s="18">
        <v>603940</v>
      </c>
      <c r="S120" s="19">
        <v>84082</v>
      </c>
      <c r="T120" s="19">
        <v>100</v>
      </c>
      <c r="U120" s="19">
        <v>13.92</v>
      </c>
    </row>
    <row r="121" spans="1:21" ht="18.75">
      <c r="A121" s="16">
        <v>11.3</v>
      </c>
      <c r="B121" s="17" t="s">
        <v>93</v>
      </c>
      <c r="C121" s="16">
        <v>1</v>
      </c>
      <c r="D121" s="16">
        <v>0</v>
      </c>
      <c r="E121" s="18">
        <v>37850</v>
      </c>
      <c r="F121" s="18">
        <v>0</v>
      </c>
      <c r="G121" s="19">
        <v>0</v>
      </c>
      <c r="H121" s="18">
        <v>0</v>
      </c>
      <c r="I121" s="19">
        <v>0</v>
      </c>
      <c r="J121" s="18">
        <v>0</v>
      </c>
      <c r="K121" s="19">
        <v>0</v>
      </c>
      <c r="L121" s="18">
        <v>0</v>
      </c>
      <c r="M121" s="19">
        <v>0</v>
      </c>
      <c r="N121" s="19">
        <v>0</v>
      </c>
      <c r="O121" s="18">
        <v>0</v>
      </c>
      <c r="P121" s="18">
        <v>0</v>
      </c>
      <c r="Q121" s="18">
        <v>37850</v>
      </c>
      <c r="R121" s="18">
        <v>37850</v>
      </c>
      <c r="S121" s="19">
        <v>0</v>
      </c>
      <c r="T121" s="19">
        <v>100</v>
      </c>
      <c r="U121" s="19">
        <v>0</v>
      </c>
    </row>
    <row r="122" spans="1:21" ht="18.75">
      <c r="A122" s="20">
        <v>11.4</v>
      </c>
      <c r="B122" s="21" t="s">
        <v>141</v>
      </c>
      <c r="C122" s="20">
        <v>1</v>
      </c>
      <c r="D122" s="20">
        <v>0</v>
      </c>
      <c r="E122" s="22">
        <v>400000</v>
      </c>
      <c r="F122" s="22">
        <v>0</v>
      </c>
      <c r="G122" s="23">
        <v>0</v>
      </c>
      <c r="H122" s="22">
        <v>0</v>
      </c>
      <c r="I122" s="23">
        <v>0</v>
      </c>
      <c r="J122" s="22">
        <v>30437</v>
      </c>
      <c r="K122" s="23">
        <v>0</v>
      </c>
      <c r="L122" s="22">
        <v>30437</v>
      </c>
      <c r="M122" s="23">
        <v>0</v>
      </c>
      <c r="N122" s="23">
        <v>0</v>
      </c>
      <c r="O122" s="22">
        <v>185311</v>
      </c>
      <c r="P122" s="22">
        <v>156811</v>
      </c>
      <c r="Q122" s="22">
        <v>27441</v>
      </c>
      <c r="R122" s="22">
        <v>400000</v>
      </c>
      <c r="S122" s="23">
        <v>0</v>
      </c>
      <c r="T122" s="23">
        <v>100</v>
      </c>
      <c r="U122" s="23">
        <v>0</v>
      </c>
    </row>
    <row r="123" spans="1:21" s="3" customFormat="1" ht="18.75">
      <c r="A123" s="7">
        <v>12</v>
      </c>
      <c r="B123" s="8" t="s">
        <v>97</v>
      </c>
      <c r="C123" s="7">
        <v>18</v>
      </c>
      <c r="D123" s="7">
        <v>6</v>
      </c>
      <c r="E123" s="9">
        <v>5703925</v>
      </c>
      <c r="F123" s="9">
        <v>341321</v>
      </c>
      <c r="G123" s="10">
        <v>99842</v>
      </c>
      <c r="H123" s="9">
        <v>366621</v>
      </c>
      <c r="I123" s="10">
        <v>203327.47</v>
      </c>
      <c r="J123" s="9">
        <v>931421</v>
      </c>
      <c r="K123" s="10">
        <v>57125</v>
      </c>
      <c r="L123" s="9">
        <v>1639363</v>
      </c>
      <c r="M123" s="10">
        <v>360294.47</v>
      </c>
      <c r="N123" s="10">
        <v>21.98</v>
      </c>
      <c r="O123" s="9">
        <v>2516637</v>
      </c>
      <c r="P123" s="9">
        <v>947453</v>
      </c>
      <c r="Q123" s="9">
        <v>600472</v>
      </c>
      <c r="R123" s="9">
        <v>5703925</v>
      </c>
      <c r="S123" s="10">
        <v>360294.47</v>
      </c>
      <c r="T123" s="10">
        <v>100</v>
      </c>
      <c r="U123" s="10">
        <v>6.32</v>
      </c>
    </row>
    <row r="124" spans="1:21" ht="18.75">
      <c r="A124" s="12">
        <v>12.1</v>
      </c>
      <c r="B124" s="13" t="s">
        <v>18</v>
      </c>
      <c r="C124" s="12">
        <v>8</v>
      </c>
      <c r="D124" s="12">
        <v>4</v>
      </c>
      <c r="E124" s="14">
        <v>2851000</v>
      </c>
      <c r="F124" s="14">
        <v>156970</v>
      </c>
      <c r="G124" s="15">
        <v>99842</v>
      </c>
      <c r="H124" s="14">
        <v>174970</v>
      </c>
      <c r="I124" s="15">
        <v>123327.47</v>
      </c>
      <c r="J124" s="14">
        <v>209970</v>
      </c>
      <c r="K124" s="15">
        <v>42175</v>
      </c>
      <c r="L124" s="14">
        <v>541910</v>
      </c>
      <c r="M124" s="15">
        <v>265344.46999999997</v>
      </c>
      <c r="N124" s="15">
        <v>48.96</v>
      </c>
      <c r="O124" s="14">
        <v>1128691</v>
      </c>
      <c r="P124" s="14">
        <v>642065</v>
      </c>
      <c r="Q124" s="14">
        <v>538334</v>
      </c>
      <c r="R124" s="14">
        <v>2851000</v>
      </c>
      <c r="S124" s="15">
        <v>265344.46999999997</v>
      </c>
      <c r="T124" s="15">
        <v>100</v>
      </c>
      <c r="U124" s="15">
        <v>9.31</v>
      </c>
    </row>
    <row r="125" spans="1:21" ht="18.75">
      <c r="A125" s="16">
        <v>12.2</v>
      </c>
      <c r="B125" s="17" t="s">
        <v>142</v>
      </c>
      <c r="C125" s="16">
        <v>3</v>
      </c>
      <c r="D125" s="16">
        <v>1</v>
      </c>
      <c r="E125" s="18">
        <v>1524715</v>
      </c>
      <c r="F125" s="18">
        <v>182533</v>
      </c>
      <c r="G125" s="19">
        <v>0</v>
      </c>
      <c r="H125" s="18">
        <v>189833</v>
      </c>
      <c r="I125" s="19">
        <v>0</v>
      </c>
      <c r="J125" s="18">
        <v>190633</v>
      </c>
      <c r="K125" s="19">
        <v>14950</v>
      </c>
      <c r="L125" s="18">
        <v>562999</v>
      </c>
      <c r="M125" s="19">
        <v>14950</v>
      </c>
      <c r="N125" s="19">
        <v>2.66</v>
      </c>
      <c r="O125" s="18">
        <v>728957</v>
      </c>
      <c r="P125" s="18">
        <v>182759</v>
      </c>
      <c r="Q125" s="18">
        <v>50000</v>
      </c>
      <c r="R125" s="18">
        <v>1524715</v>
      </c>
      <c r="S125" s="19">
        <v>14950</v>
      </c>
      <c r="T125" s="19">
        <v>100</v>
      </c>
      <c r="U125" s="19">
        <v>0.98</v>
      </c>
    </row>
    <row r="126" spans="1:21" ht="18.75">
      <c r="A126" s="16">
        <v>12.3</v>
      </c>
      <c r="B126" s="17" t="s">
        <v>143</v>
      </c>
      <c r="C126" s="16">
        <v>2</v>
      </c>
      <c r="D126" s="16">
        <v>0</v>
      </c>
      <c r="E126" s="18">
        <v>60000</v>
      </c>
      <c r="F126" s="18">
        <v>1818</v>
      </c>
      <c r="G126" s="19">
        <v>0</v>
      </c>
      <c r="H126" s="18">
        <v>1818</v>
      </c>
      <c r="I126" s="19">
        <v>0</v>
      </c>
      <c r="J126" s="18">
        <v>1818</v>
      </c>
      <c r="K126" s="19">
        <v>0</v>
      </c>
      <c r="L126" s="18">
        <v>5454</v>
      </c>
      <c r="M126" s="19">
        <v>0</v>
      </c>
      <c r="N126" s="19">
        <v>0</v>
      </c>
      <c r="O126" s="18">
        <v>5454</v>
      </c>
      <c r="P126" s="18">
        <v>36954</v>
      </c>
      <c r="Q126" s="18">
        <v>12138</v>
      </c>
      <c r="R126" s="18">
        <v>60000</v>
      </c>
      <c r="S126" s="19">
        <v>0</v>
      </c>
      <c r="T126" s="19">
        <v>100</v>
      </c>
      <c r="U126" s="19">
        <v>0</v>
      </c>
    </row>
    <row r="127" spans="1:21" ht="37.5">
      <c r="A127" s="16">
        <v>12.4</v>
      </c>
      <c r="B127" s="17" t="s">
        <v>144</v>
      </c>
      <c r="C127" s="16">
        <v>3</v>
      </c>
      <c r="D127" s="16">
        <v>0</v>
      </c>
      <c r="E127" s="18">
        <v>70000</v>
      </c>
      <c r="F127" s="18">
        <v>0</v>
      </c>
      <c r="G127" s="19">
        <v>0</v>
      </c>
      <c r="H127" s="18">
        <v>0</v>
      </c>
      <c r="I127" s="19">
        <v>0</v>
      </c>
      <c r="J127" s="18">
        <v>0</v>
      </c>
      <c r="K127" s="19">
        <v>0</v>
      </c>
      <c r="L127" s="18">
        <v>0</v>
      </c>
      <c r="M127" s="19">
        <v>0</v>
      </c>
      <c r="N127" s="19">
        <v>0</v>
      </c>
      <c r="O127" s="18">
        <v>10925</v>
      </c>
      <c r="P127" s="18">
        <v>59075</v>
      </c>
      <c r="Q127" s="18">
        <v>0</v>
      </c>
      <c r="R127" s="18">
        <v>70000</v>
      </c>
      <c r="S127" s="19">
        <v>0</v>
      </c>
      <c r="T127" s="19">
        <v>100</v>
      </c>
      <c r="U127" s="19">
        <v>0</v>
      </c>
    </row>
    <row r="128" spans="1:21" ht="37.5">
      <c r="A128" s="20">
        <v>12.5</v>
      </c>
      <c r="B128" s="21" t="s">
        <v>99</v>
      </c>
      <c r="C128" s="20">
        <v>2</v>
      </c>
      <c r="D128" s="20">
        <v>1</v>
      </c>
      <c r="E128" s="22">
        <v>1198210</v>
      </c>
      <c r="F128" s="22">
        <v>0</v>
      </c>
      <c r="G128" s="23">
        <v>0</v>
      </c>
      <c r="H128" s="22">
        <v>0</v>
      </c>
      <c r="I128" s="23">
        <v>80000</v>
      </c>
      <c r="J128" s="22">
        <v>529000</v>
      </c>
      <c r="K128" s="23">
        <v>0</v>
      </c>
      <c r="L128" s="22">
        <v>529000</v>
      </c>
      <c r="M128" s="23">
        <v>80000</v>
      </c>
      <c r="N128" s="23">
        <v>15.12</v>
      </c>
      <c r="O128" s="22">
        <v>642610</v>
      </c>
      <c r="P128" s="22">
        <v>26600</v>
      </c>
      <c r="Q128" s="22">
        <v>0</v>
      </c>
      <c r="R128" s="22">
        <v>1198210</v>
      </c>
      <c r="S128" s="23">
        <v>80000</v>
      </c>
      <c r="T128" s="23">
        <v>100</v>
      </c>
      <c r="U128" s="23">
        <v>6.68</v>
      </c>
    </row>
    <row r="129" spans="1:21" s="3" customFormat="1" ht="18.75">
      <c r="A129" s="7">
        <v>13</v>
      </c>
      <c r="B129" s="8" t="s">
        <v>100</v>
      </c>
      <c r="C129" s="7">
        <v>18</v>
      </c>
      <c r="D129" s="7">
        <v>9</v>
      </c>
      <c r="E129" s="9">
        <v>7467105</v>
      </c>
      <c r="F129" s="9">
        <v>54280</v>
      </c>
      <c r="G129" s="10">
        <v>24290</v>
      </c>
      <c r="H129" s="9">
        <v>503797</v>
      </c>
      <c r="I129" s="10">
        <v>1783357.97</v>
      </c>
      <c r="J129" s="9">
        <v>1157310</v>
      </c>
      <c r="K129" s="10">
        <v>772848.75</v>
      </c>
      <c r="L129" s="9">
        <v>1715387</v>
      </c>
      <c r="M129" s="10">
        <v>2580496.7200000002</v>
      </c>
      <c r="N129" s="10">
        <v>150.43</v>
      </c>
      <c r="O129" s="9">
        <v>1848202</v>
      </c>
      <c r="P129" s="9">
        <v>1851657</v>
      </c>
      <c r="Q129" s="9">
        <v>2051859</v>
      </c>
      <c r="R129" s="9">
        <v>7467105</v>
      </c>
      <c r="S129" s="10">
        <v>2580496.7200000002</v>
      </c>
      <c r="T129" s="10">
        <v>100</v>
      </c>
      <c r="U129" s="10">
        <v>34.56</v>
      </c>
    </row>
    <row r="130" spans="1:21" ht="18.75">
      <c r="A130" s="12">
        <v>13.1</v>
      </c>
      <c r="B130" s="13" t="s">
        <v>18</v>
      </c>
      <c r="C130" s="12">
        <v>4</v>
      </c>
      <c r="D130" s="12">
        <v>2</v>
      </c>
      <c r="E130" s="14">
        <v>985770</v>
      </c>
      <c r="F130" s="14">
        <v>0</v>
      </c>
      <c r="G130" s="15">
        <v>0</v>
      </c>
      <c r="H130" s="14">
        <v>150217</v>
      </c>
      <c r="I130" s="15">
        <v>90801.9</v>
      </c>
      <c r="J130" s="14">
        <v>159950</v>
      </c>
      <c r="K130" s="15">
        <v>27933.9</v>
      </c>
      <c r="L130" s="14">
        <v>310167</v>
      </c>
      <c r="M130" s="15">
        <v>118735.8</v>
      </c>
      <c r="N130" s="15">
        <v>38.28</v>
      </c>
      <c r="O130" s="14">
        <v>144367</v>
      </c>
      <c r="P130" s="14">
        <v>344367</v>
      </c>
      <c r="Q130" s="14">
        <v>186869</v>
      </c>
      <c r="R130" s="14">
        <v>985770</v>
      </c>
      <c r="S130" s="15">
        <v>118735.8</v>
      </c>
      <c r="T130" s="15">
        <v>100</v>
      </c>
      <c r="U130" s="15">
        <v>12.04</v>
      </c>
    </row>
    <row r="131" spans="1:21" ht="18.75">
      <c r="A131" s="16">
        <v>13.2</v>
      </c>
      <c r="B131" s="17" t="s">
        <v>101</v>
      </c>
      <c r="C131" s="16">
        <v>7</v>
      </c>
      <c r="D131" s="16">
        <v>3</v>
      </c>
      <c r="E131" s="18">
        <v>4253495</v>
      </c>
      <c r="F131" s="18">
        <v>0</v>
      </c>
      <c r="G131" s="19">
        <v>0</v>
      </c>
      <c r="H131" s="18">
        <v>146800</v>
      </c>
      <c r="I131" s="19">
        <v>1628300</v>
      </c>
      <c r="J131" s="18">
        <v>788600</v>
      </c>
      <c r="K131" s="19">
        <v>297900</v>
      </c>
      <c r="L131" s="18">
        <v>935400</v>
      </c>
      <c r="M131" s="19">
        <v>1926200</v>
      </c>
      <c r="N131" s="19">
        <v>205.92</v>
      </c>
      <c r="O131" s="18">
        <v>1168995</v>
      </c>
      <c r="P131" s="18">
        <v>1070050</v>
      </c>
      <c r="Q131" s="18">
        <v>1079050</v>
      </c>
      <c r="R131" s="18">
        <v>4253495</v>
      </c>
      <c r="S131" s="19">
        <v>1926200</v>
      </c>
      <c r="T131" s="19">
        <v>100</v>
      </c>
      <c r="U131" s="19">
        <v>45.29</v>
      </c>
    </row>
    <row r="132" spans="1:21" ht="18.75">
      <c r="A132" s="16">
        <v>13.3</v>
      </c>
      <c r="B132" s="17" t="s">
        <v>102</v>
      </c>
      <c r="C132" s="16">
        <v>5</v>
      </c>
      <c r="D132" s="16">
        <v>3</v>
      </c>
      <c r="E132" s="18">
        <v>1049500</v>
      </c>
      <c r="F132" s="18">
        <v>0</v>
      </c>
      <c r="G132" s="19">
        <v>0</v>
      </c>
      <c r="H132" s="18">
        <v>0</v>
      </c>
      <c r="I132" s="19">
        <v>37680</v>
      </c>
      <c r="J132" s="18">
        <v>0</v>
      </c>
      <c r="K132" s="19">
        <v>446100</v>
      </c>
      <c r="L132" s="18">
        <v>0</v>
      </c>
      <c r="M132" s="19">
        <v>483780</v>
      </c>
      <c r="N132" s="19">
        <v>0</v>
      </c>
      <c r="O132" s="18">
        <v>268000</v>
      </c>
      <c r="P132" s="18">
        <v>222400</v>
      </c>
      <c r="Q132" s="18">
        <v>559100</v>
      </c>
      <c r="R132" s="18">
        <v>1049500</v>
      </c>
      <c r="S132" s="19">
        <v>483780</v>
      </c>
      <c r="T132" s="19">
        <v>100</v>
      </c>
      <c r="U132" s="19">
        <v>46.1</v>
      </c>
    </row>
    <row r="133" spans="1:21" ht="18.75">
      <c r="A133" s="20">
        <v>13.4</v>
      </c>
      <c r="B133" s="21" t="s">
        <v>103</v>
      </c>
      <c r="C133" s="20">
        <v>2</v>
      </c>
      <c r="D133" s="20">
        <v>1</v>
      </c>
      <c r="E133" s="22">
        <v>1178340</v>
      </c>
      <c r="F133" s="22">
        <v>54280</v>
      </c>
      <c r="G133" s="23">
        <v>24290</v>
      </c>
      <c r="H133" s="22">
        <v>206780</v>
      </c>
      <c r="I133" s="23">
        <v>26576.07</v>
      </c>
      <c r="J133" s="22">
        <v>208760</v>
      </c>
      <c r="K133" s="23">
        <v>914.85</v>
      </c>
      <c r="L133" s="22">
        <v>469820</v>
      </c>
      <c r="M133" s="23">
        <v>51780.92</v>
      </c>
      <c r="N133" s="23">
        <v>11.02</v>
      </c>
      <c r="O133" s="22">
        <v>266840</v>
      </c>
      <c r="P133" s="22">
        <v>214840</v>
      </c>
      <c r="Q133" s="22">
        <v>226840</v>
      </c>
      <c r="R133" s="22">
        <v>1178340</v>
      </c>
      <c r="S133" s="23">
        <v>51780.92</v>
      </c>
      <c r="T133" s="23">
        <v>100</v>
      </c>
      <c r="U133" s="23">
        <v>4.3899999999999997</v>
      </c>
    </row>
    <row r="134" spans="1:21" s="3" customFormat="1" ht="18.75">
      <c r="A134" s="7">
        <v>14</v>
      </c>
      <c r="B134" s="8" t="s">
        <v>104</v>
      </c>
      <c r="C134" s="7">
        <v>26</v>
      </c>
      <c r="D134" s="7">
        <v>9</v>
      </c>
      <c r="E134" s="9">
        <v>23721930</v>
      </c>
      <c r="F134" s="9">
        <v>1370643</v>
      </c>
      <c r="G134" s="10">
        <v>578184.39</v>
      </c>
      <c r="H134" s="9">
        <v>1375768</v>
      </c>
      <c r="I134" s="10">
        <v>843844.71</v>
      </c>
      <c r="J134" s="9">
        <v>1578543</v>
      </c>
      <c r="K134" s="10">
        <v>234093.68</v>
      </c>
      <c r="L134" s="9">
        <v>4324954</v>
      </c>
      <c r="M134" s="10">
        <v>1656122.78</v>
      </c>
      <c r="N134" s="10">
        <v>38.29</v>
      </c>
      <c r="O134" s="9">
        <v>6516189</v>
      </c>
      <c r="P134" s="9">
        <v>6344104</v>
      </c>
      <c r="Q134" s="9">
        <v>6536683</v>
      </c>
      <c r="R134" s="9">
        <v>23721930</v>
      </c>
      <c r="S134" s="10">
        <v>1656122.78</v>
      </c>
      <c r="T134" s="10">
        <v>100</v>
      </c>
      <c r="U134" s="10">
        <v>6.98</v>
      </c>
    </row>
    <row r="135" spans="1:21" ht="18.75">
      <c r="A135" s="12">
        <v>14.1</v>
      </c>
      <c r="B135" s="13" t="s">
        <v>18</v>
      </c>
      <c r="C135" s="12">
        <v>8</v>
      </c>
      <c r="D135" s="12">
        <v>4</v>
      </c>
      <c r="E135" s="14">
        <v>10689000</v>
      </c>
      <c r="F135" s="14">
        <v>770464</v>
      </c>
      <c r="G135" s="15">
        <v>4000</v>
      </c>
      <c r="H135" s="14">
        <v>770464</v>
      </c>
      <c r="I135" s="15">
        <v>104530.72</v>
      </c>
      <c r="J135" s="14">
        <v>831964</v>
      </c>
      <c r="K135" s="15">
        <v>203121.34</v>
      </c>
      <c r="L135" s="14">
        <v>2372892</v>
      </c>
      <c r="M135" s="15">
        <v>311652.06</v>
      </c>
      <c r="N135" s="15">
        <v>13.13</v>
      </c>
      <c r="O135" s="14">
        <v>2825992</v>
      </c>
      <c r="P135" s="14">
        <v>2907192</v>
      </c>
      <c r="Q135" s="14">
        <v>2582924</v>
      </c>
      <c r="R135" s="14">
        <v>10689000</v>
      </c>
      <c r="S135" s="15">
        <v>311652.06</v>
      </c>
      <c r="T135" s="15">
        <v>100</v>
      </c>
      <c r="U135" s="15">
        <v>2.92</v>
      </c>
    </row>
    <row r="136" spans="1:21" ht="18.75">
      <c r="A136" s="16">
        <v>14.2</v>
      </c>
      <c r="B136" s="17" t="s">
        <v>145</v>
      </c>
      <c r="C136" s="16">
        <v>3</v>
      </c>
      <c r="D136" s="16">
        <v>1</v>
      </c>
      <c r="E136" s="18">
        <v>1490000</v>
      </c>
      <c r="F136" s="18">
        <v>0</v>
      </c>
      <c r="G136" s="19">
        <v>106025</v>
      </c>
      <c r="H136" s="18">
        <v>0</v>
      </c>
      <c r="I136" s="19">
        <v>54300</v>
      </c>
      <c r="J136" s="18">
        <v>100000</v>
      </c>
      <c r="K136" s="19">
        <v>29250</v>
      </c>
      <c r="L136" s="18">
        <v>100000</v>
      </c>
      <c r="M136" s="19">
        <v>189575</v>
      </c>
      <c r="N136" s="19">
        <v>189.58</v>
      </c>
      <c r="O136" s="18">
        <v>620000</v>
      </c>
      <c r="P136" s="18">
        <v>490000</v>
      </c>
      <c r="Q136" s="18">
        <v>280000</v>
      </c>
      <c r="R136" s="18">
        <v>1490000</v>
      </c>
      <c r="S136" s="19">
        <v>189575</v>
      </c>
      <c r="T136" s="19">
        <v>100</v>
      </c>
      <c r="U136" s="19">
        <v>12.72</v>
      </c>
    </row>
    <row r="137" spans="1:21" ht="18.75">
      <c r="A137" s="16">
        <v>14.3</v>
      </c>
      <c r="B137" s="17" t="s">
        <v>31</v>
      </c>
      <c r="C137" s="16">
        <v>3</v>
      </c>
      <c r="D137" s="16">
        <v>0</v>
      </c>
      <c r="E137" s="18">
        <v>200000</v>
      </c>
      <c r="F137" s="18">
        <v>0</v>
      </c>
      <c r="G137" s="19">
        <v>0</v>
      </c>
      <c r="H137" s="18">
        <v>0</v>
      </c>
      <c r="I137" s="19">
        <v>0</v>
      </c>
      <c r="J137" s="18">
        <v>0</v>
      </c>
      <c r="K137" s="19">
        <v>0</v>
      </c>
      <c r="L137" s="18">
        <v>0</v>
      </c>
      <c r="M137" s="19">
        <v>0</v>
      </c>
      <c r="N137" s="19">
        <v>0</v>
      </c>
      <c r="O137" s="18">
        <v>15000</v>
      </c>
      <c r="P137" s="18">
        <v>135000</v>
      </c>
      <c r="Q137" s="18">
        <v>50000</v>
      </c>
      <c r="R137" s="18">
        <v>200000</v>
      </c>
      <c r="S137" s="19">
        <v>0</v>
      </c>
      <c r="T137" s="19">
        <v>100</v>
      </c>
      <c r="U137" s="19">
        <v>0</v>
      </c>
    </row>
    <row r="138" spans="1:21" ht="18.75">
      <c r="A138" s="16">
        <v>14.4</v>
      </c>
      <c r="B138" s="17" t="s">
        <v>105</v>
      </c>
      <c r="C138" s="16">
        <v>6</v>
      </c>
      <c r="D138" s="16">
        <v>0</v>
      </c>
      <c r="E138" s="18">
        <v>560000</v>
      </c>
      <c r="F138" s="18">
        <v>0</v>
      </c>
      <c r="G138" s="19">
        <v>0</v>
      </c>
      <c r="H138" s="18">
        <v>0</v>
      </c>
      <c r="I138" s="19">
        <v>0</v>
      </c>
      <c r="J138" s="18">
        <v>0</v>
      </c>
      <c r="K138" s="19">
        <v>0</v>
      </c>
      <c r="L138" s="18">
        <v>0</v>
      </c>
      <c r="M138" s="19">
        <v>0</v>
      </c>
      <c r="N138" s="19">
        <v>0</v>
      </c>
      <c r="O138" s="18">
        <v>411400</v>
      </c>
      <c r="P138" s="18">
        <v>59100</v>
      </c>
      <c r="Q138" s="18">
        <v>89500</v>
      </c>
      <c r="R138" s="18">
        <v>560000</v>
      </c>
      <c r="S138" s="19">
        <v>0</v>
      </c>
      <c r="T138" s="19">
        <v>100</v>
      </c>
      <c r="U138" s="19">
        <v>0</v>
      </c>
    </row>
    <row r="139" spans="1:21" s="11" customFormat="1" ht="18.75">
      <c r="A139" s="24">
        <v>14.5</v>
      </c>
      <c r="B139" s="25" t="s">
        <v>146</v>
      </c>
      <c r="C139" s="24">
        <v>5</v>
      </c>
      <c r="D139" s="24">
        <v>3</v>
      </c>
      <c r="E139" s="26">
        <v>3921748</v>
      </c>
      <c r="F139" s="26">
        <v>29081</v>
      </c>
      <c r="G139" s="27">
        <v>54298.32</v>
      </c>
      <c r="H139" s="26">
        <v>34206</v>
      </c>
      <c r="I139" s="27">
        <v>15675</v>
      </c>
      <c r="J139" s="26">
        <v>75481</v>
      </c>
      <c r="K139" s="27">
        <v>1722.34</v>
      </c>
      <c r="L139" s="26">
        <v>138768</v>
      </c>
      <c r="M139" s="27">
        <v>71695.66</v>
      </c>
      <c r="N139" s="27">
        <v>51.67</v>
      </c>
      <c r="O139" s="26">
        <v>930503</v>
      </c>
      <c r="P139" s="26">
        <v>1039518</v>
      </c>
      <c r="Q139" s="26">
        <v>1812959</v>
      </c>
      <c r="R139" s="26">
        <v>3921748</v>
      </c>
      <c r="S139" s="27">
        <v>71695.66</v>
      </c>
      <c r="T139" s="27">
        <v>100</v>
      </c>
      <c r="U139" s="27">
        <v>1.83</v>
      </c>
    </row>
    <row r="140" spans="1:21" ht="18.75">
      <c r="A140" s="20">
        <v>14.6</v>
      </c>
      <c r="B140" s="21" t="s">
        <v>147</v>
      </c>
      <c r="C140" s="20">
        <v>1</v>
      </c>
      <c r="D140" s="20">
        <v>1</v>
      </c>
      <c r="E140" s="22">
        <v>6861182</v>
      </c>
      <c r="F140" s="22">
        <v>571098</v>
      </c>
      <c r="G140" s="23">
        <v>413861.07</v>
      </c>
      <c r="H140" s="22">
        <v>571098</v>
      </c>
      <c r="I140" s="23">
        <v>669338.99</v>
      </c>
      <c r="J140" s="22">
        <v>571098</v>
      </c>
      <c r="K140" s="23">
        <v>0</v>
      </c>
      <c r="L140" s="22">
        <v>1713294</v>
      </c>
      <c r="M140" s="23">
        <v>1083200.06</v>
      </c>
      <c r="N140" s="23">
        <v>63.22</v>
      </c>
      <c r="O140" s="22">
        <v>1713294</v>
      </c>
      <c r="P140" s="22">
        <v>1713294</v>
      </c>
      <c r="Q140" s="22">
        <v>1721300</v>
      </c>
      <c r="R140" s="22">
        <v>6861182</v>
      </c>
      <c r="S140" s="23">
        <v>1083200.06</v>
      </c>
      <c r="T140" s="23">
        <v>100</v>
      </c>
      <c r="U140" s="23">
        <v>15.79</v>
      </c>
    </row>
    <row r="141" spans="1:21" s="3" customFormat="1" ht="18.75">
      <c r="A141" s="42" t="s">
        <v>106</v>
      </c>
      <c r="B141" s="42"/>
      <c r="C141" s="40">
        <v>465</v>
      </c>
      <c r="D141" s="40">
        <v>114</v>
      </c>
      <c r="E141" s="48">
        <f>SUM(E134,E129,E123,E118,E106,E97,E82,E65,E59,E48,E34,E27,E22,E7)</f>
        <v>170823640</v>
      </c>
      <c r="F141" s="48">
        <f t="shared" ref="F141:Q141" si="0">SUM(F134,F129,F123,F118,F106,F97,F82,F65,F59,F48,F34,F27,F22,F7)</f>
        <v>7905094</v>
      </c>
      <c r="G141" s="49">
        <f t="shared" si="0"/>
        <v>3157268.25</v>
      </c>
      <c r="H141" s="48">
        <f t="shared" si="0"/>
        <v>15912094</v>
      </c>
      <c r="I141" s="49">
        <f t="shared" si="0"/>
        <v>7500559.5800000001</v>
      </c>
      <c r="J141" s="48">
        <f t="shared" si="0"/>
        <v>14582023</v>
      </c>
      <c r="K141" s="49">
        <f t="shared" si="0"/>
        <v>8295542.3699999992</v>
      </c>
      <c r="L141" s="48">
        <f t="shared" si="0"/>
        <v>38399211</v>
      </c>
      <c r="M141" s="49">
        <f t="shared" si="0"/>
        <v>18953370.200000003</v>
      </c>
      <c r="N141" s="49">
        <f>M141*100/L141</f>
        <v>49.358749063880509</v>
      </c>
      <c r="O141" s="48">
        <f t="shared" si="0"/>
        <v>44315916</v>
      </c>
      <c r="P141" s="48">
        <f t="shared" si="0"/>
        <v>39957775</v>
      </c>
      <c r="Q141" s="48">
        <f t="shared" si="0"/>
        <v>48150738</v>
      </c>
      <c r="R141" s="48">
        <f>SUM(R134,R129,R123,R118,R106,R97,R82,R65,R59,R48,R34,R27,R22,R7)</f>
        <v>170823640</v>
      </c>
      <c r="S141" s="49">
        <f>SUM(S134,S129,S123,S118,S106,S97,S82,S65,S59,S48,S34,S27,S22,S7)</f>
        <v>18953370.200000003</v>
      </c>
      <c r="T141" s="49">
        <f>R141*100/E141</f>
        <v>100</v>
      </c>
      <c r="U141" s="49">
        <f>S141*100/R141</f>
        <v>11.095285289553601</v>
      </c>
    </row>
  </sheetData>
  <mergeCells count="19">
    <mergeCell ref="T4:U5"/>
    <mergeCell ref="A4:A6"/>
    <mergeCell ref="B4:B6"/>
    <mergeCell ref="F4:K4"/>
    <mergeCell ref="L4:N5"/>
    <mergeCell ref="O4:O5"/>
    <mergeCell ref="A141:B141"/>
    <mergeCell ref="A1:U1"/>
    <mergeCell ref="A2:U2"/>
    <mergeCell ref="A3:U3"/>
    <mergeCell ref="C4:C6"/>
    <mergeCell ref="D4:D6"/>
    <mergeCell ref="E4:E6"/>
    <mergeCell ref="F5:G5"/>
    <mergeCell ref="H5:I5"/>
    <mergeCell ref="J5:K5"/>
    <mergeCell ref="P4:P5"/>
    <mergeCell ref="Q4:Q5"/>
    <mergeCell ref="R4:S5"/>
  </mergeCells>
  <printOptions horizontalCentered="1"/>
  <pageMargins left="0" right="0" top="0.98425196850393704" bottom="0.74803149606299213" header="0.31496062992125984" footer="0.31496062992125984"/>
  <pageSetup paperSize="9" scale="62" orientation="landscape" r:id="rId1"/>
  <headerFooter>
    <oddFooter>&amp;R&amp;"TH SarabunPSK,ธรรมดา"&amp;14หน้า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2016-12-26T11:28:20Z</cp:lastPrinted>
  <dcterms:created xsi:type="dcterms:W3CDTF">2016-12-26T09:39:40Z</dcterms:created>
  <dcterms:modified xsi:type="dcterms:W3CDTF">2016-12-26T11:28:22Z</dcterms:modified>
</cp:coreProperties>
</file>