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60\ผลการเบิกจ่ายงบประมาณ\"/>
    </mc:Choice>
  </mc:AlternateContent>
  <bookViews>
    <workbookView xWindow="0" yWindow="0" windowWidth="24000" windowHeight="9780" activeTab="2"/>
  </bookViews>
  <sheets>
    <sheet name="แผ่นดิน (รวม)" sheetId="6" r:id="rId1"/>
    <sheet name="แผ่นดิน" sheetId="1" r:id="rId2"/>
    <sheet name="เงินรายได้ (รวม)" sheetId="7" r:id="rId3"/>
    <sheet name="เงินรายได้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7" l="1"/>
  <c r="M21" i="7"/>
  <c r="L21" i="7"/>
  <c r="K21" i="7"/>
  <c r="J21" i="7"/>
  <c r="I21" i="7"/>
  <c r="H21" i="7"/>
  <c r="G21" i="7"/>
  <c r="O21" i="7" s="1"/>
  <c r="F21" i="7"/>
  <c r="D21" i="7"/>
  <c r="C21" i="7"/>
  <c r="P20" i="7"/>
  <c r="R20" i="7" s="1"/>
  <c r="O20" i="7"/>
  <c r="Q20" i="7" s="1"/>
  <c r="P19" i="7"/>
  <c r="R19" i="7" s="1"/>
  <c r="O19" i="7"/>
  <c r="Q19" i="7" s="1"/>
  <c r="P18" i="7"/>
  <c r="R18" i="7" s="1"/>
  <c r="O18" i="7"/>
  <c r="Q18" i="7" s="1"/>
  <c r="P17" i="7"/>
  <c r="R17" i="7" s="1"/>
  <c r="O17" i="7"/>
  <c r="Q17" i="7" s="1"/>
  <c r="P16" i="7"/>
  <c r="R16" i="7" s="1"/>
  <c r="O16" i="7"/>
  <c r="Q16" i="7" s="1"/>
  <c r="P15" i="7"/>
  <c r="R15" i="7" s="1"/>
  <c r="O15" i="7"/>
  <c r="Q15" i="7" s="1"/>
  <c r="P14" i="7"/>
  <c r="R14" i="7" s="1"/>
  <c r="O14" i="7"/>
  <c r="Q14" i="7" s="1"/>
  <c r="P13" i="7"/>
  <c r="R13" i="7" s="1"/>
  <c r="O13" i="7"/>
  <c r="Q13" i="7" s="1"/>
  <c r="P12" i="7"/>
  <c r="R12" i="7" s="1"/>
  <c r="O12" i="7"/>
  <c r="Q12" i="7" s="1"/>
  <c r="P11" i="7"/>
  <c r="R11" i="7" s="1"/>
  <c r="O11" i="7"/>
  <c r="Q11" i="7" s="1"/>
  <c r="P10" i="7"/>
  <c r="R10" i="7" s="1"/>
  <c r="O10" i="7"/>
  <c r="Q10" i="7" s="1"/>
  <c r="P9" i="7"/>
  <c r="R9" i="7" s="1"/>
  <c r="O9" i="7"/>
  <c r="Q9" i="7" s="1"/>
  <c r="P8" i="7"/>
  <c r="R8" i="7" s="1"/>
  <c r="O8" i="7"/>
  <c r="Q8" i="7" s="1"/>
  <c r="P7" i="7"/>
  <c r="R7" i="7" s="1"/>
  <c r="O7" i="7"/>
  <c r="Q7" i="7" s="1"/>
  <c r="Q21" i="7" l="1"/>
  <c r="P21" i="7"/>
  <c r="R21" i="7" s="1"/>
  <c r="N21" i="6" l="1"/>
  <c r="M21" i="6"/>
  <c r="L21" i="6"/>
  <c r="K21" i="6"/>
  <c r="J21" i="6"/>
  <c r="I21" i="6"/>
  <c r="H21" i="6"/>
  <c r="G21" i="6"/>
  <c r="O21" i="6" s="1"/>
  <c r="F21" i="6"/>
  <c r="D21" i="6"/>
  <c r="C21" i="6"/>
  <c r="P20" i="6"/>
  <c r="R20" i="6" s="1"/>
  <c r="O20" i="6"/>
  <c r="Q20" i="6" s="1"/>
  <c r="P19" i="6"/>
  <c r="R19" i="6" s="1"/>
  <c r="O19" i="6"/>
  <c r="Q19" i="6" s="1"/>
  <c r="P18" i="6"/>
  <c r="R18" i="6" s="1"/>
  <c r="O18" i="6"/>
  <c r="Q18" i="6" s="1"/>
  <c r="P17" i="6"/>
  <c r="R17" i="6" s="1"/>
  <c r="O17" i="6"/>
  <c r="Q17" i="6" s="1"/>
  <c r="P16" i="6"/>
  <c r="R16" i="6" s="1"/>
  <c r="O16" i="6"/>
  <c r="Q16" i="6" s="1"/>
  <c r="P15" i="6"/>
  <c r="R15" i="6" s="1"/>
  <c r="O15" i="6"/>
  <c r="Q15" i="6" s="1"/>
  <c r="P14" i="6"/>
  <c r="R14" i="6" s="1"/>
  <c r="O14" i="6"/>
  <c r="Q14" i="6" s="1"/>
  <c r="P13" i="6"/>
  <c r="R13" i="6" s="1"/>
  <c r="O13" i="6"/>
  <c r="Q13" i="6" s="1"/>
  <c r="P12" i="6"/>
  <c r="R12" i="6" s="1"/>
  <c r="O12" i="6"/>
  <c r="Q12" i="6" s="1"/>
  <c r="P11" i="6"/>
  <c r="R11" i="6" s="1"/>
  <c r="O11" i="6"/>
  <c r="Q11" i="6" s="1"/>
  <c r="P10" i="6"/>
  <c r="R10" i="6" s="1"/>
  <c r="O10" i="6"/>
  <c r="Q10" i="6" s="1"/>
  <c r="P9" i="6"/>
  <c r="R9" i="6" s="1"/>
  <c r="O9" i="6"/>
  <c r="Q9" i="6" s="1"/>
  <c r="P8" i="6"/>
  <c r="R8" i="6" s="1"/>
  <c r="O8" i="6"/>
  <c r="Q8" i="6" s="1"/>
  <c r="P7" i="6"/>
  <c r="R7" i="6" s="1"/>
  <c r="O7" i="6"/>
  <c r="Q7" i="6" s="1"/>
  <c r="N141" i="4"/>
  <c r="M141" i="4"/>
  <c r="L141" i="4"/>
  <c r="K141" i="4"/>
  <c r="J141" i="4"/>
  <c r="I141" i="4"/>
  <c r="H141" i="4"/>
  <c r="G141" i="4"/>
  <c r="O141" i="4" s="1"/>
  <c r="Q141" i="4" s="1"/>
  <c r="F141" i="4"/>
  <c r="E141" i="4"/>
  <c r="D141" i="4"/>
  <c r="C141" i="4"/>
  <c r="P141" i="4"/>
  <c r="R141" i="4" s="1"/>
  <c r="Q140" i="4"/>
  <c r="P140" i="4"/>
  <c r="R140" i="4" s="1"/>
  <c r="O140" i="4"/>
  <c r="Q139" i="4"/>
  <c r="P139" i="4"/>
  <c r="R139" i="4" s="1"/>
  <c r="O139" i="4"/>
  <c r="P138" i="4"/>
  <c r="R138" i="4" s="1"/>
  <c r="O138" i="4"/>
  <c r="Q138" i="4" s="1"/>
  <c r="P137" i="4"/>
  <c r="R137" i="4" s="1"/>
  <c r="O137" i="4"/>
  <c r="Q137" i="4" s="1"/>
  <c r="Q136" i="4"/>
  <c r="P136" i="4"/>
  <c r="R136" i="4" s="1"/>
  <c r="O136" i="4"/>
  <c r="Q135" i="4"/>
  <c r="P135" i="4"/>
  <c r="R135" i="4" s="1"/>
  <c r="O135" i="4"/>
  <c r="P134" i="4"/>
  <c r="R134" i="4" s="1"/>
  <c r="O134" i="4"/>
  <c r="Q134" i="4" s="1"/>
  <c r="P133" i="4"/>
  <c r="R133" i="4" s="1"/>
  <c r="O133" i="4"/>
  <c r="Q133" i="4" s="1"/>
  <c r="Q132" i="4"/>
  <c r="P132" i="4"/>
  <c r="R132" i="4" s="1"/>
  <c r="O132" i="4"/>
  <c r="Q131" i="4"/>
  <c r="P131" i="4"/>
  <c r="R131" i="4" s="1"/>
  <c r="O131" i="4"/>
  <c r="P130" i="4"/>
  <c r="R130" i="4" s="1"/>
  <c r="O130" i="4"/>
  <c r="Q130" i="4" s="1"/>
  <c r="P129" i="4"/>
  <c r="R129" i="4" s="1"/>
  <c r="O129" i="4"/>
  <c r="Q129" i="4" s="1"/>
  <c r="Q128" i="4"/>
  <c r="P128" i="4"/>
  <c r="R128" i="4" s="1"/>
  <c r="O128" i="4"/>
  <c r="Q127" i="4"/>
  <c r="P127" i="4"/>
  <c r="R127" i="4" s="1"/>
  <c r="O127" i="4"/>
  <c r="P126" i="4"/>
  <c r="R126" i="4" s="1"/>
  <c r="O126" i="4"/>
  <c r="Q126" i="4" s="1"/>
  <c r="P125" i="4"/>
  <c r="R125" i="4" s="1"/>
  <c r="O125" i="4"/>
  <c r="Q125" i="4" s="1"/>
  <c r="Q124" i="4"/>
  <c r="P124" i="4"/>
  <c r="R124" i="4" s="1"/>
  <c r="O124" i="4"/>
  <c r="Q123" i="4"/>
  <c r="P123" i="4"/>
  <c r="R123" i="4" s="1"/>
  <c r="O123" i="4"/>
  <c r="P122" i="4"/>
  <c r="R122" i="4" s="1"/>
  <c r="O122" i="4"/>
  <c r="Q122" i="4" s="1"/>
  <c r="P121" i="4"/>
  <c r="R121" i="4" s="1"/>
  <c r="O121" i="4"/>
  <c r="Q121" i="4" s="1"/>
  <c r="Q120" i="4"/>
  <c r="P120" i="4"/>
  <c r="R120" i="4" s="1"/>
  <c r="O120" i="4"/>
  <c r="Q119" i="4"/>
  <c r="P119" i="4"/>
  <c r="R119" i="4" s="1"/>
  <c r="O119" i="4"/>
  <c r="P118" i="4"/>
  <c r="R118" i="4" s="1"/>
  <c r="O118" i="4"/>
  <c r="Q118" i="4" s="1"/>
  <c r="P117" i="4"/>
  <c r="R117" i="4" s="1"/>
  <c r="O117" i="4"/>
  <c r="Q117" i="4" s="1"/>
  <c r="Q116" i="4"/>
  <c r="P116" i="4"/>
  <c r="R116" i="4" s="1"/>
  <c r="O116" i="4"/>
  <c r="Q115" i="4"/>
  <c r="P115" i="4"/>
  <c r="R115" i="4" s="1"/>
  <c r="O115" i="4"/>
  <c r="P114" i="4"/>
  <c r="R114" i="4" s="1"/>
  <c r="O114" i="4"/>
  <c r="Q114" i="4" s="1"/>
  <c r="P113" i="4"/>
  <c r="R113" i="4" s="1"/>
  <c r="O113" i="4"/>
  <c r="Q113" i="4" s="1"/>
  <c r="Q112" i="4"/>
  <c r="P112" i="4"/>
  <c r="R112" i="4" s="1"/>
  <c r="O112" i="4"/>
  <c r="Q111" i="4"/>
  <c r="P111" i="4"/>
  <c r="R111" i="4" s="1"/>
  <c r="O111" i="4"/>
  <c r="P110" i="4"/>
  <c r="R110" i="4" s="1"/>
  <c r="O110" i="4"/>
  <c r="Q110" i="4" s="1"/>
  <c r="P109" i="4"/>
  <c r="R109" i="4" s="1"/>
  <c r="O109" i="4"/>
  <c r="Q109" i="4" s="1"/>
  <c r="Q108" i="4"/>
  <c r="P108" i="4"/>
  <c r="R108" i="4" s="1"/>
  <c r="O108" i="4"/>
  <c r="Q107" i="4"/>
  <c r="P107" i="4"/>
  <c r="R107" i="4" s="1"/>
  <c r="O107" i="4"/>
  <c r="P106" i="4"/>
  <c r="R106" i="4" s="1"/>
  <c r="O106" i="4"/>
  <c r="Q106" i="4" s="1"/>
  <c r="P105" i="4"/>
  <c r="R105" i="4" s="1"/>
  <c r="O105" i="4"/>
  <c r="Q105" i="4" s="1"/>
  <c r="Q104" i="4"/>
  <c r="P104" i="4"/>
  <c r="R104" i="4" s="1"/>
  <c r="O104" i="4"/>
  <c r="Q103" i="4"/>
  <c r="P103" i="4"/>
  <c r="R103" i="4" s="1"/>
  <c r="O103" i="4"/>
  <c r="P102" i="4"/>
  <c r="R102" i="4" s="1"/>
  <c r="O102" i="4"/>
  <c r="Q102" i="4" s="1"/>
  <c r="P101" i="4"/>
  <c r="R101" i="4" s="1"/>
  <c r="O101" i="4"/>
  <c r="Q101" i="4" s="1"/>
  <c r="Q100" i="4"/>
  <c r="P100" i="4"/>
  <c r="R100" i="4" s="1"/>
  <c r="O100" i="4"/>
  <c r="Q99" i="4"/>
  <c r="P99" i="4"/>
  <c r="R99" i="4" s="1"/>
  <c r="O99" i="4"/>
  <c r="P98" i="4"/>
  <c r="R98" i="4" s="1"/>
  <c r="O98" i="4"/>
  <c r="Q98" i="4" s="1"/>
  <c r="P97" i="4"/>
  <c r="R97" i="4" s="1"/>
  <c r="O97" i="4"/>
  <c r="Q97" i="4" s="1"/>
  <c r="Q96" i="4"/>
  <c r="P96" i="4"/>
  <c r="R96" i="4" s="1"/>
  <c r="O96" i="4"/>
  <c r="Q95" i="4"/>
  <c r="P95" i="4"/>
  <c r="R95" i="4" s="1"/>
  <c r="O95" i="4"/>
  <c r="P94" i="4"/>
  <c r="R94" i="4" s="1"/>
  <c r="O94" i="4"/>
  <c r="Q94" i="4" s="1"/>
  <c r="P93" i="4"/>
  <c r="R93" i="4" s="1"/>
  <c r="O93" i="4"/>
  <c r="Q93" i="4" s="1"/>
  <c r="Q92" i="4"/>
  <c r="P92" i="4"/>
  <c r="R92" i="4" s="1"/>
  <c r="O92" i="4"/>
  <c r="Q91" i="4"/>
  <c r="P91" i="4"/>
  <c r="R91" i="4" s="1"/>
  <c r="O91" i="4"/>
  <c r="P90" i="4"/>
  <c r="R90" i="4" s="1"/>
  <c r="O90" i="4"/>
  <c r="Q90" i="4" s="1"/>
  <c r="P89" i="4"/>
  <c r="R89" i="4" s="1"/>
  <c r="O89" i="4"/>
  <c r="Q89" i="4" s="1"/>
  <c r="Q88" i="4"/>
  <c r="P88" i="4"/>
  <c r="R88" i="4" s="1"/>
  <c r="O88" i="4"/>
  <c r="Q87" i="4"/>
  <c r="P87" i="4"/>
  <c r="R87" i="4" s="1"/>
  <c r="O87" i="4"/>
  <c r="P86" i="4"/>
  <c r="R86" i="4" s="1"/>
  <c r="O86" i="4"/>
  <c r="Q86" i="4" s="1"/>
  <c r="P85" i="4"/>
  <c r="R85" i="4" s="1"/>
  <c r="O85" i="4"/>
  <c r="Q85" i="4" s="1"/>
  <c r="Q84" i="4"/>
  <c r="P84" i="4"/>
  <c r="R84" i="4" s="1"/>
  <c r="O84" i="4"/>
  <c r="Q83" i="4"/>
  <c r="P83" i="4"/>
  <c r="R83" i="4" s="1"/>
  <c r="O83" i="4"/>
  <c r="P82" i="4"/>
  <c r="R82" i="4" s="1"/>
  <c r="O82" i="4"/>
  <c r="Q82" i="4" s="1"/>
  <c r="P81" i="4"/>
  <c r="R81" i="4" s="1"/>
  <c r="O81" i="4"/>
  <c r="Q81" i="4" s="1"/>
  <c r="Q80" i="4"/>
  <c r="P80" i="4"/>
  <c r="R80" i="4" s="1"/>
  <c r="O80" i="4"/>
  <c r="Q79" i="4"/>
  <c r="P79" i="4"/>
  <c r="R79" i="4" s="1"/>
  <c r="O79" i="4"/>
  <c r="P78" i="4"/>
  <c r="R78" i="4" s="1"/>
  <c r="O78" i="4"/>
  <c r="Q78" i="4" s="1"/>
  <c r="P77" i="4"/>
  <c r="R77" i="4" s="1"/>
  <c r="O77" i="4"/>
  <c r="Q77" i="4" s="1"/>
  <c r="Q76" i="4"/>
  <c r="P76" i="4"/>
  <c r="R76" i="4" s="1"/>
  <c r="O76" i="4"/>
  <c r="Q75" i="4"/>
  <c r="P75" i="4"/>
  <c r="R75" i="4" s="1"/>
  <c r="O75" i="4"/>
  <c r="P74" i="4"/>
  <c r="R74" i="4" s="1"/>
  <c r="O74" i="4"/>
  <c r="Q74" i="4" s="1"/>
  <c r="P73" i="4"/>
  <c r="R73" i="4" s="1"/>
  <c r="O73" i="4"/>
  <c r="Q73" i="4" s="1"/>
  <c r="Q72" i="4"/>
  <c r="P72" i="4"/>
  <c r="R72" i="4" s="1"/>
  <c r="O72" i="4"/>
  <c r="Q71" i="4"/>
  <c r="P71" i="4"/>
  <c r="R71" i="4" s="1"/>
  <c r="O71" i="4"/>
  <c r="P70" i="4"/>
  <c r="R70" i="4" s="1"/>
  <c r="O70" i="4"/>
  <c r="Q70" i="4" s="1"/>
  <c r="P69" i="4"/>
  <c r="R69" i="4" s="1"/>
  <c r="O69" i="4"/>
  <c r="Q69" i="4" s="1"/>
  <c r="Q68" i="4"/>
  <c r="P68" i="4"/>
  <c r="R68" i="4" s="1"/>
  <c r="O68" i="4"/>
  <c r="Q67" i="4"/>
  <c r="P67" i="4"/>
  <c r="R67" i="4" s="1"/>
  <c r="O67" i="4"/>
  <c r="P66" i="4"/>
  <c r="R66" i="4" s="1"/>
  <c r="O66" i="4"/>
  <c r="Q66" i="4" s="1"/>
  <c r="P65" i="4"/>
  <c r="R65" i="4" s="1"/>
  <c r="O65" i="4"/>
  <c r="Q65" i="4" s="1"/>
  <c r="Q64" i="4"/>
  <c r="P64" i="4"/>
  <c r="R64" i="4" s="1"/>
  <c r="O64" i="4"/>
  <c r="Q63" i="4"/>
  <c r="P63" i="4"/>
  <c r="R63" i="4" s="1"/>
  <c r="O63" i="4"/>
  <c r="P62" i="4"/>
  <c r="R62" i="4" s="1"/>
  <c r="O62" i="4"/>
  <c r="Q62" i="4" s="1"/>
  <c r="P61" i="4"/>
  <c r="R61" i="4" s="1"/>
  <c r="O61" i="4"/>
  <c r="Q61" i="4" s="1"/>
  <c r="Q60" i="4"/>
  <c r="P60" i="4"/>
  <c r="R60" i="4" s="1"/>
  <c r="O60" i="4"/>
  <c r="Q59" i="4"/>
  <c r="P59" i="4"/>
  <c r="R59" i="4" s="1"/>
  <c r="O59" i="4"/>
  <c r="P58" i="4"/>
  <c r="R58" i="4" s="1"/>
  <c r="O58" i="4"/>
  <c r="Q58" i="4" s="1"/>
  <c r="P57" i="4"/>
  <c r="R57" i="4" s="1"/>
  <c r="O57" i="4"/>
  <c r="Q57" i="4" s="1"/>
  <c r="R56" i="4"/>
  <c r="P56" i="4"/>
  <c r="O56" i="4"/>
  <c r="Q56" i="4" s="1"/>
  <c r="R55" i="4"/>
  <c r="P55" i="4"/>
  <c r="O55" i="4"/>
  <c r="Q55" i="4" s="1"/>
  <c r="R54" i="4"/>
  <c r="P54" i="4"/>
  <c r="O54" i="4"/>
  <c r="Q54" i="4" s="1"/>
  <c r="R53" i="4"/>
  <c r="P53" i="4"/>
  <c r="O53" i="4"/>
  <c r="Q53" i="4" s="1"/>
  <c r="R52" i="4"/>
  <c r="P52" i="4"/>
  <c r="O52" i="4"/>
  <c r="Q52" i="4" s="1"/>
  <c r="R51" i="4"/>
  <c r="P51" i="4"/>
  <c r="O51" i="4"/>
  <c r="Q51" i="4" s="1"/>
  <c r="R50" i="4"/>
  <c r="P50" i="4"/>
  <c r="O50" i="4"/>
  <c r="Q50" i="4" s="1"/>
  <c r="R49" i="4"/>
  <c r="P49" i="4"/>
  <c r="O49" i="4"/>
  <c r="Q49" i="4" s="1"/>
  <c r="R48" i="4"/>
  <c r="P48" i="4"/>
  <c r="O48" i="4"/>
  <c r="Q48" i="4" s="1"/>
  <c r="R47" i="4"/>
  <c r="P47" i="4"/>
  <c r="O47" i="4"/>
  <c r="Q47" i="4" s="1"/>
  <c r="R46" i="4"/>
  <c r="P46" i="4"/>
  <c r="O46" i="4"/>
  <c r="Q46" i="4" s="1"/>
  <c r="R45" i="4"/>
  <c r="P45" i="4"/>
  <c r="O45" i="4"/>
  <c r="Q45" i="4" s="1"/>
  <c r="R44" i="4"/>
  <c r="P44" i="4"/>
  <c r="O44" i="4"/>
  <c r="Q44" i="4" s="1"/>
  <c r="R43" i="4"/>
  <c r="P43" i="4"/>
  <c r="O43" i="4"/>
  <c r="Q43" i="4" s="1"/>
  <c r="R42" i="4"/>
  <c r="P42" i="4"/>
  <c r="O42" i="4"/>
  <c r="Q42" i="4" s="1"/>
  <c r="R41" i="4"/>
  <c r="P41" i="4"/>
  <c r="O41" i="4"/>
  <c r="Q41" i="4" s="1"/>
  <c r="R40" i="4"/>
  <c r="P40" i="4"/>
  <c r="O40" i="4"/>
  <c r="Q40" i="4" s="1"/>
  <c r="R39" i="4"/>
  <c r="P39" i="4"/>
  <c r="O39" i="4"/>
  <c r="Q39" i="4" s="1"/>
  <c r="R38" i="4"/>
  <c r="P38" i="4"/>
  <c r="O38" i="4"/>
  <c r="Q38" i="4" s="1"/>
  <c r="R37" i="4"/>
  <c r="P37" i="4"/>
  <c r="O37" i="4"/>
  <c r="Q37" i="4" s="1"/>
  <c r="R36" i="4"/>
  <c r="P36" i="4"/>
  <c r="O36" i="4"/>
  <c r="Q36" i="4" s="1"/>
  <c r="R35" i="4"/>
  <c r="P35" i="4"/>
  <c r="O35" i="4"/>
  <c r="Q35" i="4" s="1"/>
  <c r="R34" i="4"/>
  <c r="P34" i="4"/>
  <c r="O34" i="4"/>
  <c r="Q34" i="4" s="1"/>
  <c r="R33" i="4"/>
  <c r="P33" i="4"/>
  <c r="O33" i="4"/>
  <c r="Q33" i="4" s="1"/>
  <c r="R32" i="4"/>
  <c r="P32" i="4"/>
  <c r="O32" i="4"/>
  <c r="Q32" i="4" s="1"/>
  <c r="R31" i="4"/>
  <c r="P31" i="4"/>
  <c r="O31" i="4"/>
  <c r="Q31" i="4" s="1"/>
  <c r="R30" i="4"/>
  <c r="P30" i="4"/>
  <c r="O30" i="4"/>
  <c r="Q30" i="4" s="1"/>
  <c r="R29" i="4"/>
  <c r="P29" i="4"/>
  <c r="O29" i="4"/>
  <c r="Q29" i="4" s="1"/>
  <c r="R28" i="4"/>
  <c r="P28" i="4"/>
  <c r="O28" i="4"/>
  <c r="Q28" i="4" s="1"/>
  <c r="R27" i="4"/>
  <c r="P27" i="4"/>
  <c r="O27" i="4"/>
  <c r="Q27" i="4" s="1"/>
  <c r="R26" i="4"/>
  <c r="P26" i="4"/>
  <c r="O26" i="4"/>
  <c r="Q26" i="4" s="1"/>
  <c r="R25" i="4"/>
  <c r="P25" i="4"/>
  <c r="O25" i="4"/>
  <c r="Q25" i="4" s="1"/>
  <c r="R24" i="4"/>
  <c r="P24" i="4"/>
  <c r="O24" i="4"/>
  <c r="Q24" i="4" s="1"/>
  <c r="R23" i="4"/>
  <c r="P23" i="4"/>
  <c r="O23" i="4"/>
  <c r="Q23" i="4" s="1"/>
  <c r="R22" i="4"/>
  <c r="P22" i="4"/>
  <c r="O22" i="4"/>
  <c r="Q22" i="4" s="1"/>
  <c r="R21" i="4"/>
  <c r="P21" i="4"/>
  <c r="O21" i="4"/>
  <c r="Q21" i="4" s="1"/>
  <c r="R20" i="4"/>
  <c r="P20" i="4"/>
  <c r="O20" i="4"/>
  <c r="Q20" i="4" s="1"/>
  <c r="R19" i="4"/>
  <c r="P19" i="4"/>
  <c r="O19" i="4"/>
  <c r="Q19" i="4" s="1"/>
  <c r="R18" i="4"/>
  <c r="P18" i="4"/>
  <c r="O18" i="4"/>
  <c r="Q18" i="4" s="1"/>
  <c r="R17" i="4"/>
  <c r="P17" i="4"/>
  <c r="O17" i="4"/>
  <c r="Q17" i="4" s="1"/>
  <c r="R16" i="4"/>
  <c r="P16" i="4"/>
  <c r="O16" i="4"/>
  <c r="Q16" i="4" s="1"/>
  <c r="R15" i="4"/>
  <c r="P15" i="4"/>
  <c r="O15" i="4"/>
  <c r="Q15" i="4" s="1"/>
  <c r="R14" i="4"/>
  <c r="P14" i="4"/>
  <c r="O14" i="4"/>
  <c r="Q14" i="4" s="1"/>
  <c r="R13" i="4"/>
  <c r="P13" i="4"/>
  <c r="O13" i="4"/>
  <c r="Q13" i="4" s="1"/>
  <c r="R12" i="4"/>
  <c r="P12" i="4"/>
  <c r="O12" i="4"/>
  <c r="Q12" i="4" s="1"/>
  <c r="R11" i="4"/>
  <c r="P11" i="4"/>
  <c r="O11" i="4"/>
  <c r="Q11" i="4" s="1"/>
  <c r="R10" i="4"/>
  <c r="P10" i="4"/>
  <c r="O10" i="4"/>
  <c r="Q10" i="4" s="1"/>
  <c r="R9" i="4"/>
  <c r="P9" i="4"/>
  <c r="O9" i="4"/>
  <c r="Q9" i="4" s="1"/>
  <c r="R8" i="4"/>
  <c r="P8" i="4"/>
  <c r="O8" i="4"/>
  <c r="Q8" i="4" s="1"/>
  <c r="R7" i="4"/>
  <c r="Q7" i="4"/>
  <c r="P7" i="4"/>
  <c r="O7" i="4"/>
  <c r="Q21" i="6" l="1"/>
  <c r="P21" i="6"/>
  <c r="R21" i="6" s="1"/>
  <c r="E21" i="6"/>
  <c r="M1" i="5"/>
  <c r="E7" i="1"/>
  <c r="E14" i="1"/>
  <c r="E17" i="1"/>
  <c r="E21" i="1"/>
  <c r="E35" i="1"/>
  <c r="E47" i="1"/>
  <c r="E55" i="1"/>
  <c r="E57" i="1"/>
  <c r="E71" i="1"/>
  <c r="E80" i="1"/>
  <c r="E97" i="1"/>
  <c r="E107" i="1"/>
  <c r="E112" i="1"/>
  <c r="E117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D121" i="1"/>
  <c r="C121" i="1"/>
  <c r="R120" i="1"/>
  <c r="P120" i="1"/>
  <c r="O120" i="1"/>
  <c r="Q120" i="1" s="1"/>
  <c r="P119" i="1"/>
  <c r="R119" i="1" s="1"/>
  <c r="O119" i="1"/>
  <c r="Q119" i="1" s="1"/>
  <c r="P118" i="1"/>
  <c r="R118" i="1" s="1"/>
  <c r="O118" i="1"/>
  <c r="Q118" i="1" s="1"/>
  <c r="P117" i="1"/>
  <c r="R117" i="1" s="1"/>
  <c r="O117" i="1"/>
  <c r="Q117" i="1" s="1"/>
  <c r="R116" i="1"/>
  <c r="P116" i="1"/>
  <c r="O116" i="1"/>
  <c r="Q116" i="1" s="1"/>
  <c r="P115" i="1"/>
  <c r="R115" i="1" s="1"/>
  <c r="O115" i="1"/>
  <c r="Q115" i="1" s="1"/>
  <c r="P114" i="1"/>
  <c r="R114" i="1" s="1"/>
  <c r="O114" i="1"/>
  <c r="Q114" i="1" s="1"/>
  <c r="P113" i="1"/>
  <c r="R113" i="1" s="1"/>
  <c r="O113" i="1"/>
  <c r="Q113" i="1" s="1"/>
  <c r="R112" i="1"/>
  <c r="P112" i="1"/>
  <c r="O112" i="1"/>
  <c r="Q112" i="1" s="1"/>
  <c r="P111" i="1"/>
  <c r="R111" i="1" s="1"/>
  <c r="O111" i="1"/>
  <c r="Q111" i="1" s="1"/>
  <c r="P110" i="1"/>
  <c r="R110" i="1" s="1"/>
  <c r="O110" i="1"/>
  <c r="Q110" i="1" s="1"/>
  <c r="R109" i="1"/>
  <c r="P109" i="1"/>
  <c r="O109" i="1"/>
  <c r="Q109" i="1" s="1"/>
  <c r="R108" i="1"/>
  <c r="P108" i="1"/>
  <c r="O108" i="1"/>
  <c r="Q108" i="1" s="1"/>
  <c r="P107" i="1"/>
  <c r="R107" i="1" s="1"/>
  <c r="O107" i="1"/>
  <c r="Q107" i="1" s="1"/>
  <c r="P106" i="1"/>
  <c r="R106" i="1" s="1"/>
  <c r="O106" i="1"/>
  <c r="Q106" i="1" s="1"/>
  <c r="R105" i="1"/>
  <c r="P105" i="1"/>
  <c r="O105" i="1"/>
  <c r="Q105" i="1" s="1"/>
  <c r="R104" i="1"/>
  <c r="P104" i="1"/>
  <c r="O104" i="1"/>
  <c r="Q104" i="1" s="1"/>
  <c r="P103" i="1"/>
  <c r="R103" i="1" s="1"/>
  <c r="O103" i="1"/>
  <c r="Q103" i="1" s="1"/>
  <c r="P102" i="1"/>
  <c r="R102" i="1" s="1"/>
  <c r="O102" i="1"/>
  <c r="Q102" i="1" s="1"/>
  <c r="R101" i="1"/>
  <c r="P101" i="1"/>
  <c r="O101" i="1"/>
  <c r="Q101" i="1" s="1"/>
  <c r="R100" i="1"/>
  <c r="P100" i="1"/>
  <c r="O100" i="1"/>
  <c r="Q100" i="1" s="1"/>
  <c r="P99" i="1"/>
  <c r="R99" i="1" s="1"/>
  <c r="O99" i="1"/>
  <c r="Q99" i="1" s="1"/>
  <c r="P98" i="1"/>
  <c r="R98" i="1" s="1"/>
  <c r="O98" i="1"/>
  <c r="Q98" i="1" s="1"/>
  <c r="R97" i="1"/>
  <c r="P97" i="1"/>
  <c r="O97" i="1"/>
  <c r="Q97" i="1" s="1"/>
  <c r="R96" i="1"/>
  <c r="P96" i="1"/>
  <c r="O96" i="1"/>
  <c r="Q96" i="1" s="1"/>
  <c r="P95" i="1"/>
  <c r="R95" i="1" s="1"/>
  <c r="O95" i="1"/>
  <c r="Q95" i="1" s="1"/>
  <c r="P94" i="1"/>
  <c r="R94" i="1" s="1"/>
  <c r="O94" i="1"/>
  <c r="Q94" i="1" s="1"/>
  <c r="R93" i="1"/>
  <c r="P93" i="1"/>
  <c r="O93" i="1"/>
  <c r="Q93" i="1" s="1"/>
  <c r="R92" i="1"/>
  <c r="P92" i="1"/>
  <c r="O92" i="1"/>
  <c r="Q92" i="1" s="1"/>
  <c r="P91" i="1"/>
  <c r="R91" i="1" s="1"/>
  <c r="O91" i="1"/>
  <c r="Q91" i="1" s="1"/>
  <c r="P90" i="1"/>
  <c r="R90" i="1" s="1"/>
  <c r="O90" i="1"/>
  <c r="Q90" i="1" s="1"/>
  <c r="R89" i="1"/>
  <c r="P89" i="1"/>
  <c r="O89" i="1"/>
  <c r="Q89" i="1" s="1"/>
  <c r="R88" i="1"/>
  <c r="P88" i="1"/>
  <c r="O88" i="1"/>
  <c r="Q88" i="1" s="1"/>
  <c r="P87" i="1"/>
  <c r="R87" i="1" s="1"/>
  <c r="O87" i="1"/>
  <c r="Q87" i="1" s="1"/>
  <c r="P86" i="1"/>
  <c r="R86" i="1" s="1"/>
  <c r="O86" i="1"/>
  <c r="Q86" i="1" s="1"/>
  <c r="R85" i="1"/>
  <c r="P85" i="1"/>
  <c r="O85" i="1"/>
  <c r="Q85" i="1" s="1"/>
  <c r="R84" i="1"/>
  <c r="P84" i="1"/>
  <c r="O84" i="1"/>
  <c r="Q84" i="1" s="1"/>
  <c r="P83" i="1"/>
  <c r="R83" i="1" s="1"/>
  <c r="O83" i="1"/>
  <c r="Q83" i="1" s="1"/>
  <c r="P82" i="1"/>
  <c r="R82" i="1" s="1"/>
  <c r="O82" i="1"/>
  <c r="Q82" i="1" s="1"/>
  <c r="R81" i="1"/>
  <c r="P81" i="1"/>
  <c r="O81" i="1"/>
  <c r="Q81" i="1" s="1"/>
  <c r="R80" i="1"/>
  <c r="P80" i="1"/>
  <c r="O80" i="1"/>
  <c r="Q80" i="1" s="1"/>
  <c r="P79" i="1"/>
  <c r="R79" i="1" s="1"/>
  <c r="O79" i="1"/>
  <c r="Q79" i="1" s="1"/>
  <c r="P78" i="1"/>
  <c r="R78" i="1" s="1"/>
  <c r="O78" i="1"/>
  <c r="Q78" i="1" s="1"/>
  <c r="R77" i="1"/>
  <c r="P77" i="1"/>
  <c r="O77" i="1"/>
  <c r="Q77" i="1" s="1"/>
  <c r="R76" i="1"/>
  <c r="P76" i="1"/>
  <c r="O76" i="1"/>
  <c r="Q76" i="1" s="1"/>
  <c r="P75" i="1"/>
  <c r="R75" i="1" s="1"/>
  <c r="O75" i="1"/>
  <c r="Q75" i="1" s="1"/>
  <c r="P74" i="1"/>
  <c r="R74" i="1" s="1"/>
  <c r="O74" i="1"/>
  <c r="Q74" i="1" s="1"/>
  <c r="R73" i="1"/>
  <c r="P73" i="1"/>
  <c r="O73" i="1"/>
  <c r="Q73" i="1" s="1"/>
  <c r="R72" i="1"/>
  <c r="P72" i="1"/>
  <c r="O72" i="1"/>
  <c r="Q72" i="1" s="1"/>
  <c r="P71" i="1"/>
  <c r="R71" i="1" s="1"/>
  <c r="O71" i="1"/>
  <c r="Q71" i="1" s="1"/>
  <c r="P70" i="1"/>
  <c r="R70" i="1" s="1"/>
  <c r="O70" i="1"/>
  <c r="Q70" i="1" s="1"/>
  <c r="R69" i="1"/>
  <c r="P69" i="1"/>
  <c r="O69" i="1"/>
  <c r="Q69" i="1" s="1"/>
  <c r="R68" i="1"/>
  <c r="P68" i="1"/>
  <c r="O68" i="1"/>
  <c r="Q68" i="1" s="1"/>
  <c r="P67" i="1"/>
  <c r="R67" i="1" s="1"/>
  <c r="O67" i="1"/>
  <c r="Q67" i="1" s="1"/>
  <c r="P66" i="1"/>
  <c r="R66" i="1" s="1"/>
  <c r="O66" i="1"/>
  <c r="Q66" i="1" s="1"/>
  <c r="R65" i="1"/>
  <c r="P65" i="1"/>
  <c r="O65" i="1"/>
  <c r="Q65" i="1" s="1"/>
  <c r="R64" i="1"/>
  <c r="P64" i="1"/>
  <c r="O64" i="1"/>
  <c r="Q64" i="1" s="1"/>
  <c r="P63" i="1"/>
  <c r="R63" i="1" s="1"/>
  <c r="O63" i="1"/>
  <c r="Q63" i="1" s="1"/>
  <c r="P62" i="1"/>
  <c r="R62" i="1" s="1"/>
  <c r="O62" i="1"/>
  <c r="Q62" i="1" s="1"/>
  <c r="R61" i="1"/>
  <c r="P61" i="1"/>
  <c r="O61" i="1"/>
  <c r="Q61" i="1" s="1"/>
  <c r="R60" i="1"/>
  <c r="P60" i="1"/>
  <c r="O60" i="1"/>
  <c r="Q60" i="1" s="1"/>
  <c r="P59" i="1"/>
  <c r="R59" i="1" s="1"/>
  <c r="O59" i="1"/>
  <c r="Q59" i="1" s="1"/>
  <c r="P58" i="1"/>
  <c r="R58" i="1" s="1"/>
  <c r="O58" i="1"/>
  <c r="Q58" i="1" s="1"/>
  <c r="R57" i="1"/>
  <c r="P57" i="1"/>
  <c r="O57" i="1"/>
  <c r="Q57" i="1" s="1"/>
  <c r="R56" i="1"/>
  <c r="P56" i="1"/>
  <c r="O56" i="1"/>
  <c r="Q56" i="1" s="1"/>
  <c r="P55" i="1"/>
  <c r="R55" i="1" s="1"/>
  <c r="O55" i="1"/>
  <c r="Q55" i="1" s="1"/>
  <c r="P54" i="1"/>
  <c r="R54" i="1" s="1"/>
  <c r="O54" i="1"/>
  <c r="Q54" i="1" s="1"/>
  <c r="R53" i="1"/>
  <c r="P53" i="1"/>
  <c r="O53" i="1"/>
  <c r="Q53" i="1" s="1"/>
  <c r="R52" i="1"/>
  <c r="P52" i="1"/>
  <c r="O52" i="1"/>
  <c r="Q52" i="1" s="1"/>
  <c r="P51" i="1"/>
  <c r="R51" i="1" s="1"/>
  <c r="O51" i="1"/>
  <c r="Q51" i="1" s="1"/>
  <c r="P50" i="1"/>
  <c r="R50" i="1" s="1"/>
  <c r="O50" i="1"/>
  <c r="Q50" i="1" s="1"/>
  <c r="R49" i="1"/>
  <c r="P49" i="1"/>
  <c r="O49" i="1"/>
  <c r="Q49" i="1" s="1"/>
  <c r="R48" i="1"/>
  <c r="P48" i="1"/>
  <c r="O48" i="1"/>
  <c r="Q48" i="1" s="1"/>
  <c r="P47" i="1"/>
  <c r="R47" i="1" s="1"/>
  <c r="O47" i="1"/>
  <c r="Q47" i="1" s="1"/>
  <c r="P46" i="1"/>
  <c r="R46" i="1" s="1"/>
  <c r="O46" i="1"/>
  <c r="Q46" i="1" s="1"/>
  <c r="R45" i="1"/>
  <c r="P45" i="1"/>
  <c r="O45" i="1"/>
  <c r="Q45" i="1" s="1"/>
  <c r="R44" i="1"/>
  <c r="P44" i="1"/>
  <c r="O44" i="1"/>
  <c r="Q44" i="1" s="1"/>
  <c r="P43" i="1"/>
  <c r="R43" i="1" s="1"/>
  <c r="O43" i="1"/>
  <c r="Q43" i="1" s="1"/>
  <c r="P42" i="1"/>
  <c r="R42" i="1" s="1"/>
  <c r="O42" i="1"/>
  <c r="Q42" i="1" s="1"/>
  <c r="R41" i="1"/>
  <c r="P41" i="1"/>
  <c r="O41" i="1"/>
  <c r="Q41" i="1" s="1"/>
  <c r="R40" i="1"/>
  <c r="P40" i="1"/>
  <c r="O40" i="1"/>
  <c r="Q40" i="1" s="1"/>
  <c r="P39" i="1"/>
  <c r="R39" i="1" s="1"/>
  <c r="O39" i="1"/>
  <c r="Q39" i="1" s="1"/>
  <c r="P38" i="1"/>
  <c r="R38" i="1" s="1"/>
  <c r="O38" i="1"/>
  <c r="Q38" i="1" s="1"/>
  <c r="R37" i="1"/>
  <c r="P37" i="1"/>
  <c r="O37" i="1"/>
  <c r="Q37" i="1" s="1"/>
  <c r="R36" i="1"/>
  <c r="P36" i="1"/>
  <c r="O36" i="1"/>
  <c r="Q36" i="1" s="1"/>
  <c r="R35" i="1"/>
  <c r="P35" i="1"/>
  <c r="O35" i="1"/>
  <c r="Q35" i="1" s="1"/>
  <c r="R34" i="1"/>
  <c r="P34" i="1"/>
  <c r="O34" i="1"/>
  <c r="Q34" i="1" s="1"/>
  <c r="R33" i="1"/>
  <c r="P33" i="1"/>
  <c r="O33" i="1"/>
  <c r="Q33" i="1" s="1"/>
  <c r="R32" i="1"/>
  <c r="P32" i="1"/>
  <c r="O32" i="1"/>
  <c r="Q32" i="1" s="1"/>
  <c r="R31" i="1"/>
  <c r="P31" i="1"/>
  <c r="O31" i="1"/>
  <c r="Q31" i="1" s="1"/>
  <c r="R30" i="1"/>
  <c r="P30" i="1"/>
  <c r="O30" i="1"/>
  <c r="Q30" i="1" s="1"/>
  <c r="R29" i="1"/>
  <c r="P29" i="1"/>
  <c r="O29" i="1"/>
  <c r="Q29" i="1" s="1"/>
  <c r="R28" i="1"/>
  <c r="P28" i="1"/>
  <c r="O28" i="1"/>
  <c r="Q28" i="1" s="1"/>
  <c r="R27" i="1"/>
  <c r="P27" i="1"/>
  <c r="O27" i="1"/>
  <c r="Q27" i="1" s="1"/>
  <c r="R26" i="1"/>
  <c r="P26" i="1"/>
  <c r="O26" i="1"/>
  <c r="Q26" i="1" s="1"/>
  <c r="R25" i="1"/>
  <c r="P25" i="1"/>
  <c r="O25" i="1"/>
  <c r="Q25" i="1" s="1"/>
  <c r="R24" i="1"/>
  <c r="P24" i="1"/>
  <c r="O24" i="1"/>
  <c r="Q24" i="1" s="1"/>
  <c r="R23" i="1"/>
  <c r="P23" i="1"/>
  <c r="O23" i="1"/>
  <c r="Q23" i="1" s="1"/>
  <c r="R22" i="1"/>
  <c r="P22" i="1"/>
  <c r="O22" i="1"/>
  <c r="Q22" i="1" s="1"/>
  <c r="R21" i="1"/>
  <c r="P21" i="1"/>
  <c r="O21" i="1"/>
  <c r="Q21" i="1" s="1"/>
  <c r="R20" i="1"/>
  <c r="P20" i="1"/>
  <c r="O20" i="1"/>
  <c r="Q20" i="1" s="1"/>
  <c r="R19" i="1"/>
  <c r="P19" i="1"/>
  <c r="O19" i="1"/>
  <c r="Q19" i="1" s="1"/>
  <c r="R18" i="1"/>
  <c r="P18" i="1"/>
  <c r="O18" i="1"/>
  <c r="Q18" i="1" s="1"/>
  <c r="R17" i="1"/>
  <c r="P17" i="1"/>
  <c r="O17" i="1"/>
  <c r="Q17" i="1" s="1"/>
  <c r="R16" i="1"/>
  <c r="P16" i="1"/>
  <c r="O16" i="1"/>
  <c r="Q16" i="1" s="1"/>
  <c r="R15" i="1"/>
  <c r="P15" i="1"/>
  <c r="O15" i="1"/>
  <c r="Q15" i="1" s="1"/>
  <c r="R14" i="1"/>
  <c r="P14" i="1"/>
  <c r="O14" i="1"/>
  <c r="Q14" i="1" s="1"/>
  <c r="R13" i="1"/>
  <c r="P13" i="1"/>
  <c r="O13" i="1"/>
  <c r="Q13" i="1" s="1"/>
  <c r="R12" i="1"/>
  <c r="P12" i="1"/>
  <c r="O12" i="1"/>
  <c r="Q12" i="1" s="1"/>
  <c r="R11" i="1"/>
  <c r="P11" i="1"/>
  <c r="O11" i="1"/>
  <c r="Q11" i="1" s="1"/>
  <c r="R10" i="1"/>
  <c r="P10" i="1"/>
  <c r="O10" i="1"/>
  <c r="Q10" i="1" s="1"/>
  <c r="R9" i="1"/>
  <c r="P9" i="1"/>
  <c r="O9" i="1"/>
  <c r="Q9" i="1" s="1"/>
  <c r="R8" i="1"/>
  <c r="P8" i="1"/>
  <c r="O8" i="1"/>
  <c r="Q8" i="1" s="1"/>
  <c r="Q7" i="1"/>
  <c r="R7" i="1"/>
  <c r="E121" i="1" l="1"/>
  <c r="P7" i="1"/>
  <c r="O7" i="1"/>
</calcChain>
</file>

<file path=xl/sharedStrings.xml><?xml version="1.0" encoding="utf-8"?>
<sst xmlns="http://schemas.openxmlformats.org/spreadsheetml/2006/main" count="408" uniqueCount="150">
  <si>
    <t>รายงานผลการเบิกจ่ายงบประมาณ (เบิกจ่ายหน่วยงาน) งบประมาณ แผ่นดิน ประจำปีงบประมาณ พ.ศ 2560</t>
  </si>
  <si>
    <t>มหาวิทยาลัยราชภัฏสกลนคร</t>
  </si>
  <si>
    <t>ลำดับ</t>
  </si>
  <si>
    <t>หน่วยงานคณะ/สำนัก/สถาบัน</t>
  </si>
  <si>
    <t>จำนวน</t>
  </si>
  <si>
    <t>โครงการทั้งหมด</t>
  </si>
  <si>
    <t>จำนวนโครงการ</t>
  </si>
  <si>
    <t>ที่เบิกจ่ายแล้ว</t>
  </si>
  <si>
    <t>ที่เบิกจ่ายมากกว่า 90% </t>
  </si>
  <si>
    <t>(เบิกจ่ายงานคลัง)</t>
  </si>
  <si>
    <t>งบประมาณ</t>
  </si>
  <si>
    <t>ที่ได้รับจัดสรร</t>
  </si>
  <si>
    <t>แผน</t>
  </si>
  <si>
    <t>ผล</t>
  </si>
  <si>
    <t>กองกลาง</t>
  </si>
  <si>
    <t>งานบริหารทั่วไป</t>
  </si>
  <si>
    <t>งานทรัพย์สินและรายได้</t>
  </si>
  <si>
    <t>งานพัสดุ</t>
  </si>
  <si>
    <t>งานประกันคุณภาพการศึกษา (เดิม)</t>
  </si>
  <si>
    <t>โรงเรียนวิถีธรรมแห่งมหาวิทยาลัยราชภัฏสกลนคร</t>
  </si>
  <si>
    <t>งบกลาง (แผ่นดิน)</t>
  </si>
  <si>
    <t>กองนโยบายและแผน</t>
  </si>
  <si>
    <t>งานวิเคราะห์งบประมาณ</t>
  </si>
  <si>
    <t>งานวิเคราะห์แผนและติดตามประเมินผล</t>
  </si>
  <si>
    <t>กองพัฒนานักศึกษา</t>
  </si>
  <si>
    <t>งานกิจกรรมนักศึกษาและกีฬา</t>
  </si>
  <si>
    <t>งานพัฒนานักศึกษาและแนะแนวการศึกษาและอาชีพ</t>
  </si>
  <si>
    <t>คณะครุศาสตร์</t>
  </si>
  <si>
    <t>งานบริการการศึกษา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</si>
  <si>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</si>
  <si>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</si>
  <si>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สาขาวิชาคณิตศาสตร์</t>
  </si>
  <si>
    <t>สาขาวิชาการสอนภาษาอังกฤษ</t>
  </si>
  <si>
    <t>สาขาวิชาสังคมศึกษา</t>
  </si>
  <si>
    <t>สาขาวิชาภาษาไทย</t>
  </si>
  <si>
    <t>สาขาวิชาวิทยาศาสตร์</t>
  </si>
  <si>
    <t>งานกิจการนักศึกษา</t>
  </si>
  <si>
    <t>สาขาวิชาการศึกษาพิเศษ</t>
  </si>
  <si>
    <t>สาขาวิชานวัตกรรมและคอมพิวเตอร์ศึกษา</t>
  </si>
  <si>
    <t>โครงการพิเศษ (ร.ร.ตชด.)</t>
  </si>
  <si>
    <t>คณะเทคโนโลยีการเกษตร</t>
  </si>
  <si>
    <t>หลักสูตรคหกรรมศาสตร์</t>
  </si>
  <si>
    <t>สาขาวิชาเทคนิคการสัตวแพทย์</t>
  </si>
  <si>
    <t>สาขาวิชาเกษตรศาสตร์</t>
  </si>
  <si>
    <t>สาขาวิชาพืชศาสตร์</t>
  </si>
  <si>
    <t>สาขาวิชาสัตวศาสตร์</t>
  </si>
  <si>
    <t>สาขาวิชาการประมง</t>
  </si>
  <si>
    <t>สาขาวิชาเทคโนโลยีการอาหาร</t>
  </si>
  <si>
    <t>หลักสูตรธุรกิจการเกษตร</t>
  </si>
  <si>
    <t>คณะเทคโนโลยีอุตสาหกรรม</t>
  </si>
  <si>
    <t>สาขาวิชาอิเล็กทรอนิกส์</t>
  </si>
  <si>
    <t>สาขาวิชาโยธาและสถาปัตยกรรม</t>
  </si>
  <si>
    <t>สาขาวิชาเครื่องกลและอุตสาหการ</t>
  </si>
  <si>
    <t>สาขาวิชาไฟฟ้าและอิเล็กทรอนิกส์</t>
  </si>
  <si>
    <t>สาขาวิชาอุตสาหกรรมศิลป์และเทคโนโลยี</t>
  </si>
  <si>
    <t>บัณฑิตวิทยาลัย</t>
  </si>
  <si>
    <t>คณะมนุษยศาสตร์และสังคมศาสตร์</t>
  </si>
  <si>
    <t>สาขาวิชาภาษาอังกฤษ</t>
  </si>
  <si>
    <t>สาขาวิชานิติศาสตร์</t>
  </si>
  <si>
    <t>สาขาวิชาศิลปกรรม</t>
  </si>
  <si>
    <t>สาขาวิชาดนตรี</t>
  </si>
  <si>
    <t>สาขาวิชาการพัฒนาชุมชน</t>
  </si>
  <si>
    <t>สาขาวิชาภาษาอังกฤษธุรกิจ</t>
  </si>
  <si>
    <t>สาขาวิชาสารสนเทศศาสตร์</t>
  </si>
  <si>
    <t>สาขาวิชาการท่องเที่ยวและการโรงแรม</t>
  </si>
  <si>
    <t>สาขาวิชารัฐศาสตร์</t>
  </si>
  <si>
    <t>สาขาวิชาวัฒนธรรมศึกษาเพื่อการพัฒนา</t>
  </si>
  <si>
    <t>คณะวิทยาการจัดการ</t>
  </si>
  <si>
    <t>สาขาวิชาเศรษฐศาสตร์ธุรกิจ</t>
  </si>
  <si>
    <t>สาขาวิชาการบัญชี</t>
  </si>
  <si>
    <t>สาขาวิชาบริหารธุรกิจ</t>
  </si>
  <si>
    <t>สาขาวิชารัฐประศาสนศาสตร์</t>
  </si>
  <si>
    <t>สาขาวิชาคอมพิวเตอร์ธุรกิจ</t>
  </si>
  <si>
    <t>สาขาวิชานิเทศศาสตร์</t>
  </si>
  <si>
    <t>คณะวิทยาศาสตร์และเทคโนโลยี</t>
  </si>
  <si>
    <t>สาขาวิชาฟิสิกส์</t>
  </si>
  <si>
    <t>สาขาวิชาเคมี</t>
  </si>
  <si>
    <t>สาขาวิชาชีววิทยา</t>
  </si>
  <si>
    <t>สาขาวิชาวิทยาศาสตร์สิ่งแวดล้อม</t>
  </si>
  <si>
    <t>สาขาวิชาคอมพิวเตอร์</t>
  </si>
  <si>
    <t>สาขาวิชาสาธารณสุขชุมชน</t>
  </si>
  <si>
    <t>สาขาวิชาวิทยาศาสตร์สุขภาพ</t>
  </si>
  <si>
    <t>ศูนย์วิทยาศาสตร์</t>
  </si>
  <si>
    <t>ศูนย์เทคโนโลยีที่เหมาะสม</t>
  </si>
  <si>
    <t>โครงการคลินิกเทคโนโลยี</t>
  </si>
  <si>
    <t>สาขาวิชาวิทยาการสารสนเทศและเทคโนโลยี (ป.โท)</t>
  </si>
  <si>
    <t>สาขาวิชาฟิสิกส์ (ป.โท)</t>
  </si>
  <si>
    <t>สถาบันภาษา ศิลปะและวัฒนธรรม</t>
  </si>
  <si>
    <t>งานศึกษาและฝึกอบรมทางภาษา</t>
  </si>
  <si>
    <t>งานศึกษาค้นคว้าและวิจัยทางวัฒนธรรม</t>
  </si>
  <si>
    <t>งานอนุรักษ์ส่งเสริมเผยแพร่ศิลปวัฒนธรรมและศิลปกรรมท้องถิ่น</t>
  </si>
  <si>
    <t>งานวิเทศสัมพันธ์</t>
  </si>
  <si>
    <t>การอนุรักษ์วัฒนธรรมท้องถิ่น</t>
  </si>
  <si>
    <t>จัดฝึกอบรม/การจัดนิทรรศการ</t>
  </si>
  <si>
    <t>ศูนย์ภาษา</t>
  </si>
  <si>
    <t>ศูนย์อาเซียน</t>
  </si>
  <si>
    <t>สำนักวิทยบริการและเทคโนโลยีสารสนเทศ</t>
  </si>
  <si>
    <t>งานพัฒนาทรัพยากรสารสนเทศ</t>
  </si>
  <si>
    <t>งานบริการสารสนเทศ</t>
  </si>
  <si>
    <t>งานพัฒนาเครือข่ายและการบริการคอมพิวเตอร์</t>
  </si>
  <si>
    <t>สถาบันวิจัยและพัฒนา</t>
  </si>
  <si>
    <t>งานวิจัย</t>
  </si>
  <si>
    <t>งานสารสนเทศและเผยแพร่งานวิจัย</t>
  </si>
  <si>
    <t>ศูนย์ความเป็นเลิศด้านพลังงานทางเลือก</t>
  </si>
  <si>
    <t>สำนักส่งเสริมวิชาการและงานทะเบียน</t>
  </si>
  <si>
    <t>งานส่งเสริมวิชาการ</t>
  </si>
  <si>
    <t>รวมทั้งสิ้น</t>
  </si>
  <si>
    <t>รวมไตรมาส 1</t>
  </si>
  <si>
    <t>รวมไตรมาส 2</t>
  </si>
  <si>
    <t>รวมไตรมาส 3</t>
  </si>
  <si>
    <t>รวมไตรมาส 4
ณ 15 สิงหาคม 2560</t>
  </si>
  <si>
    <t>รวมไตรมาส 1 - 4 ทั้งสิ้น
(ไตรมาส 4 ณ 15 สิงหาคม 2560)</t>
  </si>
  <si>
    <t>ร้อยละ 
แผน/ผล ทั้งสิ้น</t>
  </si>
  <si>
    <t>ข้อมูล วันที่ 15 สิงหาคม 2560</t>
  </si>
  <si>
    <t>รายงานผลการเบิกจ่ายงบประมาณ (เบิกจ่ายหน่วยงาน) งบประมาณ งบประมาณเงินรายได้ ประจำปีงบประมาณ พ.ศ 2560</t>
  </si>
  <si>
    <t>งานบริหารบุคคลและนิติการ</t>
  </si>
  <si>
    <t>งานคลัง</t>
  </si>
  <si>
    <t>งานประชาสัมพันธ์และโสตทัศนูปกรณ์</t>
  </si>
  <si>
    <t>งานอาคาร สถานที่ และยานพาหนะ</t>
  </si>
  <si>
    <t>หน่วยตรวจสอบภายใน</t>
  </si>
  <si>
    <t>สภาคณาจารย์และข้าราชการ</t>
  </si>
  <si>
    <t>หน่วยส่งเสริมอนามัยและสุขภาพ</t>
  </si>
  <si>
    <t>หน่วยรักษาความปลอดภัย</t>
  </si>
  <si>
    <t>ศูนย์บริการสนับสนุนนักศึกษาพิการระดับอุดมศึกษา</t>
  </si>
  <si>
    <t>งานวิจัยสถาบัน และสารสนเทศ</t>
  </si>
  <si>
    <t>งานสวัสดิการและทุนการศึกษา</t>
  </si>
  <si>
    <t>งานอนามัยและสุขาภิบาล</t>
  </si>
  <si>
    <t>งานหอพักนักศึกษาและบุคลากร</t>
  </si>
  <si>
    <t>สาขาวิชาการบริหารการศึกษา</t>
  </si>
  <si>
    <t>สาขาวิชาหลักสูตรและการสอน</t>
  </si>
  <si>
    <t>สาขาวิชายุทธศาสตร์การพัฒนา</t>
  </si>
  <si>
    <t>สาขาวิชาการบริหารการศึกษาและภาวะผู้นำ</t>
  </si>
  <si>
    <t>สาขาวิชาการบริหารและพัฒนาการศึกษา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</si>
  <si>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</si>
  <si>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</si>
  <si>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สาขาวิชาวิจัยหลักสูตรและการสอน</t>
  </si>
  <si>
    <t>สาขาวิชาฟิสิกส์ (ป.เอก)</t>
  </si>
  <si>
    <t>สาขาวิชาการบริหารการพัฒนา</t>
  </si>
  <si>
    <t>สาขาวิชาวิทยาการสารสนเทศและเทคโนโลยี</t>
  </si>
  <si>
    <t>สาขาวิชาการบริหารและพัฒนาการศึกษา (ป.โท)</t>
  </si>
  <si>
    <t>สาขาวิชาการสอนวิทยาศาสตร์</t>
  </si>
  <si>
    <t>สาขาวิชาเศรษฐศาสตร์</t>
  </si>
  <si>
    <t>สาขาวิชาการจัดการธุรกิจค้าปลีก</t>
  </si>
  <si>
    <t>ศูนย์หนองหารศึกษา</t>
  </si>
  <si>
    <t>งานวารสารและสิ่งพิมพ์ต่อเนื่อง</t>
  </si>
  <si>
    <t>งานพัฒนาระบบสารสนเทศและสื่ออิเล็กทรอนิกส์</t>
  </si>
  <si>
    <t>งานรับเข้านักศึกษา</t>
  </si>
  <si>
    <t>ศูนย์วิชาศึกษาทั่วไป</t>
  </si>
  <si>
    <t>โครงการจ้างพนักงานอาจารย์</t>
  </si>
  <si>
    <t>รวมไตรมาส 1 - 4 ทั้งสิ้น
(ไตรมาส 4 ผล ณ 15 สิงหาคม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</si>
</sst>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8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39E6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43" fontId="2" fillId="6" borderId="1" xfId="1" applyFont="1" applyFill="1" applyBorder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43" fontId="3" fillId="7" borderId="1" xfId="1" applyFont="1" applyFill="1" applyBorder="1" applyAlignment="1">
      <alignment horizontal="right" vertical="center" wrapText="1"/>
    </xf>
    <xf numFmtId="43" fontId="2" fillId="0" borderId="0" xfId="1" applyFont="1"/>
    <xf numFmtId="187" fontId="2" fillId="6" borderId="1" xfId="1" applyNumberFormat="1" applyFont="1" applyFill="1" applyBorder="1" applyAlignment="1">
      <alignment horizontal="right" vertical="center" wrapText="1"/>
    </xf>
    <xf numFmtId="187" fontId="2" fillId="0" borderId="1" xfId="1" applyNumberFormat="1" applyFont="1" applyBorder="1" applyAlignment="1">
      <alignment horizontal="right" vertical="center" wrapText="1"/>
    </xf>
    <xf numFmtId="187" fontId="3" fillId="7" borderId="1" xfId="1" applyNumberFormat="1" applyFont="1" applyFill="1" applyBorder="1" applyAlignment="1">
      <alignment horizontal="right" vertical="center" wrapText="1"/>
    </xf>
    <xf numFmtId="187" fontId="2" fillId="0" borderId="0" xfId="1" applyNumberFormat="1" applyFont="1"/>
    <xf numFmtId="0" fontId="3" fillId="2" borderId="2" xfId="0" applyFont="1" applyFill="1" applyBorder="1" applyAlignment="1">
      <alignment horizontal="center" vertical="center" wrapText="1"/>
    </xf>
    <xf numFmtId="187" fontId="3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87" fontId="3" fillId="2" borderId="3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87" fontId="3" fillId="2" borderId="4" xfId="1" applyNumberFormat="1" applyFont="1" applyFill="1" applyBorder="1" applyAlignment="1">
      <alignment horizontal="center" vertical="center" wrapText="1"/>
    </xf>
    <xf numFmtId="187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87" fontId="2" fillId="0" borderId="1" xfId="1" applyNumberFormat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0" fontId="2" fillId="0" borderId="0" xfId="0" applyFont="1" applyFill="1"/>
    <xf numFmtId="43" fontId="3" fillId="8" borderId="1" xfId="1" applyFont="1" applyFill="1" applyBorder="1" applyAlignment="1">
      <alignment horizontal="right" vertical="center" wrapText="1"/>
    </xf>
    <xf numFmtId="43" fontId="0" fillId="0" borderId="0" xfId="1" applyFont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3" fontId="5" fillId="6" borderId="1" xfId="1" applyFont="1" applyFill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 wrapText="1"/>
    </xf>
    <xf numFmtId="43" fontId="6" fillId="7" borderId="1" xfId="1" applyFont="1" applyFill="1" applyBorder="1" applyAlignment="1">
      <alignment horizontal="right" vertical="center" wrapText="1"/>
    </xf>
    <xf numFmtId="187" fontId="6" fillId="2" borderId="2" xfId="1" applyNumberFormat="1" applyFont="1" applyFill="1" applyBorder="1" applyAlignment="1">
      <alignment horizontal="center" vertical="center" wrapText="1"/>
    </xf>
    <xf numFmtId="187" fontId="6" fillId="2" borderId="3" xfId="1" applyNumberFormat="1" applyFont="1" applyFill="1" applyBorder="1" applyAlignment="1">
      <alignment horizontal="center" vertical="center" wrapText="1"/>
    </xf>
    <xf numFmtId="187" fontId="6" fillId="2" borderId="4" xfId="1" applyNumberFormat="1" applyFont="1" applyFill="1" applyBorder="1" applyAlignment="1">
      <alignment horizontal="center" vertical="center" wrapText="1"/>
    </xf>
    <xf numFmtId="187" fontId="5" fillId="6" borderId="1" xfId="1" applyNumberFormat="1" applyFont="1" applyFill="1" applyBorder="1" applyAlignment="1">
      <alignment horizontal="right" vertical="center" wrapText="1"/>
    </xf>
    <xf numFmtId="187" fontId="5" fillId="0" borderId="1" xfId="1" applyNumberFormat="1" applyFont="1" applyBorder="1" applyAlignment="1">
      <alignment horizontal="right" vertical="center" wrapText="1"/>
    </xf>
    <xf numFmtId="187" fontId="6" fillId="7" borderId="1" xfId="1" applyNumberFormat="1" applyFont="1" applyFill="1" applyBorder="1" applyAlignment="1">
      <alignment horizontal="right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87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87" fontId="2" fillId="0" borderId="5" xfId="1" applyNumberFormat="1" applyFont="1" applyFill="1" applyBorder="1" applyAlignment="1">
      <alignment horizontal="right" vertical="center" wrapText="1"/>
    </xf>
    <xf numFmtId="43" fontId="2" fillId="0" borderId="5" xfId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87" fontId="2" fillId="0" borderId="6" xfId="1" applyNumberFormat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7" fontId="2" fillId="0" borderId="7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87" fontId="5" fillId="0" borderId="5" xfId="1" applyNumberFormat="1" applyFont="1" applyFill="1" applyBorder="1" applyAlignment="1">
      <alignment horizontal="right" vertical="center" wrapText="1"/>
    </xf>
    <xf numFmtId="43" fontId="5" fillId="0" borderId="5" xfId="1" applyFont="1" applyFill="1" applyBorder="1" applyAlignment="1">
      <alignment horizontal="right" vertical="center" wrapText="1"/>
    </xf>
    <xf numFmtId="0" fontId="2" fillId="0" borderId="8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187" fontId="5" fillId="0" borderId="6" xfId="1" applyNumberFormat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center" wrapText="1"/>
    </xf>
    <xf numFmtId="0" fontId="2" fillId="0" borderId="9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87" fontId="5" fillId="0" borderId="7" xfId="1" applyNumberFormat="1" applyFont="1" applyFill="1" applyBorder="1" applyAlignment="1">
      <alignment horizontal="right" vertical="center" wrapText="1"/>
    </xf>
    <xf numFmtId="43" fontId="5" fillId="0" borderId="7" xfId="1" applyFont="1" applyFill="1" applyBorder="1" applyAlignment="1">
      <alignment horizontal="right" vertical="center" wrapText="1"/>
    </xf>
    <xf numFmtId="0" fontId="2" fillId="0" borderId="10" xfId="0" applyFont="1" applyFill="1" applyBorder="1"/>
    <xf numFmtId="187" fontId="6" fillId="2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workbookViewId="0">
      <selection activeCell="O11" sqref="O11"/>
    </sheetView>
  </sheetViews>
  <sheetFormatPr defaultColWidth="48.625" defaultRowHeight="18.75" x14ac:dyDescent="0.3"/>
  <cols>
    <col min="1" max="1" width="4.625" style="2" bestFit="1" customWidth="1"/>
    <col min="2" max="2" width="27.25" style="2" bestFit="1" customWidth="1"/>
    <col min="3" max="3" width="11.125" style="2" bestFit="1" customWidth="1"/>
    <col min="4" max="4" width="10.875" style="2" bestFit="1" customWidth="1"/>
    <col min="5" max="5" width="16.375" style="1" bestFit="1" customWidth="1"/>
    <col min="6" max="6" width="10.5" style="16" bestFit="1" customWidth="1"/>
    <col min="7" max="7" width="10.875" style="16" hidden="1" customWidth="1"/>
    <col min="8" max="8" width="12.125" style="12" hidden="1" customWidth="1"/>
    <col min="9" max="9" width="10.75" style="16" hidden="1" customWidth="1"/>
    <col min="10" max="10" width="13" style="12" hidden="1" customWidth="1"/>
    <col min="11" max="11" width="10.5" style="16" hidden="1" customWidth="1"/>
    <col min="12" max="12" width="12.75" style="12" hidden="1" customWidth="1"/>
    <col min="13" max="13" width="10.5" style="16" hidden="1" customWidth="1"/>
    <col min="14" max="14" width="11.875" style="12" hidden="1" customWidth="1"/>
    <col min="15" max="15" width="13.375" style="16" customWidth="1"/>
    <col min="16" max="16" width="14.5" style="12" customWidth="1"/>
    <col min="17" max="17" width="6.625" style="12" bestFit="1" customWidth="1"/>
    <col min="18" max="18" width="5.75" style="12" bestFit="1" customWidth="1"/>
    <col min="19" max="16384" width="48.625" style="2"/>
  </cols>
  <sheetData>
    <row r="1" spans="1:18" ht="23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3.25" x14ac:dyDescent="0.3">
      <c r="A2" s="85" t="s">
        <v>113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3.25" x14ac:dyDescent="0.3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x14ac:dyDescent="0.3">
      <c r="A4" s="87" t="s">
        <v>2</v>
      </c>
      <c r="B4" s="87" t="s">
        <v>3</v>
      </c>
      <c r="C4" s="17" t="s">
        <v>4</v>
      </c>
      <c r="D4" s="17" t="s">
        <v>6</v>
      </c>
      <c r="E4" s="17" t="s">
        <v>6</v>
      </c>
      <c r="F4" s="18" t="s">
        <v>10</v>
      </c>
      <c r="G4" s="88" t="s">
        <v>107</v>
      </c>
      <c r="H4" s="88"/>
      <c r="I4" s="88" t="s">
        <v>108</v>
      </c>
      <c r="J4" s="88"/>
      <c r="K4" s="88" t="s">
        <v>109</v>
      </c>
      <c r="L4" s="88"/>
      <c r="M4" s="88" t="s">
        <v>110</v>
      </c>
      <c r="N4" s="88"/>
      <c r="O4" s="89" t="s">
        <v>149</v>
      </c>
      <c r="P4" s="89"/>
      <c r="Q4" s="83" t="s">
        <v>112</v>
      </c>
      <c r="R4" s="83"/>
    </row>
    <row r="5" spans="1:18" x14ac:dyDescent="0.3">
      <c r="A5" s="87"/>
      <c r="B5" s="87"/>
      <c r="C5" s="19" t="s">
        <v>5</v>
      </c>
      <c r="D5" s="19" t="s">
        <v>7</v>
      </c>
      <c r="E5" s="19" t="s">
        <v>8</v>
      </c>
      <c r="F5" s="20" t="s">
        <v>11</v>
      </c>
      <c r="G5" s="88"/>
      <c r="H5" s="88"/>
      <c r="I5" s="88"/>
      <c r="J5" s="88"/>
      <c r="K5" s="88"/>
      <c r="L5" s="88"/>
      <c r="M5" s="88"/>
      <c r="N5" s="88"/>
      <c r="O5" s="89"/>
      <c r="P5" s="89"/>
      <c r="Q5" s="83"/>
      <c r="R5" s="83"/>
    </row>
    <row r="6" spans="1:18" x14ac:dyDescent="0.3">
      <c r="A6" s="87"/>
      <c r="B6" s="87"/>
      <c r="C6" s="21"/>
      <c r="D6" s="21"/>
      <c r="E6" s="21" t="s">
        <v>9</v>
      </c>
      <c r="F6" s="22"/>
      <c r="G6" s="23" t="s">
        <v>12</v>
      </c>
      <c r="H6" s="24" t="s">
        <v>13</v>
      </c>
      <c r="I6" s="23" t="s">
        <v>12</v>
      </c>
      <c r="J6" s="24" t="s">
        <v>13</v>
      </c>
      <c r="K6" s="23" t="s">
        <v>12</v>
      </c>
      <c r="L6" s="24" t="s">
        <v>13</v>
      </c>
      <c r="M6" s="23" t="s">
        <v>12</v>
      </c>
      <c r="N6" s="24" t="s">
        <v>13</v>
      </c>
      <c r="O6" s="23" t="s">
        <v>12</v>
      </c>
      <c r="P6" s="24" t="s">
        <v>13</v>
      </c>
      <c r="Q6" s="24" t="s">
        <v>12</v>
      </c>
      <c r="R6" s="24" t="s">
        <v>13</v>
      </c>
    </row>
    <row r="7" spans="1:18" s="29" customFormat="1" x14ac:dyDescent="0.3">
      <c r="A7" s="55">
        <v>1</v>
      </c>
      <c r="B7" s="56" t="s">
        <v>14</v>
      </c>
      <c r="C7" s="55">
        <v>42</v>
      </c>
      <c r="D7" s="55">
        <v>15</v>
      </c>
      <c r="E7" s="55">
        <v>2</v>
      </c>
      <c r="F7" s="57">
        <v>465424799</v>
      </c>
      <c r="G7" s="57">
        <v>119236599</v>
      </c>
      <c r="H7" s="58">
        <v>72536369.799999997</v>
      </c>
      <c r="I7" s="57">
        <v>101088707</v>
      </c>
      <c r="J7" s="58">
        <v>101222552.45</v>
      </c>
      <c r="K7" s="57">
        <v>101992533</v>
      </c>
      <c r="L7" s="58">
        <v>96244792.120000005</v>
      </c>
      <c r="M7" s="57">
        <v>143106960</v>
      </c>
      <c r="N7" s="58">
        <v>34775253.700000003</v>
      </c>
      <c r="O7" s="57">
        <f>SUM(G7,I7,K7,M7)</f>
        <v>465424799</v>
      </c>
      <c r="P7" s="58">
        <f>SUM(H7,J7,L7,N7)</f>
        <v>304778968.06999999</v>
      </c>
      <c r="Q7" s="58">
        <f>(O7*100)/F7</f>
        <v>100</v>
      </c>
      <c r="R7" s="58">
        <f>(P7*100)/F7</f>
        <v>65.484041401498246</v>
      </c>
    </row>
    <row r="8" spans="1:18" s="29" customFormat="1" x14ac:dyDescent="0.3">
      <c r="A8" s="59">
        <v>2</v>
      </c>
      <c r="B8" s="60" t="s">
        <v>21</v>
      </c>
      <c r="C8" s="59">
        <v>11</v>
      </c>
      <c r="D8" s="59">
        <v>9</v>
      </c>
      <c r="E8" s="59">
        <v>0</v>
      </c>
      <c r="F8" s="61">
        <v>1120400</v>
      </c>
      <c r="G8" s="61">
        <v>116698</v>
      </c>
      <c r="H8" s="62">
        <v>168564</v>
      </c>
      <c r="I8" s="61">
        <v>66021</v>
      </c>
      <c r="J8" s="62">
        <v>159949.9</v>
      </c>
      <c r="K8" s="61">
        <v>130847</v>
      </c>
      <c r="L8" s="62">
        <v>124962</v>
      </c>
      <c r="M8" s="61">
        <v>806834</v>
      </c>
      <c r="N8" s="62">
        <v>180185.35</v>
      </c>
      <c r="O8" s="61">
        <f t="shared" ref="O8:P15" si="0">SUM(G8,I8,K8,M8)</f>
        <v>1120400</v>
      </c>
      <c r="P8" s="62">
        <f t="shared" si="0"/>
        <v>633661.25</v>
      </c>
      <c r="Q8" s="62">
        <f t="shared" ref="Q8:Q15" si="1">(O8*100)/F8</f>
        <v>100</v>
      </c>
      <c r="R8" s="62">
        <f t="shared" ref="R8:R15" si="2">(P8*100)/F8</f>
        <v>56.556698500535525</v>
      </c>
    </row>
    <row r="9" spans="1:18" s="29" customFormat="1" x14ac:dyDescent="0.3">
      <c r="A9" s="59">
        <v>3</v>
      </c>
      <c r="B9" s="60" t="s">
        <v>24</v>
      </c>
      <c r="C9" s="59">
        <v>6</v>
      </c>
      <c r="D9" s="59">
        <v>6</v>
      </c>
      <c r="E9" s="59">
        <v>2</v>
      </c>
      <c r="F9" s="61">
        <v>1173000</v>
      </c>
      <c r="G9" s="61">
        <v>510586</v>
      </c>
      <c r="H9" s="62">
        <v>571586</v>
      </c>
      <c r="I9" s="61">
        <v>110200</v>
      </c>
      <c r="J9" s="62">
        <v>116077</v>
      </c>
      <c r="K9" s="61">
        <v>352012</v>
      </c>
      <c r="L9" s="62">
        <v>303795</v>
      </c>
      <c r="M9" s="61">
        <v>200202</v>
      </c>
      <c r="N9" s="62">
        <v>70558</v>
      </c>
      <c r="O9" s="61">
        <f t="shared" si="0"/>
        <v>1173000</v>
      </c>
      <c r="P9" s="62">
        <f t="shared" si="0"/>
        <v>1062016</v>
      </c>
      <c r="Q9" s="62">
        <f t="shared" si="1"/>
        <v>100</v>
      </c>
      <c r="R9" s="62">
        <f t="shared" si="2"/>
        <v>90.538448422847395</v>
      </c>
    </row>
    <row r="10" spans="1:18" s="29" customFormat="1" x14ac:dyDescent="0.3">
      <c r="A10" s="59">
        <v>4</v>
      </c>
      <c r="B10" s="60" t="s">
        <v>27</v>
      </c>
      <c r="C10" s="59">
        <v>67</v>
      </c>
      <c r="D10" s="59">
        <v>65</v>
      </c>
      <c r="E10" s="59">
        <v>46</v>
      </c>
      <c r="F10" s="61">
        <v>9175520</v>
      </c>
      <c r="G10" s="61">
        <v>499970</v>
      </c>
      <c r="H10" s="62">
        <v>976512.6</v>
      </c>
      <c r="I10" s="61">
        <v>1574096</v>
      </c>
      <c r="J10" s="62">
        <v>4934215.88</v>
      </c>
      <c r="K10" s="61">
        <v>1712484</v>
      </c>
      <c r="L10" s="62">
        <v>1457690.22</v>
      </c>
      <c r="M10" s="61">
        <v>5388970</v>
      </c>
      <c r="N10" s="62">
        <v>581106.25</v>
      </c>
      <c r="O10" s="61">
        <f t="shared" si="0"/>
        <v>9175520</v>
      </c>
      <c r="P10" s="62">
        <f t="shared" si="0"/>
        <v>7949524.9499999993</v>
      </c>
      <c r="Q10" s="62">
        <f t="shared" si="1"/>
        <v>100</v>
      </c>
      <c r="R10" s="62">
        <f t="shared" si="2"/>
        <v>86.638413408722329</v>
      </c>
    </row>
    <row r="11" spans="1:18" s="29" customFormat="1" x14ac:dyDescent="0.3">
      <c r="A11" s="59">
        <v>5</v>
      </c>
      <c r="B11" s="60" t="s">
        <v>40</v>
      </c>
      <c r="C11" s="59">
        <v>42</v>
      </c>
      <c r="D11" s="59">
        <v>36</v>
      </c>
      <c r="E11" s="59">
        <v>13</v>
      </c>
      <c r="F11" s="61">
        <v>9842211</v>
      </c>
      <c r="G11" s="61">
        <v>507254</v>
      </c>
      <c r="H11" s="62">
        <v>1520234</v>
      </c>
      <c r="I11" s="61">
        <v>2983657</v>
      </c>
      <c r="J11" s="62">
        <v>3218561.25</v>
      </c>
      <c r="K11" s="61">
        <v>4116148</v>
      </c>
      <c r="L11" s="62">
        <v>3484723.12</v>
      </c>
      <c r="M11" s="61">
        <v>2235152</v>
      </c>
      <c r="N11" s="62">
        <v>953455.5</v>
      </c>
      <c r="O11" s="61">
        <f t="shared" si="0"/>
        <v>9842211</v>
      </c>
      <c r="P11" s="62">
        <f t="shared" si="0"/>
        <v>9176973.870000001</v>
      </c>
      <c r="Q11" s="62">
        <f t="shared" si="1"/>
        <v>100</v>
      </c>
      <c r="R11" s="62">
        <f t="shared" si="2"/>
        <v>93.240978780072908</v>
      </c>
    </row>
    <row r="12" spans="1:18" s="29" customFormat="1" x14ac:dyDescent="0.3">
      <c r="A12" s="59">
        <v>6</v>
      </c>
      <c r="B12" s="60" t="s">
        <v>49</v>
      </c>
      <c r="C12" s="59">
        <v>31</v>
      </c>
      <c r="D12" s="59">
        <v>26</v>
      </c>
      <c r="E12" s="59">
        <v>5</v>
      </c>
      <c r="F12" s="61">
        <v>6500380</v>
      </c>
      <c r="G12" s="61">
        <v>267756</v>
      </c>
      <c r="H12" s="62">
        <v>681152</v>
      </c>
      <c r="I12" s="61">
        <v>807120</v>
      </c>
      <c r="J12" s="62">
        <v>751078</v>
      </c>
      <c r="K12" s="61">
        <v>789429</v>
      </c>
      <c r="L12" s="62">
        <v>594426</v>
      </c>
      <c r="M12" s="61">
        <v>4636075</v>
      </c>
      <c r="N12" s="62">
        <v>2203666.4</v>
      </c>
      <c r="O12" s="61">
        <f t="shared" si="0"/>
        <v>6500380</v>
      </c>
      <c r="P12" s="62">
        <f t="shared" si="0"/>
        <v>4230322.4000000004</v>
      </c>
      <c r="Q12" s="62">
        <f t="shared" si="1"/>
        <v>100</v>
      </c>
      <c r="R12" s="62">
        <f t="shared" si="2"/>
        <v>65.078078512333136</v>
      </c>
    </row>
    <row r="13" spans="1:18" s="29" customFormat="1" x14ac:dyDescent="0.3">
      <c r="A13" s="59">
        <v>7</v>
      </c>
      <c r="B13" s="60" t="s">
        <v>55</v>
      </c>
      <c r="C13" s="59">
        <v>2</v>
      </c>
      <c r="D13" s="59">
        <v>2</v>
      </c>
      <c r="E13" s="59">
        <v>1</v>
      </c>
      <c r="F13" s="61">
        <v>70000</v>
      </c>
      <c r="G13" s="61">
        <v>0</v>
      </c>
      <c r="H13" s="62">
        <v>16988</v>
      </c>
      <c r="I13" s="61">
        <v>23970</v>
      </c>
      <c r="J13" s="62">
        <v>39459</v>
      </c>
      <c r="K13" s="61">
        <v>32477</v>
      </c>
      <c r="L13" s="62">
        <v>0</v>
      </c>
      <c r="M13" s="61">
        <v>13553</v>
      </c>
      <c r="N13" s="62">
        <v>11000</v>
      </c>
      <c r="O13" s="61">
        <f t="shared" si="0"/>
        <v>70000</v>
      </c>
      <c r="P13" s="62">
        <f t="shared" si="0"/>
        <v>67447</v>
      </c>
      <c r="Q13" s="62">
        <f t="shared" si="1"/>
        <v>100</v>
      </c>
      <c r="R13" s="62">
        <f t="shared" si="2"/>
        <v>96.352857142857147</v>
      </c>
    </row>
    <row r="14" spans="1:18" s="29" customFormat="1" x14ac:dyDescent="0.3">
      <c r="A14" s="59">
        <v>8</v>
      </c>
      <c r="B14" s="60" t="s">
        <v>56</v>
      </c>
      <c r="C14" s="59">
        <v>77</v>
      </c>
      <c r="D14" s="59">
        <v>70</v>
      </c>
      <c r="E14" s="59">
        <v>34</v>
      </c>
      <c r="F14" s="61">
        <v>6032180</v>
      </c>
      <c r="G14" s="61">
        <v>337006</v>
      </c>
      <c r="H14" s="62">
        <v>465985.08</v>
      </c>
      <c r="I14" s="61">
        <v>2665858</v>
      </c>
      <c r="J14" s="62">
        <v>2753081.98</v>
      </c>
      <c r="K14" s="61">
        <v>643043</v>
      </c>
      <c r="L14" s="62">
        <v>571342.13</v>
      </c>
      <c r="M14" s="61">
        <v>2386273</v>
      </c>
      <c r="N14" s="62">
        <v>626129.11</v>
      </c>
      <c r="O14" s="61">
        <f t="shared" si="0"/>
        <v>6032180</v>
      </c>
      <c r="P14" s="62">
        <f t="shared" si="0"/>
        <v>4416538.3</v>
      </c>
      <c r="Q14" s="62">
        <f t="shared" si="1"/>
        <v>100</v>
      </c>
      <c r="R14" s="62">
        <f t="shared" si="2"/>
        <v>73.21628830704654</v>
      </c>
    </row>
    <row r="15" spans="1:18" s="29" customFormat="1" x14ac:dyDescent="0.3">
      <c r="A15" s="59">
        <v>9</v>
      </c>
      <c r="B15" s="60" t="s">
        <v>67</v>
      </c>
      <c r="C15" s="59">
        <v>26</v>
      </c>
      <c r="D15" s="59">
        <v>19</v>
      </c>
      <c r="E15" s="59">
        <v>8</v>
      </c>
      <c r="F15" s="61">
        <v>4680140</v>
      </c>
      <c r="G15" s="61">
        <v>0</v>
      </c>
      <c r="H15" s="62">
        <v>1253589</v>
      </c>
      <c r="I15" s="61">
        <v>0</v>
      </c>
      <c r="J15" s="62">
        <v>1044905</v>
      </c>
      <c r="K15" s="61">
        <v>2850120</v>
      </c>
      <c r="L15" s="62">
        <v>1506667</v>
      </c>
      <c r="M15" s="61">
        <v>1830020</v>
      </c>
      <c r="N15" s="62">
        <v>314949</v>
      </c>
      <c r="O15" s="61">
        <f t="shared" si="0"/>
        <v>4680140</v>
      </c>
      <c r="P15" s="62">
        <f t="shared" si="0"/>
        <v>4120110</v>
      </c>
      <c r="Q15" s="62">
        <f t="shared" si="1"/>
        <v>100</v>
      </c>
      <c r="R15" s="62">
        <f t="shared" si="2"/>
        <v>88.033904968654781</v>
      </c>
    </row>
    <row r="16" spans="1:18" s="29" customFormat="1" x14ac:dyDescent="0.3">
      <c r="A16" s="59">
        <v>10</v>
      </c>
      <c r="B16" s="60" t="s">
        <v>74</v>
      </c>
      <c r="C16" s="59">
        <v>79</v>
      </c>
      <c r="D16" s="59">
        <v>74</v>
      </c>
      <c r="E16" s="59">
        <v>20</v>
      </c>
      <c r="F16" s="61">
        <v>13025120</v>
      </c>
      <c r="G16" s="61">
        <v>73932</v>
      </c>
      <c r="H16" s="62">
        <v>2283038.2999999998</v>
      </c>
      <c r="I16" s="61">
        <v>2900655</v>
      </c>
      <c r="J16" s="62">
        <v>4017507</v>
      </c>
      <c r="K16" s="61">
        <v>3150693</v>
      </c>
      <c r="L16" s="62">
        <v>2416375.3199999998</v>
      </c>
      <c r="M16" s="61">
        <v>6899840</v>
      </c>
      <c r="N16" s="62">
        <v>1865220.93</v>
      </c>
      <c r="O16" s="61">
        <f t="shared" ref="O16:P20" si="3">SUM(G16,I16,K16,M16)</f>
        <v>13025120</v>
      </c>
      <c r="P16" s="62">
        <f t="shared" si="3"/>
        <v>10582141.549999999</v>
      </c>
      <c r="Q16" s="62">
        <f t="shared" ref="Q16:Q20" si="4">(O16*100)/F16</f>
        <v>100</v>
      </c>
      <c r="R16" s="62">
        <f t="shared" ref="R16:R20" si="5">(P16*100)/F16</f>
        <v>81.244100246293314</v>
      </c>
    </row>
    <row r="17" spans="1:18" s="29" customFormat="1" x14ac:dyDescent="0.3">
      <c r="A17" s="59">
        <v>11</v>
      </c>
      <c r="B17" s="60" t="s">
        <v>87</v>
      </c>
      <c r="C17" s="59">
        <v>28</v>
      </c>
      <c r="D17" s="59">
        <v>25</v>
      </c>
      <c r="E17" s="59">
        <v>11</v>
      </c>
      <c r="F17" s="61">
        <v>3940000</v>
      </c>
      <c r="G17" s="61">
        <v>459721</v>
      </c>
      <c r="H17" s="62">
        <v>769969.5</v>
      </c>
      <c r="I17" s="61">
        <v>683397</v>
      </c>
      <c r="J17" s="62">
        <v>592158</v>
      </c>
      <c r="K17" s="61">
        <v>874139</v>
      </c>
      <c r="L17" s="62">
        <v>469335</v>
      </c>
      <c r="M17" s="61">
        <v>1922743</v>
      </c>
      <c r="N17" s="62">
        <v>297165</v>
      </c>
      <c r="O17" s="61">
        <f t="shared" si="3"/>
        <v>3940000</v>
      </c>
      <c r="P17" s="62">
        <f t="shared" si="3"/>
        <v>2128627.5</v>
      </c>
      <c r="Q17" s="62">
        <f t="shared" si="4"/>
        <v>100</v>
      </c>
      <c r="R17" s="62">
        <f t="shared" si="5"/>
        <v>54.026078680203042</v>
      </c>
    </row>
    <row r="18" spans="1:18" s="29" customFormat="1" x14ac:dyDescent="0.3">
      <c r="A18" s="59">
        <v>12</v>
      </c>
      <c r="B18" s="60" t="s">
        <v>96</v>
      </c>
      <c r="C18" s="59">
        <v>6</v>
      </c>
      <c r="D18" s="59">
        <v>5</v>
      </c>
      <c r="E18" s="59">
        <v>3</v>
      </c>
      <c r="F18" s="61">
        <v>4305000</v>
      </c>
      <c r="G18" s="61">
        <v>150766</v>
      </c>
      <c r="H18" s="62">
        <v>690881.45</v>
      </c>
      <c r="I18" s="61">
        <v>1038821</v>
      </c>
      <c r="J18" s="62">
        <v>604936.85</v>
      </c>
      <c r="K18" s="61">
        <v>217058</v>
      </c>
      <c r="L18" s="62">
        <v>131280.9</v>
      </c>
      <c r="M18" s="61">
        <v>2898355</v>
      </c>
      <c r="N18" s="62">
        <v>756800</v>
      </c>
      <c r="O18" s="61">
        <f t="shared" si="3"/>
        <v>4305000</v>
      </c>
      <c r="P18" s="62">
        <f t="shared" si="3"/>
        <v>2183899.1999999997</v>
      </c>
      <c r="Q18" s="62">
        <f t="shared" si="4"/>
        <v>100</v>
      </c>
      <c r="R18" s="62">
        <f t="shared" si="5"/>
        <v>50.729365853658528</v>
      </c>
    </row>
    <row r="19" spans="1:18" s="29" customFormat="1" x14ac:dyDescent="0.3">
      <c r="A19" s="59">
        <v>13</v>
      </c>
      <c r="B19" s="60" t="s">
        <v>100</v>
      </c>
      <c r="C19" s="59">
        <v>7</v>
      </c>
      <c r="D19" s="59">
        <v>7</v>
      </c>
      <c r="E19" s="59">
        <v>3</v>
      </c>
      <c r="F19" s="61">
        <v>17400050</v>
      </c>
      <c r="G19" s="61">
        <v>12665400</v>
      </c>
      <c r="H19" s="62">
        <v>12675900</v>
      </c>
      <c r="I19" s="61">
        <v>4087625</v>
      </c>
      <c r="J19" s="62">
        <v>4092625</v>
      </c>
      <c r="K19" s="61">
        <v>45500</v>
      </c>
      <c r="L19" s="62">
        <v>233978</v>
      </c>
      <c r="M19" s="61">
        <v>601525</v>
      </c>
      <c r="N19" s="62">
        <v>261250</v>
      </c>
      <c r="O19" s="61">
        <f t="shared" si="3"/>
        <v>17400050</v>
      </c>
      <c r="P19" s="62">
        <f t="shared" si="3"/>
        <v>17263753</v>
      </c>
      <c r="Q19" s="62">
        <f t="shared" si="4"/>
        <v>100</v>
      </c>
      <c r="R19" s="62">
        <f t="shared" si="5"/>
        <v>99.216686158947823</v>
      </c>
    </row>
    <row r="20" spans="1:18" s="29" customFormat="1" x14ac:dyDescent="0.3">
      <c r="A20" s="63">
        <v>14</v>
      </c>
      <c r="B20" s="64" t="s">
        <v>104</v>
      </c>
      <c r="C20" s="63">
        <v>8</v>
      </c>
      <c r="D20" s="63">
        <v>7</v>
      </c>
      <c r="E20" s="63">
        <v>0</v>
      </c>
      <c r="F20" s="65">
        <v>1282600</v>
      </c>
      <c r="G20" s="65">
        <v>0</v>
      </c>
      <c r="H20" s="66">
        <v>56719.1</v>
      </c>
      <c r="I20" s="65">
        <v>208020</v>
      </c>
      <c r="J20" s="66">
        <v>198741.2</v>
      </c>
      <c r="K20" s="65">
        <v>456850</v>
      </c>
      <c r="L20" s="66">
        <v>335868.8</v>
      </c>
      <c r="M20" s="65">
        <v>617730</v>
      </c>
      <c r="N20" s="66">
        <v>149489</v>
      </c>
      <c r="O20" s="65">
        <f t="shared" si="3"/>
        <v>1282600</v>
      </c>
      <c r="P20" s="66">
        <f t="shared" si="3"/>
        <v>740818.1</v>
      </c>
      <c r="Q20" s="66">
        <f t="shared" si="4"/>
        <v>100</v>
      </c>
      <c r="R20" s="66">
        <f t="shared" si="5"/>
        <v>57.759090909090908</v>
      </c>
    </row>
    <row r="21" spans="1:18" x14ac:dyDescent="0.3">
      <c r="A21" s="84" t="s">
        <v>106</v>
      </c>
      <c r="B21" s="84"/>
      <c r="C21" s="8">
        <f t="shared" ref="C21:N21" si="6">SUM(C20,C19,C18,C17,C16,C15,C14,C13,C12,C11,C10,C9,C8,C7)</f>
        <v>432</v>
      </c>
      <c r="D21" s="8">
        <f t="shared" si="6"/>
        <v>366</v>
      </c>
      <c r="E21" s="8">
        <f t="shared" si="6"/>
        <v>148</v>
      </c>
      <c r="F21" s="15">
        <f t="shared" si="6"/>
        <v>543971400</v>
      </c>
      <c r="G21" s="15">
        <f t="shared" si="6"/>
        <v>134825688</v>
      </c>
      <c r="H21" s="11">
        <f t="shared" si="6"/>
        <v>94667488.829999998</v>
      </c>
      <c r="I21" s="15">
        <f t="shared" si="6"/>
        <v>118238147</v>
      </c>
      <c r="J21" s="11">
        <f t="shared" si="6"/>
        <v>123745848.51000001</v>
      </c>
      <c r="K21" s="15">
        <f t="shared" si="6"/>
        <v>117363333</v>
      </c>
      <c r="L21" s="11">
        <f t="shared" si="6"/>
        <v>107875235.61</v>
      </c>
      <c r="M21" s="15">
        <f t="shared" si="6"/>
        <v>173544232</v>
      </c>
      <c r="N21" s="11">
        <f t="shared" si="6"/>
        <v>43046228.240000002</v>
      </c>
      <c r="O21" s="15">
        <f>SUM(G21,I21,K21,M21)</f>
        <v>543971400</v>
      </c>
      <c r="P21" s="11">
        <f>SUM(H21,J21,L21,N21)</f>
        <v>369334801.19</v>
      </c>
      <c r="Q21" s="11">
        <f>(O21*100)/F21</f>
        <v>100</v>
      </c>
      <c r="R21" s="30">
        <f>(P21*100)/F21</f>
        <v>67.895996221492524</v>
      </c>
    </row>
  </sheetData>
  <mergeCells count="12">
    <mergeCell ref="Q4:R5"/>
    <mergeCell ref="A21:B21"/>
    <mergeCell ref="A1:R1"/>
    <mergeCell ref="A2:R2"/>
    <mergeCell ref="A3:R3"/>
    <mergeCell ref="A4:A6"/>
    <mergeCell ref="B4:B6"/>
    <mergeCell ref="G4:H5"/>
    <mergeCell ref="I4:J5"/>
    <mergeCell ref="K4:L5"/>
    <mergeCell ref="M4:N5"/>
    <mergeCell ref="O4:P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opLeftCell="C1" workbookViewId="0">
      <selection activeCell="Q7" sqref="Q7:R7"/>
    </sheetView>
  </sheetViews>
  <sheetFormatPr defaultColWidth="48.625" defaultRowHeight="18.75" x14ac:dyDescent="0.3"/>
  <cols>
    <col min="1" max="1" width="4.625" style="2" bestFit="1" customWidth="1"/>
    <col min="2" max="2" width="40.625" style="2" bestFit="1" customWidth="1"/>
    <col min="3" max="3" width="11.125" style="2" bestFit="1" customWidth="1"/>
    <col min="4" max="4" width="10.875" style="2" bestFit="1" customWidth="1"/>
    <col min="5" max="5" width="16.375" style="1" bestFit="1" customWidth="1"/>
    <col min="6" max="6" width="10.5" style="16" bestFit="1" customWidth="1"/>
    <col min="7" max="7" width="10.875" style="16" bestFit="1" customWidth="1"/>
    <col min="8" max="8" width="12.125" style="12" bestFit="1" customWidth="1"/>
    <col min="9" max="9" width="10.75" style="16" bestFit="1" customWidth="1"/>
    <col min="10" max="10" width="13" style="12" bestFit="1" customWidth="1"/>
    <col min="11" max="11" width="10.5" style="16" bestFit="1" customWidth="1"/>
    <col min="12" max="12" width="12.75" style="12" bestFit="1" customWidth="1"/>
    <col min="13" max="13" width="10.5" style="16" bestFit="1" customWidth="1"/>
    <col min="14" max="14" width="11.875" style="12" bestFit="1" customWidth="1"/>
    <col min="15" max="15" width="10.5" style="16" bestFit="1" customWidth="1"/>
    <col min="16" max="16" width="12.625" style="12" bestFit="1" customWidth="1"/>
    <col min="17" max="18" width="6.625" style="12" bestFit="1" customWidth="1"/>
    <col min="19" max="16384" width="48.625" style="2"/>
  </cols>
  <sheetData>
    <row r="1" spans="1:18" ht="23.25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3.25" x14ac:dyDescent="0.3">
      <c r="A2" s="85" t="s">
        <v>113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3.25" x14ac:dyDescent="0.3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x14ac:dyDescent="0.3">
      <c r="A4" s="87" t="s">
        <v>2</v>
      </c>
      <c r="B4" s="87" t="s">
        <v>3</v>
      </c>
      <c r="C4" s="17" t="s">
        <v>4</v>
      </c>
      <c r="D4" s="17" t="s">
        <v>6</v>
      </c>
      <c r="E4" s="17" t="s">
        <v>6</v>
      </c>
      <c r="F4" s="18" t="s">
        <v>10</v>
      </c>
      <c r="G4" s="88" t="s">
        <v>107</v>
      </c>
      <c r="H4" s="88"/>
      <c r="I4" s="88" t="s">
        <v>108</v>
      </c>
      <c r="J4" s="88"/>
      <c r="K4" s="88" t="s">
        <v>109</v>
      </c>
      <c r="L4" s="88"/>
      <c r="M4" s="88" t="s">
        <v>110</v>
      </c>
      <c r="N4" s="88"/>
      <c r="O4" s="89" t="s">
        <v>111</v>
      </c>
      <c r="P4" s="89"/>
      <c r="Q4" s="83" t="s">
        <v>112</v>
      </c>
      <c r="R4" s="83"/>
    </row>
    <row r="5" spans="1:18" x14ac:dyDescent="0.3">
      <c r="A5" s="87"/>
      <c r="B5" s="87"/>
      <c r="C5" s="19" t="s">
        <v>5</v>
      </c>
      <c r="D5" s="19" t="s">
        <v>7</v>
      </c>
      <c r="E5" s="19" t="s">
        <v>8</v>
      </c>
      <c r="F5" s="20" t="s">
        <v>11</v>
      </c>
      <c r="G5" s="88"/>
      <c r="H5" s="88"/>
      <c r="I5" s="88"/>
      <c r="J5" s="88"/>
      <c r="K5" s="88"/>
      <c r="L5" s="88"/>
      <c r="M5" s="88"/>
      <c r="N5" s="88"/>
      <c r="O5" s="89"/>
      <c r="P5" s="89"/>
      <c r="Q5" s="83"/>
      <c r="R5" s="83"/>
    </row>
    <row r="6" spans="1:18" x14ac:dyDescent="0.3">
      <c r="A6" s="87"/>
      <c r="B6" s="87"/>
      <c r="C6" s="21"/>
      <c r="D6" s="21"/>
      <c r="E6" s="21" t="s">
        <v>9</v>
      </c>
      <c r="F6" s="22"/>
      <c r="G6" s="23" t="s">
        <v>12</v>
      </c>
      <c r="H6" s="24" t="s">
        <v>13</v>
      </c>
      <c r="I6" s="23" t="s">
        <v>12</v>
      </c>
      <c r="J6" s="24" t="s">
        <v>13</v>
      </c>
      <c r="K6" s="23" t="s">
        <v>12</v>
      </c>
      <c r="L6" s="24" t="s">
        <v>13</v>
      </c>
      <c r="M6" s="23" t="s">
        <v>12</v>
      </c>
      <c r="N6" s="24" t="s">
        <v>13</v>
      </c>
      <c r="O6" s="23" t="s">
        <v>12</v>
      </c>
      <c r="P6" s="24" t="s">
        <v>13</v>
      </c>
      <c r="Q6" s="24" t="s">
        <v>12</v>
      </c>
      <c r="R6" s="24" t="s">
        <v>13</v>
      </c>
    </row>
    <row r="7" spans="1:18" x14ac:dyDescent="0.3">
      <c r="A7" s="4">
        <v>1</v>
      </c>
      <c r="B7" s="5" t="s">
        <v>14</v>
      </c>
      <c r="C7" s="4">
        <v>42</v>
      </c>
      <c r="D7" s="4">
        <v>15</v>
      </c>
      <c r="E7" s="4">
        <f>SUM(E8:E13)</f>
        <v>2</v>
      </c>
      <c r="F7" s="13">
        <v>465424799</v>
      </c>
      <c r="G7" s="13">
        <v>119236599</v>
      </c>
      <c r="H7" s="9">
        <v>72536369.799999997</v>
      </c>
      <c r="I7" s="13">
        <v>101088707</v>
      </c>
      <c r="J7" s="9">
        <v>101222552.45</v>
      </c>
      <c r="K7" s="13">
        <v>101992533</v>
      </c>
      <c r="L7" s="9">
        <v>96244792.120000005</v>
      </c>
      <c r="M7" s="13">
        <v>143106960</v>
      </c>
      <c r="N7" s="9">
        <v>34775253.700000003</v>
      </c>
      <c r="O7" s="13">
        <f>SUM(G7,I7,K7,M7)</f>
        <v>465424799</v>
      </c>
      <c r="P7" s="9">
        <f>SUM(H7,J7,L7,N7)</f>
        <v>304778968.06999999</v>
      </c>
      <c r="Q7" s="9">
        <f>(O7*100)/F7</f>
        <v>100</v>
      </c>
      <c r="R7" s="9">
        <f>(P7*100)/F7</f>
        <v>65.484041401498246</v>
      </c>
    </row>
    <row r="8" spans="1:18" x14ac:dyDescent="0.3">
      <c r="A8" s="6"/>
      <c r="B8" s="7" t="s">
        <v>15</v>
      </c>
      <c r="C8" s="6">
        <v>1</v>
      </c>
      <c r="D8" s="6">
        <v>0</v>
      </c>
      <c r="E8" s="6">
        <v>0</v>
      </c>
      <c r="F8" s="14">
        <v>35000</v>
      </c>
      <c r="G8" s="14">
        <v>0</v>
      </c>
      <c r="H8" s="10">
        <v>0</v>
      </c>
      <c r="I8" s="14">
        <v>0</v>
      </c>
      <c r="J8" s="10">
        <v>0</v>
      </c>
      <c r="K8" s="14">
        <v>0</v>
      </c>
      <c r="L8" s="10">
        <v>0</v>
      </c>
      <c r="M8" s="14">
        <v>35000</v>
      </c>
      <c r="N8" s="10">
        <v>0</v>
      </c>
      <c r="O8" s="14">
        <f t="shared" ref="O8:O71" si="0">SUM(G8,I8,K8,M8)</f>
        <v>35000</v>
      </c>
      <c r="P8" s="10">
        <f t="shared" ref="P8:P71" si="1">SUM(H8,J8,L8,N8)</f>
        <v>0</v>
      </c>
      <c r="Q8" s="10">
        <f t="shared" ref="Q8:Q71" si="2">(O8*100)/F8</f>
        <v>100</v>
      </c>
      <c r="R8" s="10">
        <f t="shared" ref="R8:R71" si="3">(P8*100)/F8</f>
        <v>0</v>
      </c>
    </row>
    <row r="9" spans="1:18" x14ac:dyDescent="0.3">
      <c r="A9" s="6"/>
      <c r="B9" s="7" t="s">
        <v>16</v>
      </c>
      <c r="C9" s="6">
        <v>1</v>
      </c>
      <c r="D9" s="6">
        <v>0</v>
      </c>
      <c r="E9" s="6">
        <v>0</v>
      </c>
      <c r="F9" s="14">
        <v>150000</v>
      </c>
      <c r="G9" s="14">
        <v>0</v>
      </c>
      <c r="H9" s="10">
        <v>0</v>
      </c>
      <c r="I9" s="14">
        <v>0</v>
      </c>
      <c r="J9" s="10">
        <v>0</v>
      </c>
      <c r="K9" s="14">
        <v>0</v>
      </c>
      <c r="L9" s="10">
        <v>0</v>
      </c>
      <c r="M9" s="14">
        <v>150000</v>
      </c>
      <c r="N9" s="10">
        <v>0</v>
      </c>
      <c r="O9" s="14">
        <f t="shared" si="0"/>
        <v>150000</v>
      </c>
      <c r="P9" s="10">
        <f t="shared" si="1"/>
        <v>0</v>
      </c>
      <c r="Q9" s="10">
        <f t="shared" si="2"/>
        <v>100</v>
      </c>
      <c r="R9" s="10">
        <f t="shared" si="3"/>
        <v>0</v>
      </c>
    </row>
    <row r="10" spans="1:18" x14ac:dyDescent="0.3">
      <c r="A10" s="6"/>
      <c r="B10" s="7" t="s">
        <v>17</v>
      </c>
      <c r="C10" s="6">
        <v>9</v>
      </c>
      <c r="D10" s="6">
        <v>6</v>
      </c>
      <c r="E10" s="6">
        <v>1</v>
      </c>
      <c r="F10" s="14">
        <v>147798500</v>
      </c>
      <c r="G10" s="14">
        <v>56503600</v>
      </c>
      <c r="H10" s="10">
        <v>9723480</v>
      </c>
      <c r="I10" s="14">
        <v>11368515</v>
      </c>
      <c r="J10" s="10">
        <v>11518864</v>
      </c>
      <c r="K10" s="14">
        <v>30457177</v>
      </c>
      <c r="L10" s="10">
        <v>29476127.100000001</v>
      </c>
      <c r="M10" s="14">
        <v>49469208</v>
      </c>
      <c r="N10" s="10">
        <v>12281665</v>
      </c>
      <c r="O10" s="14">
        <f t="shared" si="0"/>
        <v>147798500</v>
      </c>
      <c r="P10" s="10">
        <f t="shared" si="1"/>
        <v>63000136.100000001</v>
      </c>
      <c r="Q10" s="10">
        <f t="shared" si="2"/>
        <v>100</v>
      </c>
      <c r="R10" s="10">
        <f t="shared" si="3"/>
        <v>42.625693833157982</v>
      </c>
    </row>
    <row r="11" spans="1:18" x14ac:dyDescent="0.3">
      <c r="A11" s="6"/>
      <c r="B11" s="7" t="s">
        <v>18</v>
      </c>
      <c r="C11" s="6">
        <v>6</v>
      </c>
      <c r="D11" s="6">
        <v>5</v>
      </c>
      <c r="E11" s="6">
        <v>1</v>
      </c>
      <c r="F11" s="14">
        <v>592000</v>
      </c>
      <c r="G11" s="14">
        <v>0</v>
      </c>
      <c r="H11" s="10">
        <v>0</v>
      </c>
      <c r="I11" s="14">
        <v>35420</v>
      </c>
      <c r="J11" s="10">
        <v>40280</v>
      </c>
      <c r="K11" s="14">
        <v>107580</v>
      </c>
      <c r="L11" s="10">
        <v>44600</v>
      </c>
      <c r="M11" s="14">
        <v>449000</v>
      </c>
      <c r="N11" s="10">
        <v>78938</v>
      </c>
      <c r="O11" s="14">
        <f t="shared" si="0"/>
        <v>592000</v>
      </c>
      <c r="P11" s="10">
        <f t="shared" si="1"/>
        <v>163818</v>
      </c>
      <c r="Q11" s="10">
        <f t="shared" si="2"/>
        <v>100</v>
      </c>
      <c r="R11" s="10">
        <f t="shared" si="3"/>
        <v>27.671959459459458</v>
      </c>
    </row>
    <row r="12" spans="1:18" x14ac:dyDescent="0.3">
      <c r="A12" s="6"/>
      <c r="B12" s="7" t="s">
        <v>19</v>
      </c>
      <c r="C12" s="6">
        <v>1</v>
      </c>
      <c r="D12" s="6">
        <v>1</v>
      </c>
      <c r="E12" s="6">
        <v>0</v>
      </c>
      <c r="F12" s="14">
        <v>703500</v>
      </c>
      <c r="G12" s="14">
        <v>88161</v>
      </c>
      <c r="H12" s="10">
        <v>168051</v>
      </c>
      <c r="I12" s="14">
        <v>110546</v>
      </c>
      <c r="J12" s="10">
        <v>88283</v>
      </c>
      <c r="K12" s="14">
        <v>57627</v>
      </c>
      <c r="L12" s="10">
        <v>83938</v>
      </c>
      <c r="M12" s="14">
        <v>447166</v>
      </c>
      <c r="N12" s="10">
        <v>264110</v>
      </c>
      <c r="O12" s="14">
        <f t="shared" si="0"/>
        <v>703500</v>
      </c>
      <c r="P12" s="10">
        <f t="shared" si="1"/>
        <v>604382</v>
      </c>
      <c r="Q12" s="10">
        <f t="shared" si="2"/>
        <v>100</v>
      </c>
      <c r="R12" s="10">
        <f t="shared" si="3"/>
        <v>85.910732054015639</v>
      </c>
    </row>
    <row r="13" spans="1:18" x14ac:dyDescent="0.3">
      <c r="A13" s="6"/>
      <c r="B13" s="7" t="s">
        <v>20</v>
      </c>
      <c r="C13" s="6">
        <v>24</v>
      </c>
      <c r="D13" s="6">
        <v>3</v>
      </c>
      <c r="E13" s="6">
        <v>0</v>
      </c>
      <c r="F13" s="14">
        <v>316145799</v>
      </c>
      <c r="G13" s="14">
        <v>62644838</v>
      </c>
      <c r="H13" s="10">
        <v>62644838.799999997</v>
      </c>
      <c r="I13" s="14">
        <v>89574226</v>
      </c>
      <c r="J13" s="10">
        <v>89575125.450000003</v>
      </c>
      <c r="K13" s="14">
        <v>71370149</v>
      </c>
      <c r="L13" s="10">
        <v>66640127.020000003</v>
      </c>
      <c r="M13" s="14">
        <v>92556586</v>
      </c>
      <c r="N13" s="10">
        <v>22150540.699999999</v>
      </c>
      <c r="O13" s="14">
        <f t="shared" si="0"/>
        <v>316145799</v>
      </c>
      <c r="P13" s="10">
        <f t="shared" si="1"/>
        <v>241010631.97</v>
      </c>
      <c r="Q13" s="10">
        <f t="shared" si="2"/>
        <v>100</v>
      </c>
      <c r="R13" s="10">
        <f t="shared" si="3"/>
        <v>76.234013778560438</v>
      </c>
    </row>
    <row r="14" spans="1:18" x14ac:dyDescent="0.3">
      <c r="A14" s="4">
        <v>2</v>
      </c>
      <c r="B14" s="5" t="s">
        <v>21</v>
      </c>
      <c r="C14" s="4">
        <v>11</v>
      </c>
      <c r="D14" s="4">
        <v>9</v>
      </c>
      <c r="E14" s="4">
        <f>SUM(E15:E16)</f>
        <v>0</v>
      </c>
      <c r="F14" s="13">
        <v>1120400</v>
      </c>
      <c r="G14" s="13">
        <v>116698</v>
      </c>
      <c r="H14" s="9">
        <v>168564</v>
      </c>
      <c r="I14" s="13">
        <v>66021</v>
      </c>
      <c r="J14" s="9">
        <v>159949.9</v>
      </c>
      <c r="K14" s="13">
        <v>130847</v>
      </c>
      <c r="L14" s="9">
        <v>124962</v>
      </c>
      <c r="M14" s="13">
        <v>806834</v>
      </c>
      <c r="N14" s="9">
        <v>180185.35</v>
      </c>
      <c r="O14" s="13">
        <f t="shared" si="0"/>
        <v>1120400</v>
      </c>
      <c r="P14" s="9">
        <f t="shared" si="1"/>
        <v>633661.25</v>
      </c>
      <c r="Q14" s="9">
        <f t="shared" si="2"/>
        <v>100</v>
      </c>
      <c r="R14" s="9">
        <f t="shared" si="3"/>
        <v>56.556698500535525</v>
      </c>
    </row>
    <row r="15" spans="1:18" x14ac:dyDescent="0.3">
      <c r="A15" s="6"/>
      <c r="B15" s="7" t="s">
        <v>22</v>
      </c>
      <c r="C15" s="6">
        <v>2</v>
      </c>
      <c r="D15" s="6">
        <v>2</v>
      </c>
      <c r="E15" s="6">
        <v>0</v>
      </c>
      <c r="F15" s="14">
        <v>221200</v>
      </c>
      <c r="G15" s="14">
        <v>0</v>
      </c>
      <c r="H15" s="10">
        <v>4200</v>
      </c>
      <c r="I15" s="14">
        <v>22425</v>
      </c>
      <c r="J15" s="10">
        <v>20025</v>
      </c>
      <c r="K15" s="14">
        <v>13100</v>
      </c>
      <c r="L15" s="10">
        <v>9050</v>
      </c>
      <c r="M15" s="14">
        <v>185675</v>
      </c>
      <c r="N15" s="10">
        <v>153485.35</v>
      </c>
      <c r="O15" s="14">
        <f t="shared" si="0"/>
        <v>221200</v>
      </c>
      <c r="P15" s="10">
        <f t="shared" si="1"/>
        <v>186760.35</v>
      </c>
      <c r="Q15" s="10">
        <f t="shared" si="2"/>
        <v>100</v>
      </c>
      <c r="R15" s="10">
        <f t="shared" si="3"/>
        <v>84.430537974683546</v>
      </c>
    </row>
    <row r="16" spans="1:18" x14ac:dyDescent="0.3">
      <c r="A16" s="6"/>
      <c r="B16" s="7" t="s">
        <v>23</v>
      </c>
      <c r="C16" s="6">
        <v>9</v>
      </c>
      <c r="D16" s="6">
        <v>7</v>
      </c>
      <c r="E16" s="6">
        <v>0</v>
      </c>
      <c r="F16" s="14">
        <v>899200</v>
      </c>
      <c r="G16" s="14">
        <v>116698</v>
      </c>
      <c r="H16" s="10">
        <v>164364</v>
      </c>
      <c r="I16" s="14">
        <v>43596</v>
      </c>
      <c r="J16" s="10">
        <v>139924.9</v>
      </c>
      <c r="K16" s="14">
        <v>117747</v>
      </c>
      <c r="L16" s="10">
        <v>115912</v>
      </c>
      <c r="M16" s="14">
        <v>621159</v>
      </c>
      <c r="N16" s="10">
        <v>26700</v>
      </c>
      <c r="O16" s="14">
        <f t="shared" si="0"/>
        <v>899200</v>
      </c>
      <c r="P16" s="10">
        <f t="shared" si="1"/>
        <v>446900.9</v>
      </c>
      <c r="Q16" s="10">
        <f t="shared" si="2"/>
        <v>100</v>
      </c>
      <c r="R16" s="10">
        <f t="shared" si="3"/>
        <v>49.699833185053379</v>
      </c>
    </row>
    <row r="17" spans="1:18" x14ac:dyDescent="0.3">
      <c r="A17" s="4">
        <v>3</v>
      </c>
      <c r="B17" s="5" t="s">
        <v>24</v>
      </c>
      <c r="C17" s="4">
        <v>6</v>
      </c>
      <c r="D17" s="4">
        <v>6</v>
      </c>
      <c r="E17" s="4">
        <f>SUM(E18:E20)</f>
        <v>2</v>
      </c>
      <c r="F17" s="13">
        <v>1173000</v>
      </c>
      <c r="G17" s="13">
        <v>510586</v>
      </c>
      <c r="H17" s="9">
        <v>571586</v>
      </c>
      <c r="I17" s="13">
        <v>110200</v>
      </c>
      <c r="J17" s="9">
        <v>116077</v>
      </c>
      <c r="K17" s="13">
        <v>352012</v>
      </c>
      <c r="L17" s="9">
        <v>303795</v>
      </c>
      <c r="M17" s="13">
        <v>200202</v>
      </c>
      <c r="N17" s="9">
        <v>70558</v>
      </c>
      <c r="O17" s="13">
        <f t="shared" si="0"/>
        <v>1173000</v>
      </c>
      <c r="P17" s="9">
        <f t="shared" si="1"/>
        <v>1062016</v>
      </c>
      <c r="Q17" s="9">
        <f t="shared" si="2"/>
        <v>100</v>
      </c>
      <c r="R17" s="9">
        <f t="shared" si="3"/>
        <v>90.538448422847395</v>
      </c>
    </row>
    <row r="18" spans="1:18" x14ac:dyDescent="0.3">
      <c r="A18" s="6"/>
      <c r="B18" s="7" t="s">
        <v>15</v>
      </c>
      <c r="C18" s="6">
        <v>2</v>
      </c>
      <c r="D18" s="6">
        <v>2</v>
      </c>
      <c r="E18" s="6">
        <v>1</v>
      </c>
      <c r="F18" s="14">
        <v>733000</v>
      </c>
      <c r="G18" s="14">
        <v>510586</v>
      </c>
      <c r="H18" s="10">
        <v>512386</v>
      </c>
      <c r="I18" s="14">
        <v>43800</v>
      </c>
      <c r="J18" s="10">
        <v>38000</v>
      </c>
      <c r="K18" s="14">
        <v>113175</v>
      </c>
      <c r="L18" s="10">
        <v>108055</v>
      </c>
      <c r="M18" s="14">
        <v>65439</v>
      </c>
      <c r="N18" s="10">
        <v>70558</v>
      </c>
      <c r="O18" s="14">
        <f t="shared" si="0"/>
        <v>733000</v>
      </c>
      <c r="P18" s="10">
        <f t="shared" si="1"/>
        <v>728999</v>
      </c>
      <c r="Q18" s="10">
        <f t="shared" si="2"/>
        <v>100</v>
      </c>
      <c r="R18" s="10">
        <f t="shared" si="3"/>
        <v>99.454160982264668</v>
      </c>
    </row>
    <row r="19" spans="1:18" x14ac:dyDescent="0.3">
      <c r="A19" s="6"/>
      <c r="B19" s="7" t="s">
        <v>25</v>
      </c>
      <c r="C19" s="6">
        <v>2</v>
      </c>
      <c r="D19" s="6">
        <v>2</v>
      </c>
      <c r="E19" s="6">
        <v>0</v>
      </c>
      <c r="F19" s="14">
        <v>240000</v>
      </c>
      <c r="G19" s="14">
        <v>0</v>
      </c>
      <c r="H19" s="10">
        <v>59200</v>
      </c>
      <c r="I19" s="14">
        <v>66400</v>
      </c>
      <c r="J19" s="10">
        <v>7200</v>
      </c>
      <c r="K19" s="14">
        <v>120000</v>
      </c>
      <c r="L19" s="10">
        <v>120000</v>
      </c>
      <c r="M19" s="14">
        <v>53600</v>
      </c>
      <c r="N19" s="10">
        <v>0</v>
      </c>
      <c r="O19" s="14">
        <f t="shared" si="0"/>
        <v>240000</v>
      </c>
      <c r="P19" s="10">
        <f t="shared" si="1"/>
        <v>186400</v>
      </c>
      <c r="Q19" s="10">
        <f t="shared" si="2"/>
        <v>100</v>
      </c>
      <c r="R19" s="10">
        <f t="shared" si="3"/>
        <v>77.666666666666671</v>
      </c>
    </row>
    <row r="20" spans="1:18" x14ac:dyDescent="0.3">
      <c r="A20" s="6"/>
      <c r="B20" s="7" t="s">
        <v>26</v>
      </c>
      <c r="C20" s="6">
        <v>2</v>
      </c>
      <c r="D20" s="6">
        <v>2</v>
      </c>
      <c r="E20" s="6">
        <v>1</v>
      </c>
      <c r="F20" s="14">
        <v>200000</v>
      </c>
      <c r="G20" s="14">
        <v>0</v>
      </c>
      <c r="H20" s="10">
        <v>0</v>
      </c>
      <c r="I20" s="14">
        <v>0</v>
      </c>
      <c r="J20" s="10">
        <v>70877</v>
      </c>
      <c r="K20" s="14">
        <v>118837</v>
      </c>
      <c r="L20" s="10">
        <v>75740</v>
      </c>
      <c r="M20" s="14">
        <v>81163</v>
      </c>
      <c r="N20" s="10">
        <v>0</v>
      </c>
      <c r="O20" s="14">
        <f t="shared" si="0"/>
        <v>200000</v>
      </c>
      <c r="P20" s="10">
        <f t="shared" si="1"/>
        <v>146617</v>
      </c>
      <c r="Q20" s="10">
        <f t="shared" si="2"/>
        <v>100</v>
      </c>
      <c r="R20" s="10">
        <f t="shared" si="3"/>
        <v>73.308499999999995</v>
      </c>
    </row>
    <row r="21" spans="1:18" x14ac:dyDescent="0.3">
      <c r="A21" s="4">
        <v>4</v>
      </c>
      <c r="B21" s="5" t="s">
        <v>27</v>
      </c>
      <c r="C21" s="4">
        <v>67</v>
      </c>
      <c r="D21" s="4">
        <v>65</v>
      </c>
      <c r="E21" s="4">
        <f>SUM(E22:E34)</f>
        <v>46</v>
      </c>
      <c r="F21" s="13">
        <v>9175520</v>
      </c>
      <c r="G21" s="13">
        <v>499970</v>
      </c>
      <c r="H21" s="9">
        <v>976512.6</v>
      </c>
      <c r="I21" s="13">
        <v>1574096</v>
      </c>
      <c r="J21" s="9">
        <v>4934215.88</v>
      </c>
      <c r="K21" s="13">
        <v>1712484</v>
      </c>
      <c r="L21" s="9">
        <v>1457690.22</v>
      </c>
      <c r="M21" s="13">
        <v>5388970</v>
      </c>
      <c r="N21" s="9">
        <v>581106.25</v>
      </c>
      <c r="O21" s="13">
        <f t="shared" si="0"/>
        <v>9175520</v>
      </c>
      <c r="P21" s="9">
        <f t="shared" si="1"/>
        <v>7949524.9499999993</v>
      </c>
      <c r="Q21" s="9">
        <f t="shared" si="2"/>
        <v>100</v>
      </c>
      <c r="R21" s="9">
        <f t="shared" si="3"/>
        <v>86.638413408722329</v>
      </c>
    </row>
    <row r="22" spans="1:18" x14ac:dyDescent="0.3">
      <c r="A22" s="6"/>
      <c r="B22" s="7" t="s">
        <v>15</v>
      </c>
      <c r="C22" s="6">
        <v>16</v>
      </c>
      <c r="D22" s="6">
        <v>15</v>
      </c>
      <c r="E22" s="6">
        <v>7</v>
      </c>
      <c r="F22" s="14">
        <v>4351150</v>
      </c>
      <c r="G22" s="14">
        <v>499970</v>
      </c>
      <c r="H22" s="10">
        <v>645667.6</v>
      </c>
      <c r="I22" s="14">
        <v>1211651</v>
      </c>
      <c r="J22" s="10">
        <v>1764230.88</v>
      </c>
      <c r="K22" s="14">
        <v>721504</v>
      </c>
      <c r="L22" s="10">
        <v>516913.56</v>
      </c>
      <c r="M22" s="14">
        <v>1918025</v>
      </c>
      <c r="N22" s="10">
        <v>273687.65000000002</v>
      </c>
      <c r="O22" s="14">
        <f t="shared" si="0"/>
        <v>4351150</v>
      </c>
      <c r="P22" s="10">
        <f t="shared" si="1"/>
        <v>3200499.69</v>
      </c>
      <c r="Q22" s="10">
        <f t="shared" si="2"/>
        <v>100</v>
      </c>
      <c r="R22" s="10">
        <f t="shared" si="3"/>
        <v>73.555259873826458</v>
      </c>
    </row>
    <row r="23" spans="1:18" x14ac:dyDescent="0.3">
      <c r="A23" s="6"/>
      <c r="B23" s="7" t="s">
        <v>28</v>
      </c>
      <c r="C23" s="6">
        <v>1</v>
      </c>
      <c r="D23" s="6">
        <v>0</v>
      </c>
      <c r="E23" s="6">
        <v>0</v>
      </c>
      <c r="F23" s="14">
        <v>50000</v>
      </c>
      <c r="G23" s="14">
        <v>0</v>
      </c>
      <c r="H23" s="10">
        <v>0</v>
      </c>
      <c r="I23" s="14">
        <v>0</v>
      </c>
      <c r="J23" s="10">
        <v>0</v>
      </c>
      <c r="K23" s="14">
        <v>0</v>
      </c>
      <c r="L23" s="10">
        <v>0</v>
      </c>
      <c r="M23" s="14">
        <v>50000</v>
      </c>
      <c r="N23" s="10">
        <v>0</v>
      </c>
      <c r="O23" s="14">
        <f t="shared" si="0"/>
        <v>50000</v>
      </c>
      <c r="P23" s="10">
        <f t="shared" si="1"/>
        <v>0</v>
      </c>
      <c r="Q23" s="10">
        <f t="shared" si="2"/>
        <v>100</v>
      </c>
      <c r="R23" s="10">
        <f t="shared" si="3"/>
        <v>0</v>
      </c>
    </row>
    <row r="24" spans="1:18" x14ac:dyDescent="0.3">
      <c r="A24" s="6"/>
      <c r="B24" s="7" t="s">
        <v>29</v>
      </c>
      <c r="C24" s="6">
        <v>3</v>
      </c>
      <c r="D24" s="6">
        <v>3</v>
      </c>
      <c r="E24" s="6">
        <v>3</v>
      </c>
      <c r="F24" s="14">
        <v>58925</v>
      </c>
      <c r="G24" s="14">
        <v>0</v>
      </c>
      <c r="H24" s="10">
        <v>3500</v>
      </c>
      <c r="I24" s="14">
        <v>3500</v>
      </c>
      <c r="J24" s="10">
        <v>55425</v>
      </c>
      <c r="K24" s="14">
        <v>55425</v>
      </c>
      <c r="L24" s="10">
        <v>0</v>
      </c>
      <c r="M24" s="14">
        <v>0</v>
      </c>
      <c r="N24" s="10">
        <v>0</v>
      </c>
      <c r="O24" s="14">
        <f t="shared" si="0"/>
        <v>58925</v>
      </c>
      <c r="P24" s="10">
        <f t="shared" si="1"/>
        <v>58925</v>
      </c>
      <c r="Q24" s="10">
        <f t="shared" si="2"/>
        <v>100</v>
      </c>
      <c r="R24" s="10">
        <f t="shared" si="3"/>
        <v>100</v>
      </c>
    </row>
    <row r="25" spans="1:18" x14ac:dyDescent="0.3">
      <c r="A25" s="6"/>
      <c r="B25" s="7" t="s">
        <v>30</v>
      </c>
      <c r="C25" s="6">
        <v>5</v>
      </c>
      <c r="D25" s="6">
        <v>5</v>
      </c>
      <c r="E25" s="6">
        <v>5</v>
      </c>
      <c r="F25" s="14">
        <v>116025</v>
      </c>
      <c r="G25" s="14">
        <v>0</v>
      </c>
      <c r="H25" s="10">
        <v>85000</v>
      </c>
      <c r="I25" s="14">
        <v>25000</v>
      </c>
      <c r="J25" s="10">
        <v>31025</v>
      </c>
      <c r="K25" s="14">
        <v>91025</v>
      </c>
      <c r="L25" s="10">
        <v>0</v>
      </c>
      <c r="M25" s="14">
        <v>0</v>
      </c>
      <c r="N25" s="10">
        <v>0</v>
      </c>
      <c r="O25" s="14">
        <f t="shared" si="0"/>
        <v>116025</v>
      </c>
      <c r="P25" s="10">
        <f t="shared" si="1"/>
        <v>116025</v>
      </c>
      <c r="Q25" s="10">
        <f t="shared" si="2"/>
        <v>100</v>
      </c>
      <c r="R25" s="10">
        <f t="shared" si="3"/>
        <v>100</v>
      </c>
    </row>
    <row r="26" spans="1:18" x14ac:dyDescent="0.3">
      <c r="A26" s="6"/>
      <c r="B26" s="7" t="s">
        <v>31</v>
      </c>
      <c r="C26" s="6">
        <v>4</v>
      </c>
      <c r="D26" s="6">
        <v>4</v>
      </c>
      <c r="E26" s="6">
        <v>4</v>
      </c>
      <c r="F26" s="14">
        <v>98700</v>
      </c>
      <c r="G26" s="14">
        <v>0</v>
      </c>
      <c r="H26" s="10">
        <v>58700</v>
      </c>
      <c r="I26" s="14">
        <v>73700</v>
      </c>
      <c r="J26" s="10">
        <v>40000</v>
      </c>
      <c r="K26" s="14">
        <v>25000</v>
      </c>
      <c r="L26" s="10">
        <v>0</v>
      </c>
      <c r="M26" s="14">
        <v>0</v>
      </c>
      <c r="N26" s="10">
        <v>0</v>
      </c>
      <c r="O26" s="14">
        <f t="shared" si="0"/>
        <v>98700</v>
      </c>
      <c r="P26" s="10">
        <f t="shared" si="1"/>
        <v>98700</v>
      </c>
      <c r="Q26" s="10">
        <f t="shared" si="2"/>
        <v>100</v>
      </c>
      <c r="R26" s="10">
        <f t="shared" si="3"/>
        <v>100</v>
      </c>
    </row>
    <row r="27" spans="1:18" x14ac:dyDescent="0.3">
      <c r="A27" s="6"/>
      <c r="B27" s="7" t="s">
        <v>32</v>
      </c>
      <c r="C27" s="6">
        <v>6</v>
      </c>
      <c r="D27" s="6">
        <v>6</v>
      </c>
      <c r="E27" s="6">
        <v>4</v>
      </c>
      <c r="F27" s="14">
        <v>1306100</v>
      </c>
      <c r="G27" s="14">
        <v>0</v>
      </c>
      <c r="H27" s="10">
        <v>21600</v>
      </c>
      <c r="I27" s="14">
        <v>5000</v>
      </c>
      <c r="J27" s="10">
        <v>621159</v>
      </c>
      <c r="K27" s="14">
        <v>467400</v>
      </c>
      <c r="L27" s="10">
        <v>403558</v>
      </c>
      <c r="M27" s="14">
        <v>833700</v>
      </c>
      <c r="N27" s="10">
        <v>259733</v>
      </c>
      <c r="O27" s="14">
        <f t="shared" si="0"/>
        <v>1306100</v>
      </c>
      <c r="P27" s="10">
        <f t="shared" si="1"/>
        <v>1306050</v>
      </c>
      <c r="Q27" s="10">
        <f t="shared" si="2"/>
        <v>100</v>
      </c>
      <c r="R27" s="10">
        <f t="shared" si="3"/>
        <v>99.996171809202977</v>
      </c>
    </row>
    <row r="28" spans="1:18" x14ac:dyDescent="0.3">
      <c r="A28" s="6"/>
      <c r="B28" s="7" t="s">
        <v>33</v>
      </c>
      <c r="C28" s="6">
        <v>6</v>
      </c>
      <c r="D28" s="6">
        <v>6</v>
      </c>
      <c r="E28" s="6">
        <v>4</v>
      </c>
      <c r="F28" s="14">
        <v>1013400</v>
      </c>
      <c r="G28" s="14">
        <v>0</v>
      </c>
      <c r="H28" s="10">
        <v>20000</v>
      </c>
      <c r="I28" s="14">
        <v>20000</v>
      </c>
      <c r="J28" s="10">
        <v>993400</v>
      </c>
      <c r="K28" s="14">
        <v>91400</v>
      </c>
      <c r="L28" s="10">
        <v>0</v>
      </c>
      <c r="M28" s="14">
        <v>902000</v>
      </c>
      <c r="N28" s="10">
        <v>0</v>
      </c>
      <c r="O28" s="14">
        <f t="shared" si="0"/>
        <v>1013400</v>
      </c>
      <c r="P28" s="10">
        <f t="shared" si="1"/>
        <v>1013400</v>
      </c>
      <c r="Q28" s="10">
        <f t="shared" si="2"/>
        <v>100</v>
      </c>
      <c r="R28" s="10">
        <f t="shared" si="3"/>
        <v>100</v>
      </c>
    </row>
    <row r="29" spans="1:18" x14ac:dyDescent="0.3">
      <c r="A29" s="6"/>
      <c r="B29" s="7" t="s">
        <v>34</v>
      </c>
      <c r="C29" s="6">
        <v>6</v>
      </c>
      <c r="D29" s="6">
        <v>6</v>
      </c>
      <c r="E29" s="6">
        <v>5</v>
      </c>
      <c r="F29" s="14">
        <v>1203045</v>
      </c>
      <c r="G29" s="14">
        <v>0</v>
      </c>
      <c r="H29" s="10">
        <v>37325</v>
      </c>
      <c r="I29" s="14">
        <v>57325</v>
      </c>
      <c r="J29" s="10">
        <v>1112420</v>
      </c>
      <c r="K29" s="14">
        <v>65000</v>
      </c>
      <c r="L29" s="10">
        <v>50000</v>
      </c>
      <c r="M29" s="14">
        <v>1080720</v>
      </c>
      <c r="N29" s="10">
        <v>0</v>
      </c>
      <c r="O29" s="14">
        <f t="shared" si="0"/>
        <v>1203045</v>
      </c>
      <c r="P29" s="10">
        <f t="shared" si="1"/>
        <v>1199745</v>
      </c>
      <c r="Q29" s="10">
        <f t="shared" si="2"/>
        <v>100</v>
      </c>
      <c r="R29" s="10">
        <f t="shared" si="3"/>
        <v>99.725696046282565</v>
      </c>
    </row>
    <row r="30" spans="1:18" x14ac:dyDescent="0.3">
      <c r="A30" s="6"/>
      <c r="B30" s="7" t="s">
        <v>35</v>
      </c>
      <c r="C30" s="6">
        <v>4</v>
      </c>
      <c r="D30" s="6">
        <v>4</v>
      </c>
      <c r="E30" s="6">
        <v>4</v>
      </c>
      <c r="F30" s="14">
        <v>100275</v>
      </c>
      <c r="G30" s="14">
        <v>0</v>
      </c>
      <c r="H30" s="10">
        <v>0</v>
      </c>
      <c r="I30" s="14">
        <v>30000</v>
      </c>
      <c r="J30" s="10">
        <v>100275</v>
      </c>
      <c r="K30" s="14">
        <v>70275</v>
      </c>
      <c r="L30" s="10">
        <v>0</v>
      </c>
      <c r="M30" s="14">
        <v>0</v>
      </c>
      <c r="N30" s="10">
        <v>0</v>
      </c>
      <c r="O30" s="14">
        <f t="shared" si="0"/>
        <v>100275</v>
      </c>
      <c r="P30" s="10">
        <f t="shared" si="1"/>
        <v>100275</v>
      </c>
      <c r="Q30" s="10">
        <f t="shared" si="2"/>
        <v>100</v>
      </c>
      <c r="R30" s="10">
        <f t="shared" si="3"/>
        <v>100</v>
      </c>
    </row>
    <row r="31" spans="1:18" x14ac:dyDescent="0.3">
      <c r="A31" s="6"/>
      <c r="B31" s="7" t="s">
        <v>36</v>
      </c>
      <c r="C31" s="6">
        <v>1</v>
      </c>
      <c r="D31" s="6">
        <v>1</v>
      </c>
      <c r="E31" s="6">
        <v>1</v>
      </c>
      <c r="F31" s="14">
        <v>70000</v>
      </c>
      <c r="G31" s="14">
        <v>0</v>
      </c>
      <c r="H31" s="10">
        <v>0</v>
      </c>
      <c r="I31" s="14">
        <v>0</v>
      </c>
      <c r="J31" s="10">
        <v>70000</v>
      </c>
      <c r="K31" s="14">
        <v>70000</v>
      </c>
      <c r="L31" s="10">
        <v>0</v>
      </c>
      <c r="M31" s="14">
        <v>0</v>
      </c>
      <c r="N31" s="10">
        <v>0</v>
      </c>
      <c r="O31" s="14">
        <f t="shared" si="0"/>
        <v>70000</v>
      </c>
      <c r="P31" s="10">
        <f t="shared" si="1"/>
        <v>70000</v>
      </c>
      <c r="Q31" s="10">
        <f t="shared" si="2"/>
        <v>100</v>
      </c>
      <c r="R31" s="10">
        <f t="shared" si="3"/>
        <v>100</v>
      </c>
    </row>
    <row r="32" spans="1:18" x14ac:dyDescent="0.3">
      <c r="A32" s="6"/>
      <c r="B32" s="7" t="s">
        <v>37</v>
      </c>
      <c r="C32" s="6">
        <v>9</v>
      </c>
      <c r="D32" s="6">
        <v>9</v>
      </c>
      <c r="E32" s="6">
        <v>6</v>
      </c>
      <c r="F32" s="14">
        <v>103950</v>
      </c>
      <c r="G32" s="14">
        <v>0</v>
      </c>
      <c r="H32" s="10">
        <v>35000</v>
      </c>
      <c r="I32" s="14">
        <v>40000</v>
      </c>
      <c r="J32" s="10">
        <v>37000</v>
      </c>
      <c r="K32" s="14">
        <v>32000</v>
      </c>
      <c r="L32" s="10">
        <v>15000</v>
      </c>
      <c r="M32" s="14">
        <v>31950</v>
      </c>
      <c r="N32" s="10">
        <v>16885.599999999999</v>
      </c>
      <c r="O32" s="14">
        <f t="shared" si="0"/>
        <v>103950</v>
      </c>
      <c r="P32" s="10">
        <f t="shared" si="1"/>
        <v>103885.6</v>
      </c>
      <c r="Q32" s="10">
        <f t="shared" si="2"/>
        <v>100</v>
      </c>
      <c r="R32" s="10">
        <f t="shared" si="3"/>
        <v>99.938047138047139</v>
      </c>
    </row>
    <row r="33" spans="1:18" x14ac:dyDescent="0.3">
      <c r="A33" s="6"/>
      <c r="B33" s="7" t="s">
        <v>38</v>
      </c>
      <c r="C33" s="6">
        <v>4</v>
      </c>
      <c r="D33" s="6">
        <v>4</v>
      </c>
      <c r="E33" s="6">
        <v>3</v>
      </c>
      <c r="F33" s="14">
        <v>103950</v>
      </c>
      <c r="G33" s="14">
        <v>0</v>
      </c>
      <c r="H33" s="10">
        <v>34750</v>
      </c>
      <c r="I33" s="14">
        <v>72950</v>
      </c>
      <c r="J33" s="10">
        <v>69200</v>
      </c>
      <c r="K33" s="14">
        <v>4000</v>
      </c>
      <c r="L33" s="10">
        <v>0</v>
      </c>
      <c r="M33" s="14">
        <v>27000</v>
      </c>
      <c r="N33" s="10">
        <v>0</v>
      </c>
      <c r="O33" s="14">
        <f t="shared" si="0"/>
        <v>103950</v>
      </c>
      <c r="P33" s="10">
        <f t="shared" si="1"/>
        <v>103950</v>
      </c>
      <c r="Q33" s="10">
        <f t="shared" si="2"/>
        <v>100</v>
      </c>
      <c r="R33" s="10">
        <f t="shared" si="3"/>
        <v>100</v>
      </c>
    </row>
    <row r="34" spans="1:18" x14ac:dyDescent="0.3">
      <c r="A34" s="6"/>
      <c r="B34" s="7" t="s">
        <v>39</v>
      </c>
      <c r="C34" s="6">
        <v>2</v>
      </c>
      <c r="D34" s="6">
        <v>2</v>
      </c>
      <c r="E34" s="6">
        <v>0</v>
      </c>
      <c r="F34" s="14">
        <v>600000</v>
      </c>
      <c r="G34" s="14">
        <v>0</v>
      </c>
      <c r="H34" s="10">
        <v>34970</v>
      </c>
      <c r="I34" s="14">
        <v>34970</v>
      </c>
      <c r="J34" s="10">
        <v>40081</v>
      </c>
      <c r="K34" s="14">
        <v>19455</v>
      </c>
      <c r="L34" s="10">
        <v>472218.66</v>
      </c>
      <c r="M34" s="14">
        <v>545575</v>
      </c>
      <c r="N34" s="10">
        <v>30800</v>
      </c>
      <c r="O34" s="14">
        <f t="shared" si="0"/>
        <v>600000</v>
      </c>
      <c r="P34" s="10">
        <f t="shared" si="1"/>
        <v>578069.65999999992</v>
      </c>
      <c r="Q34" s="10">
        <f t="shared" si="2"/>
        <v>100</v>
      </c>
      <c r="R34" s="10">
        <f t="shared" si="3"/>
        <v>96.344943333333319</v>
      </c>
    </row>
    <row r="35" spans="1:18" x14ac:dyDescent="0.3">
      <c r="A35" s="4">
        <v>5</v>
      </c>
      <c r="B35" s="5" t="s">
        <v>40</v>
      </c>
      <c r="C35" s="4">
        <v>42</v>
      </c>
      <c r="D35" s="4">
        <v>36</v>
      </c>
      <c r="E35" s="4">
        <f>SUM(E36:E46)</f>
        <v>13</v>
      </c>
      <c r="F35" s="13">
        <v>9842211</v>
      </c>
      <c r="G35" s="13">
        <v>507254</v>
      </c>
      <c r="H35" s="9">
        <v>1520234</v>
      </c>
      <c r="I35" s="13">
        <v>2983657</v>
      </c>
      <c r="J35" s="9">
        <v>3218561.25</v>
      </c>
      <c r="K35" s="13">
        <v>4116148</v>
      </c>
      <c r="L35" s="9">
        <v>3484723.12</v>
      </c>
      <c r="M35" s="13">
        <v>2235152</v>
      </c>
      <c r="N35" s="9">
        <v>953455.5</v>
      </c>
      <c r="O35" s="13">
        <f t="shared" si="0"/>
        <v>9842211</v>
      </c>
      <c r="P35" s="9">
        <f t="shared" si="1"/>
        <v>9176973.870000001</v>
      </c>
      <c r="Q35" s="9">
        <f t="shared" si="2"/>
        <v>100</v>
      </c>
      <c r="R35" s="9">
        <f t="shared" si="3"/>
        <v>93.240978780072908</v>
      </c>
    </row>
    <row r="36" spans="1:18" x14ac:dyDescent="0.3">
      <c r="A36" s="6"/>
      <c r="B36" s="7" t="s">
        <v>15</v>
      </c>
      <c r="C36" s="6">
        <v>9</v>
      </c>
      <c r="D36" s="6">
        <v>7</v>
      </c>
      <c r="E36" s="6">
        <v>1</v>
      </c>
      <c r="F36" s="14">
        <v>1278084</v>
      </c>
      <c r="G36" s="14">
        <v>22384</v>
      </c>
      <c r="H36" s="10">
        <v>65972</v>
      </c>
      <c r="I36" s="14">
        <v>223684</v>
      </c>
      <c r="J36" s="10">
        <v>203560</v>
      </c>
      <c r="K36" s="14">
        <v>286679</v>
      </c>
      <c r="L36" s="10">
        <v>242263</v>
      </c>
      <c r="M36" s="14">
        <v>745337</v>
      </c>
      <c r="N36" s="10">
        <v>343584.35</v>
      </c>
      <c r="O36" s="14">
        <f t="shared" si="0"/>
        <v>1278084</v>
      </c>
      <c r="P36" s="10">
        <f t="shared" si="1"/>
        <v>855379.35</v>
      </c>
      <c r="Q36" s="10">
        <f t="shared" si="2"/>
        <v>100</v>
      </c>
      <c r="R36" s="10">
        <f t="shared" si="3"/>
        <v>66.926692611753225</v>
      </c>
    </row>
    <row r="37" spans="1:18" x14ac:dyDescent="0.3">
      <c r="A37" s="6"/>
      <c r="B37" s="7" t="s">
        <v>28</v>
      </c>
      <c r="C37" s="6">
        <v>4</v>
      </c>
      <c r="D37" s="6">
        <v>3</v>
      </c>
      <c r="E37" s="6">
        <v>0</v>
      </c>
      <c r="F37" s="14">
        <v>293750</v>
      </c>
      <c r="G37" s="14">
        <v>0</v>
      </c>
      <c r="H37" s="10">
        <v>0</v>
      </c>
      <c r="I37" s="14">
        <v>0</v>
      </c>
      <c r="J37" s="10">
        <v>7350</v>
      </c>
      <c r="K37" s="14">
        <v>22550</v>
      </c>
      <c r="L37" s="10">
        <v>87156.82</v>
      </c>
      <c r="M37" s="14">
        <v>271200</v>
      </c>
      <c r="N37" s="10">
        <v>129243</v>
      </c>
      <c r="O37" s="14">
        <f t="shared" si="0"/>
        <v>293750</v>
      </c>
      <c r="P37" s="10">
        <f t="shared" si="1"/>
        <v>223749.82</v>
      </c>
      <c r="Q37" s="10">
        <f t="shared" si="2"/>
        <v>100</v>
      </c>
      <c r="R37" s="10">
        <f t="shared" si="3"/>
        <v>76.1701514893617</v>
      </c>
    </row>
    <row r="38" spans="1:18" x14ac:dyDescent="0.3">
      <c r="A38" s="6"/>
      <c r="B38" s="7" t="s">
        <v>41</v>
      </c>
      <c r="C38" s="6">
        <v>6</v>
      </c>
      <c r="D38" s="6">
        <v>6</v>
      </c>
      <c r="E38" s="6">
        <v>4</v>
      </c>
      <c r="F38" s="14">
        <v>1082339</v>
      </c>
      <c r="G38" s="14">
        <v>105864</v>
      </c>
      <c r="H38" s="10">
        <v>105864</v>
      </c>
      <c r="I38" s="14">
        <v>727195</v>
      </c>
      <c r="J38" s="10">
        <v>755795</v>
      </c>
      <c r="K38" s="14">
        <v>81600</v>
      </c>
      <c r="L38" s="10">
        <v>111618.85</v>
      </c>
      <c r="M38" s="14">
        <v>167680</v>
      </c>
      <c r="N38" s="10">
        <v>108987.35</v>
      </c>
      <c r="O38" s="14">
        <f t="shared" si="0"/>
        <v>1082339</v>
      </c>
      <c r="P38" s="10">
        <f t="shared" si="1"/>
        <v>1082265.2</v>
      </c>
      <c r="Q38" s="10">
        <f t="shared" si="2"/>
        <v>100</v>
      </c>
      <c r="R38" s="10">
        <f t="shared" si="3"/>
        <v>99.993181433913037</v>
      </c>
    </row>
    <row r="39" spans="1:18" x14ac:dyDescent="0.3">
      <c r="A39" s="6"/>
      <c r="B39" s="7" t="s">
        <v>42</v>
      </c>
      <c r="C39" s="6">
        <v>3</v>
      </c>
      <c r="D39" s="6">
        <v>3</v>
      </c>
      <c r="E39" s="6">
        <v>0</v>
      </c>
      <c r="F39" s="14">
        <v>300459</v>
      </c>
      <c r="G39" s="14">
        <v>15576</v>
      </c>
      <c r="H39" s="10">
        <v>25431.9</v>
      </c>
      <c r="I39" s="14">
        <v>8176</v>
      </c>
      <c r="J39" s="10">
        <v>130229</v>
      </c>
      <c r="K39" s="14">
        <v>219938</v>
      </c>
      <c r="L39" s="10">
        <v>117229</v>
      </c>
      <c r="M39" s="14">
        <v>56769</v>
      </c>
      <c r="N39" s="10">
        <v>23673</v>
      </c>
      <c r="O39" s="14">
        <f t="shared" si="0"/>
        <v>300459</v>
      </c>
      <c r="P39" s="10">
        <f t="shared" si="1"/>
        <v>296562.90000000002</v>
      </c>
      <c r="Q39" s="10">
        <f t="shared" si="2"/>
        <v>100</v>
      </c>
      <c r="R39" s="10">
        <f t="shared" si="3"/>
        <v>98.703283975517465</v>
      </c>
    </row>
    <row r="40" spans="1:18" x14ac:dyDescent="0.3">
      <c r="A40" s="6"/>
      <c r="B40" s="7" t="s">
        <v>43</v>
      </c>
      <c r="C40" s="6">
        <v>1</v>
      </c>
      <c r="D40" s="6">
        <v>1</v>
      </c>
      <c r="E40" s="6">
        <v>0</v>
      </c>
      <c r="F40" s="14">
        <v>38977</v>
      </c>
      <c r="G40" s="14">
        <v>0</v>
      </c>
      <c r="H40" s="10">
        <v>3840</v>
      </c>
      <c r="I40" s="14">
        <v>31840</v>
      </c>
      <c r="J40" s="10">
        <v>0</v>
      </c>
      <c r="K40" s="14">
        <v>7137</v>
      </c>
      <c r="L40" s="10">
        <v>0</v>
      </c>
      <c r="M40" s="14">
        <v>0</v>
      </c>
      <c r="N40" s="10">
        <v>7137</v>
      </c>
      <c r="O40" s="14">
        <f t="shared" si="0"/>
        <v>38977</v>
      </c>
      <c r="P40" s="10">
        <f t="shared" si="1"/>
        <v>10977</v>
      </c>
      <c r="Q40" s="10">
        <f t="shared" si="2"/>
        <v>100</v>
      </c>
      <c r="R40" s="10">
        <f t="shared" si="3"/>
        <v>28.162762654899044</v>
      </c>
    </row>
    <row r="41" spans="1:18" x14ac:dyDescent="0.3">
      <c r="A41" s="6"/>
      <c r="B41" s="7" t="s">
        <v>36</v>
      </c>
      <c r="C41" s="6">
        <v>1</v>
      </c>
      <c r="D41" s="6">
        <v>0</v>
      </c>
      <c r="E41" s="6">
        <v>0</v>
      </c>
      <c r="F41" s="14">
        <v>20000</v>
      </c>
      <c r="G41" s="14">
        <v>0</v>
      </c>
      <c r="H41" s="10">
        <v>0</v>
      </c>
      <c r="I41" s="14">
        <v>0</v>
      </c>
      <c r="J41" s="10">
        <v>0</v>
      </c>
      <c r="K41" s="14">
        <v>0</v>
      </c>
      <c r="L41" s="10">
        <v>0</v>
      </c>
      <c r="M41" s="14">
        <v>20000</v>
      </c>
      <c r="N41" s="10">
        <v>0</v>
      </c>
      <c r="O41" s="14">
        <f t="shared" si="0"/>
        <v>20000</v>
      </c>
      <c r="P41" s="10">
        <f t="shared" si="1"/>
        <v>0</v>
      </c>
      <c r="Q41" s="10">
        <f t="shared" si="2"/>
        <v>100</v>
      </c>
      <c r="R41" s="10">
        <f t="shared" si="3"/>
        <v>0</v>
      </c>
    </row>
    <row r="42" spans="1:18" x14ac:dyDescent="0.3">
      <c r="A42" s="6"/>
      <c r="B42" s="7" t="s">
        <v>44</v>
      </c>
      <c r="C42" s="6">
        <v>3</v>
      </c>
      <c r="D42" s="6">
        <v>3</v>
      </c>
      <c r="E42" s="6">
        <v>2</v>
      </c>
      <c r="F42" s="14">
        <v>1813197</v>
      </c>
      <c r="G42" s="14">
        <v>0</v>
      </c>
      <c r="H42" s="10">
        <v>350826</v>
      </c>
      <c r="I42" s="14">
        <v>0</v>
      </c>
      <c r="J42" s="10">
        <v>9779.5</v>
      </c>
      <c r="K42" s="14">
        <v>1746280</v>
      </c>
      <c r="L42" s="10">
        <v>1391258.7</v>
      </c>
      <c r="M42" s="14">
        <v>66917</v>
      </c>
      <c r="N42" s="10">
        <v>61313.599999999999</v>
      </c>
      <c r="O42" s="14">
        <f t="shared" si="0"/>
        <v>1813197</v>
      </c>
      <c r="P42" s="10">
        <f t="shared" si="1"/>
        <v>1813177.8</v>
      </c>
      <c r="Q42" s="10">
        <f t="shared" si="2"/>
        <v>100</v>
      </c>
      <c r="R42" s="10">
        <f t="shared" si="3"/>
        <v>99.998941096858204</v>
      </c>
    </row>
    <row r="43" spans="1:18" x14ac:dyDescent="0.3">
      <c r="A43" s="6"/>
      <c r="B43" s="7" t="s">
        <v>45</v>
      </c>
      <c r="C43" s="6">
        <v>3</v>
      </c>
      <c r="D43" s="6">
        <v>1</v>
      </c>
      <c r="E43" s="6">
        <v>0</v>
      </c>
      <c r="F43" s="14">
        <v>180451</v>
      </c>
      <c r="G43" s="14">
        <v>0</v>
      </c>
      <c r="H43" s="10">
        <v>0</v>
      </c>
      <c r="I43" s="14">
        <v>0</v>
      </c>
      <c r="J43" s="10">
        <v>21900</v>
      </c>
      <c r="K43" s="14">
        <v>119561</v>
      </c>
      <c r="L43" s="10">
        <v>96743</v>
      </c>
      <c r="M43" s="14">
        <v>60890</v>
      </c>
      <c r="N43" s="10">
        <v>0</v>
      </c>
      <c r="O43" s="14">
        <f t="shared" si="0"/>
        <v>180451</v>
      </c>
      <c r="P43" s="10">
        <f t="shared" si="1"/>
        <v>118643</v>
      </c>
      <c r="Q43" s="10">
        <f t="shared" si="2"/>
        <v>100</v>
      </c>
      <c r="R43" s="10">
        <f t="shared" si="3"/>
        <v>65.748042404863369</v>
      </c>
    </row>
    <row r="44" spans="1:18" x14ac:dyDescent="0.3">
      <c r="A44" s="6"/>
      <c r="B44" s="7" t="s">
        <v>46</v>
      </c>
      <c r="C44" s="6">
        <v>5</v>
      </c>
      <c r="D44" s="6">
        <v>5</v>
      </c>
      <c r="E44" s="6">
        <v>4</v>
      </c>
      <c r="F44" s="14">
        <v>3458143</v>
      </c>
      <c r="G44" s="14">
        <v>292309</v>
      </c>
      <c r="H44" s="10">
        <v>295809.40000000002</v>
      </c>
      <c r="I44" s="14">
        <v>1823775</v>
      </c>
      <c r="J44" s="10">
        <v>1917400</v>
      </c>
      <c r="K44" s="14">
        <v>1329637</v>
      </c>
      <c r="L44" s="10">
        <v>1232512</v>
      </c>
      <c r="M44" s="14">
        <v>12422</v>
      </c>
      <c r="N44" s="10">
        <v>12421</v>
      </c>
      <c r="O44" s="14">
        <f t="shared" si="0"/>
        <v>3458143</v>
      </c>
      <c r="P44" s="10">
        <f t="shared" si="1"/>
        <v>3458142.4</v>
      </c>
      <c r="Q44" s="10">
        <f t="shared" si="2"/>
        <v>100</v>
      </c>
      <c r="R44" s="10">
        <f t="shared" si="3"/>
        <v>99.999982649647507</v>
      </c>
    </row>
    <row r="45" spans="1:18" x14ac:dyDescent="0.3">
      <c r="A45" s="6"/>
      <c r="B45" s="7" t="s">
        <v>47</v>
      </c>
      <c r="C45" s="6">
        <v>4</v>
      </c>
      <c r="D45" s="6">
        <v>4</v>
      </c>
      <c r="E45" s="6">
        <v>1</v>
      </c>
      <c r="F45" s="14">
        <v>436207</v>
      </c>
      <c r="G45" s="14">
        <v>71121</v>
      </c>
      <c r="H45" s="10">
        <v>113990.7</v>
      </c>
      <c r="I45" s="14">
        <v>140262</v>
      </c>
      <c r="J45" s="10">
        <v>125313.75</v>
      </c>
      <c r="K45" s="14">
        <v>40107</v>
      </c>
      <c r="L45" s="10">
        <v>80657.75</v>
      </c>
      <c r="M45" s="14">
        <v>184717</v>
      </c>
      <c r="N45" s="10">
        <v>57512</v>
      </c>
      <c r="O45" s="14">
        <f t="shared" si="0"/>
        <v>436207</v>
      </c>
      <c r="P45" s="10">
        <f t="shared" si="1"/>
        <v>377474.2</v>
      </c>
      <c r="Q45" s="10">
        <f t="shared" si="2"/>
        <v>100</v>
      </c>
      <c r="R45" s="10">
        <f t="shared" si="3"/>
        <v>86.535566829509847</v>
      </c>
    </row>
    <row r="46" spans="1:18" x14ac:dyDescent="0.3">
      <c r="A46" s="6"/>
      <c r="B46" s="7" t="s">
        <v>48</v>
      </c>
      <c r="C46" s="6">
        <v>3</v>
      </c>
      <c r="D46" s="6">
        <v>3</v>
      </c>
      <c r="E46" s="6">
        <v>1</v>
      </c>
      <c r="F46" s="14">
        <v>940604</v>
      </c>
      <c r="G46" s="14">
        <v>0</v>
      </c>
      <c r="H46" s="10">
        <v>558500</v>
      </c>
      <c r="I46" s="14">
        <v>28725</v>
      </c>
      <c r="J46" s="10">
        <v>47234</v>
      </c>
      <c r="K46" s="14">
        <v>262659</v>
      </c>
      <c r="L46" s="10">
        <v>125284</v>
      </c>
      <c r="M46" s="14">
        <v>649220</v>
      </c>
      <c r="N46" s="10">
        <v>209584.2</v>
      </c>
      <c r="O46" s="14">
        <f t="shared" si="0"/>
        <v>940604</v>
      </c>
      <c r="P46" s="10">
        <f t="shared" si="1"/>
        <v>940602.2</v>
      </c>
      <c r="Q46" s="10">
        <f t="shared" si="2"/>
        <v>100</v>
      </c>
      <c r="R46" s="10">
        <f t="shared" si="3"/>
        <v>99.99980863360139</v>
      </c>
    </row>
    <row r="47" spans="1:18" x14ac:dyDescent="0.3">
      <c r="A47" s="4">
        <v>6</v>
      </c>
      <c r="B47" s="5" t="s">
        <v>49</v>
      </c>
      <c r="C47" s="4">
        <v>31</v>
      </c>
      <c r="D47" s="4">
        <v>26</v>
      </c>
      <c r="E47" s="4">
        <f>SUM(E48:E54)</f>
        <v>5</v>
      </c>
      <c r="F47" s="13">
        <v>6500380</v>
      </c>
      <c r="G47" s="13">
        <v>267756</v>
      </c>
      <c r="H47" s="9">
        <v>681152</v>
      </c>
      <c r="I47" s="13">
        <v>807120</v>
      </c>
      <c r="J47" s="9">
        <v>751078</v>
      </c>
      <c r="K47" s="13">
        <v>789429</v>
      </c>
      <c r="L47" s="9">
        <v>594426</v>
      </c>
      <c r="M47" s="13">
        <v>4636075</v>
      </c>
      <c r="N47" s="9">
        <v>2203666.4</v>
      </c>
      <c r="O47" s="13">
        <f t="shared" si="0"/>
        <v>6500380</v>
      </c>
      <c r="P47" s="9">
        <f t="shared" si="1"/>
        <v>4230322.4000000004</v>
      </c>
      <c r="Q47" s="9">
        <f t="shared" si="2"/>
        <v>100</v>
      </c>
      <c r="R47" s="9">
        <f t="shared" si="3"/>
        <v>65.078078512333136</v>
      </c>
    </row>
    <row r="48" spans="1:18" x14ac:dyDescent="0.3">
      <c r="A48" s="6"/>
      <c r="B48" s="7" t="s">
        <v>15</v>
      </c>
      <c r="C48" s="6">
        <v>9</v>
      </c>
      <c r="D48" s="6">
        <v>6</v>
      </c>
      <c r="E48" s="6">
        <v>2</v>
      </c>
      <c r="F48" s="14">
        <v>2068430</v>
      </c>
      <c r="G48" s="14">
        <v>75100</v>
      </c>
      <c r="H48" s="10">
        <v>163640</v>
      </c>
      <c r="I48" s="14">
        <v>127583</v>
      </c>
      <c r="J48" s="10">
        <v>267261</v>
      </c>
      <c r="K48" s="14">
        <v>342698</v>
      </c>
      <c r="L48" s="10">
        <v>247461</v>
      </c>
      <c r="M48" s="14">
        <v>1523049</v>
      </c>
      <c r="N48" s="10">
        <v>291533.90000000002</v>
      </c>
      <c r="O48" s="14">
        <f t="shared" si="0"/>
        <v>2068430</v>
      </c>
      <c r="P48" s="10">
        <f t="shared" si="1"/>
        <v>969895.9</v>
      </c>
      <c r="Q48" s="10">
        <f t="shared" si="2"/>
        <v>100</v>
      </c>
      <c r="R48" s="10">
        <f t="shared" si="3"/>
        <v>46.890438641868471</v>
      </c>
    </row>
    <row r="49" spans="1:18" x14ac:dyDescent="0.3">
      <c r="A49" s="6"/>
      <c r="B49" s="7" t="s">
        <v>28</v>
      </c>
      <c r="C49" s="6">
        <v>4</v>
      </c>
      <c r="D49" s="6">
        <v>4</v>
      </c>
      <c r="E49" s="6">
        <v>1</v>
      </c>
      <c r="F49" s="14">
        <v>420000</v>
      </c>
      <c r="G49" s="14">
        <v>5868</v>
      </c>
      <c r="H49" s="10">
        <v>11320</v>
      </c>
      <c r="I49" s="14">
        <v>140683</v>
      </c>
      <c r="J49" s="10">
        <v>138818</v>
      </c>
      <c r="K49" s="14">
        <v>4757</v>
      </c>
      <c r="L49" s="10">
        <v>3835</v>
      </c>
      <c r="M49" s="14">
        <v>268692</v>
      </c>
      <c r="N49" s="10">
        <v>265628</v>
      </c>
      <c r="O49" s="14">
        <f t="shared" si="0"/>
        <v>420000</v>
      </c>
      <c r="P49" s="10">
        <f t="shared" si="1"/>
        <v>419601</v>
      </c>
      <c r="Q49" s="10">
        <f t="shared" si="2"/>
        <v>100</v>
      </c>
      <c r="R49" s="10">
        <f t="shared" si="3"/>
        <v>99.905000000000001</v>
      </c>
    </row>
    <row r="50" spans="1:18" x14ac:dyDescent="0.3">
      <c r="A50" s="6"/>
      <c r="B50" s="7" t="s">
        <v>50</v>
      </c>
      <c r="C50" s="6">
        <v>2</v>
      </c>
      <c r="D50" s="6">
        <v>1</v>
      </c>
      <c r="E50" s="6">
        <v>0</v>
      </c>
      <c r="F50" s="14">
        <v>220000</v>
      </c>
      <c r="G50" s="14">
        <v>0</v>
      </c>
      <c r="H50" s="10">
        <v>0</v>
      </c>
      <c r="I50" s="14">
        <v>0</v>
      </c>
      <c r="J50" s="10">
        <v>0</v>
      </c>
      <c r="K50" s="14">
        <v>10000</v>
      </c>
      <c r="L50" s="10">
        <v>0</v>
      </c>
      <c r="M50" s="14">
        <v>210000</v>
      </c>
      <c r="N50" s="10">
        <v>13000</v>
      </c>
      <c r="O50" s="14">
        <f t="shared" si="0"/>
        <v>220000</v>
      </c>
      <c r="P50" s="10">
        <f t="shared" si="1"/>
        <v>13000</v>
      </c>
      <c r="Q50" s="10">
        <f t="shared" si="2"/>
        <v>100</v>
      </c>
      <c r="R50" s="10">
        <f t="shared" si="3"/>
        <v>5.9090909090909092</v>
      </c>
    </row>
    <row r="51" spans="1:18" x14ac:dyDescent="0.3">
      <c r="A51" s="6"/>
      <c r="B51" s="7" t="s">
        <v>51</v>
      </c>
      <c r="C51" s="6">
        <v>7</v>
      </c>
      <c r="D51" s="6">
        <v>6</v>
      </c>
      <c r="E51" s="6">
        <v>2</v>
      </c>
      <c r="F51" s="14">
        <v>2676425</v>
      </c>
      <c r="G51" s="14">
        <v>36260</v>
      </c>
      <c r="H51" s="10">
        <v>290258</v>
      </c>
      <c r="I51" s="14">
        <v>372433</v>
      </c>
      <c r="J51" s="10">
        <v>182583</v>
      </c>
      <c r="K51" s="14">
        <v>178995</v>
      </c>
      <c r="L51" s="10">
        <v>95747</v>
      </c>
      <c r="M51" s="14">
        <v>2088737</v>
      </c>
      <c r="N51" s="10">
        <v>1160010.5</v>
      </c>
      <c r="O51" s="14">
        <f t="shared" si="0"/>
        <v>2676425</v>
      </c>
      <c r="P51" s="10">
        <f t="shared" si="1"/>
        <v>1728598.5</v>
      </c>
      <c r="Q51" s="10">
        <f t="shared" si="2"/>
        <v>100</v>
      </c>
      <c r="R51" s="10">
        <f t="shared" si="3"/>
        <v>64.586098993993858</v>
      </c>
    </row>
    <row r="52" spans="1:18" x14ac:dyDescent="0.3">
      <c r="A52" s="6"/>
      <c r="B52" s="7" t="s">
        <v>52</v>
      </c>
      <c r="C52" s="6">
        <v>2</v>
      </c>
      <c r="D52" s="6">
        <v>2</v>
      </c>
      <c r="E52" s="6">
        <v>0</v>
      </c>
      <c r="F52" s="14">
        <v>586625</v>
      </c>
      <c r="G52" s="14">
        <v>150528</v>
      </c>
      <c r="H52" s="10">
        <v>175782</v>
      </c>
      <c r="I52" s="14">
        <v>96912</v>
      </c>
      <c r="J52" s="10">
        <v>90358</v>
      </c>
      <c r="K52" s="14">
        <v>75320</v>
      </c>
      <c r="L52" s="10">
        <v>132660</v>
      </c>
      <c r="M52" s="14">
        <v>263865</v>
      </c>
      <c r="N52" s="10">
        <v>177014</v>
      </c>
      <c r="O52" s="14">
        <f t="shared" si="0"/>
        <v>586625</v>
      </c>
      <c r="P52" s="10">
        <f t="shared" si="1"/>
        <v>575814</v>
      </c>
      <c r="Q52" s="10">
        <f t="shared" si="2"/>
        <v>100</v>
      </c>
      <c r="R52" s="10">
        <f t="shared" si="3"/>
        <v>98.157085020242917</v>
      </c>
    </row>
    <row r="53" spans="1:18" x14ac:dyDescent="0.3">
      <c r="A53" s="6"/>
      <c r="B53" s="7" t="s">
        <v>53</v>
      </c>
      <c r="C53" s="6">
        <v>6</v>
      </c>
      <c r="D53" s="6">
        <v>6</v>
      </c>
      <c r="E53" s="6">
        <v>0</v>
      </c>
      <c r="F53" s="14">
        <v>490050</v>
      </c>
      <c r="G53" s="14">
        <v>0</v>
      </c>
      <c r="H53" s="10">
        <v>40152</v>
      </c>
      <c r="I53" s="14">
        <v>66484</v>
      </c>
      <c r="J53" s="10">
        <v>62013</v>
      </c>
      <c r="K53" s="14">
        <v>158424</v>
      </c>
      <c r="L53" s="10">
        <v>102508</v>
      </c>
      <c r="M53" s="14">
        <v>265142</v>
      </c>
      <c r="N53" s="10">
        <v>281680</v>
      </c>
      <c r="O53" s="14">
        <f t="shared" si="0"/>
        <v>490050</v>
      </c>
      <c r="P53" s="10">
        <f t="shared" si="1"/>
        <v>486353</v>
      </c>
      <c r="Q53" s="10">
        <f t="shared" si="2"/>
        <v>100</v>
      </c>
      <c r="R53" s="10">
        <f t="shared" si="3"/>
        <v>99.245587184981119</v>
      </c>
    </row>
    <row r="54" spans="1:18" x14ac:dyDescent="0.3">
      <c r="A54" s="6"/>
      <c r="B54" s="7" t="s">
        <v>54</v>
      </c>
      <c r="C54" s="6">
        <v>1</v>
      </c>
      <c r="D54" s="6">
        <v>1</v>
      </c>
      <c r="E54" s="6">
        <v>0</v>
      </c>
      <c r="F54" s="14">
        <v>38850</v>
      </c>
      <c r="G54" s="14">
        <v>0</v>
      </c>
      <c r="H54" s="10">
        <v>0</v>
      </c>
      <c r="I54" s="14">
        <v>3025</v>
      </c>
      <c r="J54" s="10">
        <v>10045</v>
      </c>
      <c r="K54" s="14">
        <v>19235</v>
      </c>
      <c r="L54" s="10">
        <v>12215</v>
      </c>
      <c r="M54" s="14">
        <v>16590</v>
      </c>
      <c r="N54" s="10">
        <v>14800</v>
      </c>
      <c r="O54" s="14">
        <f t="shared" si="0"/>
        <v>38850</v>
      </c>
      <c r="P54" s="10">
        <f t="shared" si="1"/>
        <v>37060</v>
      </c>
      <c r="Q54" s="10">
        <f t="shared" si="2"/>
        <v>100</v>
      </c>
      <c r="R54" s="10">
        <f t="shared" si="3"/>
        <v>95.392535392535393</v>
      </c>
    </row>
    <row r="55" spans="1:18" x14ac:dyDescent="0.3">
      <c r="A55" s="4">
        <v>7</v>
      </c>
      <c r="B55" s="5" t="s">
        <v>55</v>
      </c>
      <c r="C55" s="4">
        <v>2</v>
      </c>
      <c r="D55" s="4">
        <v>2</v>
      </c>
      <c r="E55" s="4">
        <f>E56</f>
        <v>1</v>
      </c>
      <c r="F55" s="13">
        <v>70000</v>
      </c>
      <c r="G55" s="13">
        <v>0</v>
      </c>
      <c r="H55" s="9">
        <v>16988</v>
      </c>
      <c r="I55" s="13">
        <v>23970</v>
      </c>
      <c r="J55" s="9">
        <v>39459</v>
      </c>
      <c r="K55" s="13">
        <v>32477</v>
      </c>
      <c r="L55" s="9">
        <v>0</v>
      </c>
      <c r="M55" s="13">
        <v>13553</v>
      </c>
      <c r="N55" s="9">
        <v>11000</v>
      </c>
      <c r="O55" s="13">
        <f t="shared" si="0"/>
        <v>70000</v>
      </c>
      <c r="P55" s="9">
        <f t="shared" si="1"/>
        <v>67447</v>
      </c>
      <c r="Q55" s="9">
        <f t="shared" si="2"/>
        <v>100</v>
      </c>
      <c r="R55" s="9">
        <f t="shared" si="3"/>
        <v>96.352857142857147</v>
      </c>
    </row>
    <row r="56" spans="1:18" x14ac:dyDescent="0.3">
      <c r="A56" s="6"/>
      <c r="B56" s="7" t="s">
        <v>15</v>
      </c>
      <c r="C56" s="6">
        <v>2</v>
      </c>
      <c r="D56" s="6">
        <v>2</v>
      </c>
      <c r="E56" s="6">
        <v>1</v>
      </c>
      <c r="F56" s="14">
        <v>70000</v>
      </c>
      <c r="G56" s="14">
        <v>0</v>
      </c>
      <c r="H56" s="10">
        <v>16988</v>
      </c>
      <c r="I56" s="14">
        <v>23970</v>
      </c>
      <c r="J56" s="10">
        <v>39459</v>
      </c>
      <c r="K56" s="14">
        <v>32477</v>
      </c>
      <c r="L56" s="10">
        <v>0</v>
      </c>
      <c r="M56" s="14">
        <v>13553</v>
      </c>
      <c r="N56" s="10">
        <v>11000</v>
      </c>
      <c r="O56" s="14">
        <f t="shared" si="0"/>
        <v>70000</v>
      </c>
      <c r="P56" s="10">
        <f t="shared" si="1"/>
        <v>67447</v>
      </c>
      <c r="Q56" s="10">
        <f t="shared" si="2"/>
        <v>100</v>
      </c>
      <c r="R56" s="10">
        <f t="shared" si="3"/>
        <v>96.352857142857147</v>
      </c>
    </row>
    <row r="57" spans="1:18" x14ac:dyDescent="0.3">
      <c r="A57" s="4">
        <v>8</v>
      </c>
      <c r="B57" s="5" t="s">
        <v>56</v>
      </c>
      <c r="C57" s="4">
        <v>77</v>
      </c>
      <c r="D57" s="4">
        <v>70</v>
      </c>
      <c r="E57" s="4">
        <f>SUM(E58:E70)</f>
        <v>34</v>
      </c>
      <c r="F57" s="13">
        <v>6032180</v>
      </c>
      <c r="G57" s="13">
        <v>337006</v>
      </c>
      <c r="H57" s="9">
        <v>465985.08</v>
      </c>
      <c r="I57" s="13">
        <v>2665858</v>
      </c>
      <c r="J57" s="9">
        <v>2753081.98</v>
      </c>
      <c r="K57" s="13">
        <v>643043</v>
      </c>
      <c r="L57" s="9">
        <v>571342.13</v>
      </c>
      <c r="M57" s="13">
        <v>2386273</v>
      </c>
      <c r="N57" s="9">
        <v>626129.11</v>
      </c>
      <c r="O57" s="13">
        <f t="shared" si="0"/>
        <v>6032180</v>
      </c>
      <c r="P57" s="9">
        <f t="shared" si="1"/>
        <v>4416538.3</v>
      </c>
      <c r="Q57" s="9">
        <f t="shared" si="2"/>
        <v>100</v>
      </c>
      <c r="R57" s="9">
        <f t="shared" si="3"/>
        <v>73.21628830704654</v>
      </c>
    </row>
    <row r="58" spans="1:18" x14ac:dyDescent="0.3">
      <c r="A58" s="6"/>
      <c r="B58" s="7" t="s">
        <v>15</v>
      </c>
      <c r="C58" s="6">
        <v>4</v>
      </c>
      <c r="D58" s="6">
        <v>4</v>
      </c>
      <c r="E58" s="6">
        <v>0</v>
      </c>
      <c r="F58" s="14">
        <v>509440</v>
      </c>
      <c r="G58" s="14">
        <v>130234</v>
      </c>
      <c r="H58" s="10">
        <v>130234.08</v>
      </c>
      <c r="I58" s="14">
        <v>71086</v>
      </c>
      <c r="J58" s="10">
        <v>75033.78</v>
      </c>
      <c r="K58" s="14">
        <v>38448</v>
      </c>
      <c r="L58" s="10">
        <v>80734.13</v>
      </c>
      <c r="M58" s="14">
        <v>269672</v>
      </c>
      <c r="N58" s="10">
        <v>124105.11</v>
      </c>
      <c r="O58" s="14">
        <f t="shared" si="0"/>
        <v>509440</v>
      </c>
      <c r="P58" s="10">
        <f t="shared" si="1"/>
        <v>410107.1</v>
      </c>
      <c r="Q58" s="10">
        <f t="shared" si="2"/>
        <v>100</v>
      </c>
      <c r="R58" s="10">
        <f t="shared" si="3"/>
        <v>80.501550722361813</v>
      </c>
    </row>
    <row r="59" spans="1:18" x14ac:dyDescent="0.3">
      <c r="A59" s="6"/>
      <c r="B59" s="7" t="s">
        <v>28</v>
      </c>
      <c r="C59" s="6">
        <v>4</v>
      </c>
      <c r="D59" s="6">
        <v>4</v>
      </c>
      <c r="E59" s="6">
        <v>1</v>
      </c>
      <c r="F59" s="14">
        <v>170000</v>
      </c>
      <c r="G59" s="14">
        <v>0</v>
      </c>
      <c r="H59" s="10">
        <v>0</v>
      </c>
      <c r="I59" s="14">
        <v>0</v>
      </c>
      <c r="J59" s="10">
        <v>10100</v>
      </c>
      <c r="K59" s="14">
        <v>39460</v>
      </c>
      <c r="L59" s="10">
        <v>39460</v>
      </c>
      <c r="M59" s="14">
        <v>130540</v>
      </c>
      <c r="N59" s="10">
        <v>117800</v>
      </c>
      <c r="O59" s="14">
        <f t="shared" si="0"/>
        <v>170000</v>
      </c>
      <c r="P59" s="10">
        <f t="shared" si="1"/>
        <v>167360</v>
      </c>
      <c r="Q59" s="10">
        <f t="shared" si="2"/>
        <v>100</v>
      </c>
      <c r="R59" s="10">
        <f t="shared" si="3"/>
        <v>98.447058823529417</v>
      </c>
    </row>
    <row r="60" spans="1:18" x14ac:dyDescent="0.3">
      <c r="A60" s="6"/>
      <c r="B60" s="7" t="s">
        <v>34</v>
      </c>
      <c r="C60" s="6">
        <v>4</v>
      </c>
      <c r="D60" s="6">
        <v>3</v>
      </c>
      <c r="E60" s="6">
        <v>2</v>
      </c>
      <c r="F60" s="14">
        <v>197440</v>
      </c>
      <c r="G60" s="14">
        <v>0</v>
      </c>
      <c r="H60" s="10">
        <v>0</v>
      </c>
      <c r="I60" s="14">
        <v>3880</v>
      </c>
      <c r="J60" s="10">
        <v>79280</v>
      </c>
      <c r="K60" s="14">
        <v>138495</v>
      </c>
      <c r="L60" s="10">
        <v>67845</v>
      </c>
      <c r="M60" s="14">
        <v>55065</v>
      </c>
      <c r="N60" s="10">
        <v>0</v>
      </c>
      <c r="O60" s="14">
        <f t="shared" si="0"/>
        <v>197440</v>
      </c>
      <c r="P60" s="10">
        <f t="shared" si="1"/>
        <v>147125</v>
      </c>
      <c r="Q60" s="10">
        <f t="shared" si="2"/>
        <v>100</v>
      </c>
      <c r="R60" s="10">
        <f t="shared" si="3"/>
        <v>74.516308752025935</v>
      </c>
    </row>
    <row r="61" spans="1:18" x14ac:dyDescent="0.3">
      <c r="A61" s="6"/>
      <c r="B61" s="7" t="s">
        <v>57</v>
      </c>
      <c r="C61" s="6">
        <v>8</v>
      </c>
      <c r="D61" s="6">
        <v>7</v>
      </c>
      <c r="E61" s="6">
        <v>2</v>
      </c>
      <c r="F61" s="14">
        <v>240896</v>
      </c>
      <c r="G61" s="14">
        <v>20072</v>
      </c>
      <c r="H61" s="10">
        <v>20072</v>
      </c>
      <c r="I61" s="14">
        <v>10000</v>
      </c>
      <c r="J61" s="10">
        <v>24020</v>
      </c>
      <c r="K61" s="14">
        <v>50020</v>
      </c>
      <c r="L61" s="10">
        <v>11400</v>
      </c>
      <c r="M61" s="14">
        <v>160804</v>
      </c>
      <c r="N61" s="10">
        <v>99400</v>
      </c>
      <c r="O61" s="14">
        <f t="shared" si="0"/>
        <v>240896</v>
      </c>
      <c r="P61" s="10">
        <f t="shared" si="1"/>
        <v>154892</v>
      </c>
      <c r="Q61" s="10">
        <f t="shared" si="2"/>
        <v>100</v>
      </c>
      <c r="R61" s="10">
        <f t="shared" si="3"/>
        <v>64.298286397449516</v>
      </c>
    </row>
    <row r="62" spans="1:18" x14ac:dyDescent="0.3">
      <c r="A62" s="6"/>
      <c r="B62" s="7" t="s">
        <v>58</v>
      </c>
      <c r="C62" s="6">
        <v>8</v>
      </c>
      <c r="D62" s="6">
        <v>8</v>
      </c>
      <c r="E62" s="6">
        <v>6</v>
      </c>
      <c r="F62" s="14">
        <v>246720</v>
      </c>
      <c r="G62" s="14">
        <v>20000</v>
      </c>
      <c r="H62" s="10">
        <v>20000</v>
      </c>
      <c r="I62" s="14">
        <v>156720</v>
      </c>
      <c r="J62" s="10">
        <v>156720</v>
      </c>
      <c r="K62" s="14">
        <v>67900</v>
      </c>
      <c r="L62" s="10">
        <v>30000</v>
      </c>
      <c r="M62" s="14">
        <v>2100</v>
      </c>
      <c r="N62" s="10">
        <v>40000</v>
      </c>
      <c r="O62" s="14">
        <f t="shared" si="0"/>
        <v>246720</v>
      </c>
      <c r="P62" s="10">
        <f t="shared" si="1"/>
        <v>246720</v>
      </c>
      <c r="Q62" s="10">
        <f t="shared" si="2"/>
        <v>100</v>
      </c>
      <c r="R62" s="10">
        <f t="shared" si="3"/>
        <v>100</v>
      </c>
    </row>
    <row r="63" spans="1:18" x14ac:dyDescent="0.3">
      <c r="A63" s="6"/>
      <c r="B63" s="7" t="s">
        <v>59</v>
      </c>
      <c r="C63" s="6">
        <v>3</v>
      </c>
      <c r="D63" s="6">
        <v>2</v>
      </c>
      <c r="E63" s="6">
        <v>1</v>
      </c>
      <c r="F63" s="14">
        <v>161600</v>
      </c>
      <c r="G63" s="14">
        <v>61600</v>
      </c>
      <c r="H63" s="10">
        <v>61600</v>
      </c>
      <c r="I63" s="14">
        <v>0</v>
      </c>
      <c r="J63" s="10">
        <v>0</v>
      </c>
      <c r="K63" s="14">
        <v>0</v>
      </c>
      <c r="L63" s="10">
        <v>0</v>
      </c>
      <c r="M63" s="14">
        <v>100000</v>
      </c>
      <c r="N63" s="10">
        <v>80000</v>
      </c>
      <c r="O63" s="14">
        <f t="shared" si="0"/>
        <v>161600</v>
      </c>
      <c r="P63" s="10">
        <f t="shared" si="1"/>
        <v>141600</v>
      </c>
      <c r="Q63" s="10">
        <f t="shared" si="2"/>
        <v>100</v>
      </c>
      <c r="R63" s="10">
        <f t="shared" si="3"/>
        <v>87.623762376237622</v>
      </c>
    </row>
    <row r="64" spans="1:18" x14ac:dyDescent="0.3">
      <c r="A64" s="6"/>
      <c r="B64" s="7" t="s">
        <v>60</v>
      </c>
      <c r="C64" s="6">
        <v>5</v>
      </c>
      <c r="D64" s="6">
        <v>4</v>
      </c>
      <c r="E64" s="6">
        <v>2</v>
      </c>
      <c r="F64" s="14">
        <v>2169400</v>
      </c>
      <c r="G64" s="14">
        <v>3750</v>
      </c>
      <c r="H64" s="10">
        <v>3750</v>
      </c>
      <c r="I64" s="14">
        <v>2109240</v>
      </c>
      <c r="J64" s="10">
        <v>2109240</v>
      </c>
      <c r="K64" s="14">
        <v>10</v>
      </c>
      <c r="L64" s="10">
        <v>0</v>
      </c>
      <c r="M64" s="14">
        <v>56400</v>
      </c>
      <c r="N64" s="10">
        <v>34100</v>
      </c>
      <c r="O64" s="14">
        <f t="shared" si="0"/>
        <v>2169400</v>
      </c>
      <c r="P64" s="10">
        <f t="shared" si="1"/>
        <v>2147090</v>
      </c>
      <c r="Q64" s="10">
        <f t="shared" si="2"/>
        <v>100</v>
      </c>
      <c r="R64" s="10">
        <f t="shared" si="3"/>
        <v>98.971605052088137</v>
      </c>
    </row>
    <row r="65" spans="1:18" x14ac:dyDescent="0.3">
      <c r="A65" s="6"/>
      <c r="B65" s="7" t="s">
        <v>61</v>
      </c>
      <c r="C65" s="6">
        <v>6</v>
      </c>
      <c r="D65" s="6">
        <v>6</v>
      </c>
      <c r="E65" s="6">
        <v>3</v>
      </c>
      <c r="F65" s="14">
        <v>243920</v>
      </c>
      <c r="G65" s="14">
        <v>0</v>
      </c>
      <c r="H65" s="10">
        <v>0</v>
      </c>
      <c r="I65" s="14">
        <v>58400</v>
      </c>
      <c r="J65" s="10">
        <v>112320</v>
      </c>
      <c r="K65" s="14">
        <v>83920</v>
      </c>
      <c r="L65" s="10">
        <v>50000</v>
      </c>
      <c r="M65" s="14">
        <v>101600</v>
      </c>
      <c r="N65" s="10">
        <v>20000</v>
      </c>
      <c r="O65" s="14">
        <f t="shared" si="0"/>
        <v>243920</v>
      </c>
      <c r="P65" s="10">
        <f t="shared" si="1"/>
        <v>182320</v>
      </c>
      <c r="Q65" s="10">
        <f t="shared" si="2"/>
        <v>100</v>
      </c>
      <c r="R65" s="10">
        <f t="shared" si="3"/>
        <v>74.745818301082323</v>
      </c>
    </row>
    <row r="66" spans="1:18" x14ac:dyDescent="0.3">
      <c r="A66" s="6"/>
      <c r="B66" s="7" t="s">
        <v>62</v>
      </c>
      <c r="C66" s="6">
        <v>5</v>
      </c>
      <c r="D66" s="6">
        <v>5</v>
      </c>
      <c r="E66" s="6">
        <v>0</v>
      </c>
      <c r="F66" s="14">
        <v>156784</v>
      </c>
      <c r="G66" s="14">
        <v>13250</v>
      </c>
      <c r="H66" s="10">
        <v>13250</v>
      </c>
      <c r="I66" s="14">
        <v>0</v>
      </c>
      <c r="J66" s="10">
        <v>9745</v>
      </c>
      <c r="K66" s="14">
        <v>19760</v>
      </c>
      <c r="L66" s="10">
        <v>13925</v>
      </c>
      <c r="M66" s="14">
        <v>123774</v>
      </c>
      <c r="N66" s="10">
        <v>89724</v>
      </c>
      <c r="O66" s="14">
        <f t="shared" si="0"/>
        <v>156784</v>
      </c>
      <c r="P66" s="10">
        <f t="shared" si="1"/>
        <v>126644</v>
      </c>
      <c r="Q66" s="10">
        <f t="shared" si="2"/>
        <v>100</v>
      </c>
      <c r="R66" s="10">
        <f t="shared" si="3"/>
        <v>80.776099602000201</v>
      </c>
    </row>
    <row r="67" spans="1:18" x14ac:dyDescent="0.3">
      <c r="A67" s="6"/>
      <c r="B67" s="7" t="s">
        <v>63</v>
      </c>
      <c r="C67" s="6">
        <v>5</v>
      </c>
      <c r="D67" s="6">
        <v>4</v>
      </c>
      <c r="E67" s="6">
        <v>0</v>
      </c>
      <c r="F67" s="14">
        <v>205280</v>
      </c>
      <c r="G67" s="14">
        <v>12000</v>
      </c>
      <c r="H67" s="10">
        <v>12000</v>
      </c>
      <c r="I67" s="14">
        <v>4663</v>
      </c>
      <c r="J67" s="10">
        <v>31393</v>
      </c>
      <c r="K67" s="14">
        <v>48000</v>
      </c>
      <c r="L67" s="10">
        <v>34258</v>
      </c>
      <c r="M67" s="14">
        <v>140617</v>
      </c>
      <c r="N67" s="10">
        <v>0</v>
      </c>
      <c r="O67" s="14">
        <f t="shared" si="0"/>
        <v>205280</v>
      </c>
      <c r="P67" s="10">
        <f t="shared" si="1"/>
        <v>77651</v>
      </c>
      <c r="Q67" s="10">
        <f t="shared" si="2"/>
        <v>100</v>
      </c>
      <c r="R67" s="10">
        <f t="shared" si="3"/>
        <v>37.826870615744348</v>
      </c>
    </row>
    <row r="68" spans="1:18" x14ac:dyDescent="0.3">
      <c r="A68" s="6"/>
      <c r="B68" s="7" t="s">
        <v>64</v>
      </c>
      <c r="C68" s="6">
        <v>15</v>
      </c>
      <c r="D68" s="6">
        <v>13</v>
      </c>
      <c r="E68" s="6">
        <v>8</v>
      </c>
      <c r="F68" s="14">
        <v>1334720</v>
      </c>
      <c r="G68" s="14">
        <v>32100</v>
      </c>
      <c r="H68" s="10">
        <v>32100</v>
      </c>
      <c r="I68" s="14">
        <v>41890</v>
      </c>
      <c r="J68" s="10">
        <v>41890.199999999997</v>
      </c>
      <c r="K68" s="14">
        <v>36030</v>
      </c>
      <c r="L68" s="10">
        <v>145720</v>
      </c>
      <c r="M68" s="14">
        <v>1224700</v>
      </c>
      <c r="N68" s="10">
        <v>0</v>
      </c>
      <c r="O68" s="14">
        <f t="shared" si="0"/>
        <v>1334720</v>
      </c>
      <c r="P68" s="10">
        <f t="shared" si="1"/>
        <v>219710.2</v>
      </c>
      <c r="Q68" s="10">
        <f t="shared" si="2"/>
        <v>100</v>
      </c>
      <c r="R68" s="10">
        <f t="shared" si="3"/>
        <v>16.461145408774875</v>
      </c>
    </row>
    <row r="69" spans="1:18" x14ac:dyDescent="0.3">
      <c r="A69" s="6"/>
      <c r="B69" s="7" t="s">
        <v>65</v>
      </c>
      <c r="C69" s="6">
        <v>7</v>
      </c>
      <c r="D69" s="6">
        <v>7</v>
      </c>
      <c r="E69" s="6">
        <v>6</v>
      </c>
      <c r="F69" s="14">
        <v>233840</v>
      </c>
      <c r="G69" s="14">
        <v>44000</v>
      </c>
      <c r="H69" s="10">
        <v>110839</v>
      </c>
      <c r="I69" s="14">
        <v>147839</v>
      </c>
      <c r="J69" s="10">
        <v>81000</v>
      </c>
      <c r="K69" s="14">
        <v>21000</v>
      </c>
      <c r="L69" s="10">
        <v>21000</v>
      </c>
      <c r="M69" s="14">
        <v>21001</v>
      </c>
      <c r="N69" s="10">
        <v>21000</v>
      </c>
      <c r="O69" s="14">
        <f t="shared" si="0"/>
        <v>233840</v>
      </c>
      <c r="P69" s="10">
        <f t="shared" si="1"/>
        <v>233839</v>
      </c>
      <c r="Q69" s="10">
        <f t="shared" si="2"/>
        <v>100</v>
      </c>
      <c r="R69" s="10">
        <f t="shared" si="3"/>
        <v>99.999572357167295</v>
      </c>
    </row>
    <row r="70" spans="1:18" x14ac:dyDescent="0.3">
      <c r="A70" s="6"/>
      <c r="B70" s="7" t="s">
        <v>66</v>
      </c>
      <c r="C70" s="6">
        <v>3</v>
      </c>
      <c r="D70" s="6">
        <v>3</v>
      </c>
      <c r="E70" s="6">
        <v>3</v>
      </c>
      <c r="F70" s="14">
        <v>162140</v>
      </c>
      <c r="G70" s="14">
        <v>0</v>
      </c>
      <c r="H70" s="10">
        <v>62140</v>
      </c>
      <c r="I70" s="14">
        <v>62140</v>
      </c>
      <c r="J70" s="10">
        <v>22340</v>
      </c>
      <c r="K70" s="14">
        <v>100000</v>
      </c>
      <c r="L70" s="10">
        <v>77000</v>
      </c>
      <c r="M70" s="14">
        <v>0</v>
      </c>
      <c r="N70" s="10">
        <v>0</v>
      </c>
      <c r="O70" s="14">
        <f t="shared" si="0"/>
        <v>162140</v>
      </c>
      <c r="P70" s="10">
        <f t="shared" si="1"/>
        <v>161480</v>
      </c>
      <c r="Q70" s="10">
        <f t="shared" si="2"/>
        <v>100</v>
      </c>
      <c r="R70" s="10">
        <f t="shared" si="3"/>
        <v>99.592944369063773</v>
      </c>
    </row>
    <row r="71" spans="1:18" x14ac:dyDescent="0.3">
      <c r="A71" s="4">
        <v>9</v>
      </c>
      <c r="B71" s="5" t="s">
        <v>67</v>
      </c>
      <c r="C71" s="4">
        <v>26</v>
      </c>
      <c r="D71" s="4">
        <v>19</v>
      </c>
      <c r="E71" s="4">
        <f>SUM(E72:E79)</f>
        <v>8</v>
      </c>
      <c r="F71" s="13">
        <v>4680140</v>
      </c>
      <c r="G71" s="13">
        <v>0</v>
      </c>
      <c r="H71" s="9">
        <v>1253589</v>
      </c>
      <c r="I71" s="13">
        <v>0</v>
      </c>
      <c r="J71" s="9">
        <v>1044905</v>
      </c>
      <c r="K71" s="13">
        <v>2850120</v>
      </c>
      <c r="L71" s="9">
        <v>1506667</v>
      </c>
      <c r="M71" s="13">
        <v>1830020</v>
      </c>
      <c r="N71" s="9">
        <v>314949</v>
      </c>
      <c r="O71" s="13">
        <f t="shared" si="0"/>
        <v>4680140</v>
      </c>
      <c r="P71" s="9">
        <f t="shared" si="1"/>
        <v>4120110</v>
      </c>
      <c r="Q71" s="9">
        <f t="shared" si="2"/>
        <v>100</v>
      </c>
      <c r="R71" s="9">
        <f t="shared" si="3"/>
        <v>88.033904968654781</v>
      </c>
    </row>
    <row r="72" spans="1:18" x14ac:dyDescent="0.3">
      <c r="A72" s="6"/>
      <c r="B72" s="7" t="s">
        <v>15</v>
      </c>
      <c r="C72" s="6">
        <v>13</v>
      </c>
      <c r="D72" s="6">
        <v>11</v>
      </c>
      <c r="E72" s="6">
        <v>3</v>
      </c>
      <c r="F72" s="14">
        <v>3210140</v>
      </c>
      <c r="G72" s="14">
        <v>0</v>
      </c>
      <c r="H72" s="10">
        <v>1153421</v>
      </c>
      <c r="I72" s="14">
        <v>0</v>
      </c>
      <c r="J72" s="10">
        <v>567273</v>
      </c>
      <c r="K72" s="14">
        <v>1860120</v>
      </c>
      <c r="L72" s="10">
        <v>1026967</v>
      </c>
      <c r="M72" s="14">
        <v>1350020</v>
      </c>
      <c r="N72" s="10">
        <v>256949</v>
      </c>
      <c r="O72" s="14">
        <f t="shared" ref="O72:O120" si="4">SUM(G72,I72,K72,M72)</f>
        <v>3210140</v>
      </c>
      <c r="P72" s="10">
        <f t="shared" ref="P72:P120" si="5">SUM(H72,J72,L72,N72)</f>
        <v>3004610</v>
      </c>
      <c r="Q72" s="10">
        <f t="shared" ref="Q72:Q120" si="6">(O72*100)/F72</f>
        <v>100</v>
      </c>
      <c r="R72" s="10">
        <f t="shared" ref="R72:R120" si="7">(P72*100)/F72</f>
        <v>93.597475499510921</v>
      </c>
    </row>
    <row r="73" spans="1:18" x14ac:dyDescent="0.3">
      <c r="A73" s="6"/>
      <c r="B73" s="7" t="s">
        <v>28</v>
      </c>
      <c r="C73" s="6">
        <v>3</v>
      </c>
      <c r="D73" s="6">
        <v>3</v>
      </c>
      <c r="E73" s="6">
        <v>1</v>
      </c>
      <c r="F73" s="14">
        <v>180000</v>
      </c>
      <c r="G73" s="14">
        <v>0</v>
      </c>
      <c r="H73" s="10">
        <v>53900</v>
      </c>
      <c r="I73" s="14">
        <v>0</v>
      </c>
      <c r="J73" s="10">
        <v>40100</v>
      </c>
      <c r="K73" s="14">
        <v>68000</v>
      </c>
      <c r="L73" s="10">
        <v>36000</v>
      </c>
      <c r="M73" s="14">
        <v>112000</v>
      </c>
      <c r="N73" s="10">
        <v>50000</v>
      </c>
      <c r="O73" s="14">
        <f t="shared" si="4"/>
        <v>180000</v>
      </c>
      <c r="P73" s="10">
        <f t="shared" si="5"/>
        <v>180000</v>
      </c>
      <c r="Q73" s="10">
        <f t="shared" si="6"/>
        <v>100</v>
      </c>
      <c r="R73" s="10">
        <f t="shared" si="7"/>
        <v>100</v>
      </c>
    </row>
    <row r="74" spans="1:18" x14ac:dyDescent="0.3">
      <c r="A74" s="6"/>
      <c r="B74" s="7" t="s">
        <v>68</v>
      </c>
      <c r="C74" s="6">
        <v>2</v>
      </c>
      <c r="D74" s="6">
        <v>0</v>
      </c>
      <c r="E74" s="6">
        <v>0</v>
      </c>
      <c r="F74" s="14">
        <v>60000</v>
      </c>
      <c r="G74" s="14">
        <v>0</v>
      </c>
      <c r="H74" s="10">
        <v>0</v>
      </c>
      <c r="I74" s="14">
        <v>0</v>
      </c>
      <c r="J74" s="10">
        <v>0</v>
      </c>
      <c r="K74" s="14">
        <v>0</v>
      </c>
      <c r="L74" s="10">
        <v>0</v>
      </c>
      <c r="M74" s="14">
        <v>60000</v>
      </c>
      <c r="N74" s="10">
        <v>0</v>
      </c>
      <c r="O74" s="14">
        <f t="shared" si="4"/>
        <v>60000</v>
      </c>
      <c r="P74" s="10">
        <f t="shared" si="5"/>
        <v>0</v>
      </c>
      <c r="Q74" s="10">
        <f t="shared" si="6"/>
        <v>100</v>
      </c>
      <c r="R74" s="10">
        <f t="shared" si="7"/>
        <v>0</v>
      </c>
    </row>
    <row r="75" spans="1:18" x14ac:dyDescent="0.3">
      <c r="A75" s="6"/>
      <c r="B75" s="7" t="s">
        <v>69</v>
      </c>
      <c r="C75" s="6">
        <v>2</v>
      </c>
      <c r="D75" s="6">
        <v>1</v>
      </c>
      <c r="E75" s="6">
        <v>1</v>
      </c>
      <c r="F75" s="14">
        <v>80000</v>
      </c>
      <c r="G75" s="14">
        <v>0</v>
      </c>
      <c r="H75" s="10">
        <v>0</v>
      </c>
      <c r="I75" s="14">
        <v>0</v>
      </c>
      <c r="J75" s="10">
        <v>0</v>
      </c>
      <c r="K75" s="14">
        <v>40000</v>
      </c>
      <c r="L75" s="10">
        <v>37500</v>
      </c>
      <c r="M75" s="14">
        <v>40000</v>
      </c>
      <c r="N75" s="10">
        <v>0</v>
      </c>
      <c r="O75" s="14">
        <f t="shared" si="4"/>
        <v>80000</v>
      </c>
      <c r="P75" s="10">
        <f t="shared" si="5"/>
        <v>37500</v>
      </c>
      <c r="Q75" s="10">
        <f t="shared" si="6"/>
        <v>100</v>
      </c>
      <c r="R75" s="10">
        <f t="shared" si="7"/>
        <v>46.875</v>
      </c>
    </row>
    <row r="76" spans="1:18" x14ac:dyDescent="0.3">
      <c r="A76" s="6"/>
      <c r="B76" s="7" t="s">
        <v>70</v>
      </c>
      <c r="C76" s="6">
        <v>1</v>
      </c>
      <c r="D76" s="6">
        <v>1</v>
      </c>
      <c r="E76" s="6">
        <v>1</v>
      </c>
      <c r="F76" s="14">
        <v>50000</v>
      </c>
      <c r="G76" s="14">
        <v>0</v>
      </c>
      <c r="H76" s="10">
        <v>0</v>
      </c>
      <c r="I76" s="14">
        <v>0</v>
      </c>
      <c r="J76" s="10">
        <v>50000</v>
      </c>
      <c r="K76" s="14">
        <v>50000</v>
      </c>
      <c r="L76" s="10">
        <v>0</v>
      </c>
      <c r="M76" s="14">
        <v>0</v>
      </c>
      <c r="N76" s="10">
        <v>0</v>
      </c>
      <c r="O76" s="14">
        <f t="shared" si="4"/>
        <v>50000</v>
      </c>
      <c r="P76" s="10">
        <f t="shared" si="5"/>
        <v>50000</v>
      </c>
      <c r="Q76" s="10">
        <f t="shared" si="6"/>
        <v>100</v>
      </c>
      <c r="R76" s="10">
        <f t="shared" si="7"/>
        <v>100</v>
      </c>
    </row>
    <row r="77" spans="1:18" x14ac:dyDescent="0.3">
      <c r="A77" s="6"/>
      <c r="B77" s="7" t="s">
        <v>71</v>
      </c>
      <c r="C77" s="6">
        <v>1</v>
      </c>
      <c r="D77" s="6">
        <v>0</v>
      </c>
      <c r="E77" s="6">
        <v>0</v>
      </c>
      <c r="F77" s="14">
        <v>20000</v>
      </c>
      <c r="G77" s="14">
        <v>0</v>
      </c>
      <c r="H77" s="10">
        <v>0</v>
      </c>
      <c r="I77" s="14">
        <v>0</v>
      </c>
      <c r="J77" s="10">
        <v>0</v>
      </c>
      <c r="K77" s="14">
        <v>0</v>
      </c>
      <c r="L77" s="10">
        <v>0</v>
      </c>
      <c r="M77" s="14">
        <v>20000</v>
      </c>
      <c r="N77" s="10">
        <v>0</v>
      </c>
      <c r="O77" s="14">
        <f t="shared" si="4"/>
        <v>20000</v>
      </c>
      <c r="P77" s="10">
        <f t="shared" si="5"/>
        <v>0</v>
      </c>
      <c r="Q77" s="10">
        <f t="shared" si="6"/>
        <v>100</v>
      </c>
      <c r="R77" s="10">
        <f t="shared" si="7"/>
        <v>0</v>
      </c>
    </row>
    <row r="78" spans="1:18" x14ac:dyDescent="0.3">
      <c r="A78" s="6"/>
      <c r="B78" s="7" t="s">
        <v>72</v>
      </c>
      <c r="C78" s="6">
        <v>3</v>
      </c>
      <c r="D78" s="6">
        <v>2</v>
      </c>
      <c r="E78" s="6">
        <v>1</v>
      </c>
      <c r="F78" s="14">
        <v>1040000</v>
      </c>
      <c r="G78" s="14">
        <v>0</v>
      </c>
      <c r="H78" s="10">
        <v>46268</v>
      </c>
      <c r="I78" s="14">
        <v>0</v>
      </c>
      <c r="J78" s="10">
        <v>387532</v>
      </c>
      <c r="K78" s="14">
        <v>792000</v>
      </c>
      <c r="L78" s="10">
        <v>366200</v>
      </c>
      <c r="M78" s="14">
        <v>248000</v>
      </c>
      <c r="N78" s="10">
        <v>8000</v>
      </c>
      <c r="O78" s="14">
        <f t="shared" si="4"/>
        <v>1040000</v>
      </c>
      <c r="P78" s="10">
        <f t="shared" si="5"/>
        <v>808000</v>
      </c>
      <c r="Q78" s="10">
        <f t="shared" si="6"/>
        <v>100</v>
      </c>
      <c r="R78" s="10">
        <f t="shared" si="7"/>
        <v>77.692307692307693</v>
      </c>
    </row>
    <row r="79" spans="1:18" x14ac:dyDescent="0.3">
      <c r="A79" s="6"/>
      <c r="B79" s="7" t="s">
        <v>73</v>
      </c>
      <c r="C79" s="6">
        <v>1</v>
      </c>
      <c r="D79" s="6">
        <v>1</v>
      </c>
      <c r="E79" s="6">
        <v>1</v>
      </c>
      <c r="F79" s="14">
        <v>40000</v>
      </c>
      <c r="G79" s="14">
        <v>0</v>
      </c>
      <c r="H79" s="10">
        <v>0</v>
      </c>
      <c r="I79" s="14">
        <v>0</v>
      </c>
      <c r="J79" s="10">
        <v>0</v>
      </c>
      <c r="K79" s="14">
        <v>40000</v>
      </c>
      <c r="L79" s="10">
        <v>40000</v>
      </c>
      <c r="M79" s="14">
        <v>0</v>
      </c>
      <c r="N79" s="10">
        <v>0</v>
      </c>
      <c r="O79" s="14">
        <f t="shared" si="4"/>
        <v>40000</v>
      </c>
      <c r="P79" s="10">
        <f t="shared" si="5"/>
        <v>40000</v>
      </c>
      <c r="Q79" s="10">
        <f t="shared" si="6"/>
        <v>100</v>
      </c>
      <c r="R79" s="10">
        <f t="shared" si="7"/>
        <v>100</v>
      </c>
    </row>
    <row r="80" spans="1:18" x14ac:dyDescent="0.3">
      <c r="A80" s="4">
        <v>10</v>
      </c>
      <c r="B80" s="5" t="s">
        <v>74</v>
      </c>
      <c r="C80" s="4">
        <v>79</v>
      </c>
      <c r="D80" s="4">
        <v>74</v>
      </c>
      <c r="E80" s="4">
        <f>SUM(E81:E96)</f>
        <v>20</v>
      </c>
      <c r="F80" s="13">
        <v>13025120</v>
      </c>
      <c r="G80" s="13">
        <v>73932</v>
      </c>
      <c r="H80" s="9">
        <v>2283038.2999999998</v>
      </c>
      <c r="I80" s="13">
        <v>2900655</v>
      </c>
      <c r="J80" s="9">
        <v>4017507</v>
      </c>
      <c r="K80" s="13">
        <v>3150693</v>
      </c>
      <c r="L80" s="9">
        <v>2416375.3199999998</v>
      </c>
      <c r="M80" s="13">
        <v>6899840</v>
      </c>
      <c r="N80" s="9">
        <v>1865220.93</v>
      </c>
      <c r="O80" s="13">
        <f t="shared" si="4"/>
        <v>13025120</v>
      </c>
      <c r="P80" s="9">
        <f t="shared" si="5"/>
        <v>10582141.549999999</v>
      </c>
      <c r="Q80" s="9">
        <f t="shared" si="6"/>
        <v>100</v>
      </c>
      <c r="R80" s="9">
        <f t="shared" si="7"/>
        <v>81.244100246293314</v>
      </c>
    </row>
    <row r="81" spans="1:18" x14ac:dyDescent="0.3">
      <c r="A81" s="6"/>
      <c r="B81" s="7" t="s">
        <v>15</v>
      </c>
      <c r="C81" s="6">
        <v>8</v>
      </c>
      <c r="D81" s="6">
        <v>8</v>
      </c>
      <c r="E81" s="6">
        <v>3</v>
      </c>
      <c r="F81" s="14">
        <v>3385000</v>
      </c>
      <c r="G81" s="14">
        <v>5645</v>
      </c>
      <c r="H81" s="10">
        <v>1793891</v>
      </c>
      <c r="I81" s="14">
        <v>448895</v>
      </c>
      <c r="J81" s="10">
        <v>613570.05000000005</v>
      </c>
      <c r="K81" s="14">
        <v>402329</v>
      </c>
      <c r="L81" s="10">
        <v>115560</v>
      </c>
      <c r="M81" s="14">
        <v>2528131</v>
      </c>
      <c r="N81" s="10">
        <v>129420</v>
      </c>
      <c r="O81" s="14">
        <f t="shared" si="4"/>
        <v>3385000</v>
      </c>
      <c r="P81" s="10">
        <f t="shared" si="5"/>
        <v>2652441.0499999998</v>
      </c>
      <c r="Q81" s="10">
        <f t="shared" si="6"/>
        <v>100</v>
      </c>
      <c r="R81" s="10">
        <f t="shared" si="7"/>
        <v>78.35867208271786</v>
      </c>
    </row>
    <row r="82" spans="1:18" x14ac:dyDescent="0.3">
      <c r="A82" s="6"/>
      <c r="B82" s="7" t="s">
        <v>28</v>
      </c>
      <c r="C82" s="6">
        <v>16</v>
      </c>
      <c r="D82" s="6">
        <v>14</v>
      </c>
      <c r="E82" s="6">
        <v>1</v>
      </c>
      <c r="F82" s="14">
        <v>1410000</v>
      </c>
      <c r="G82" s="14">
        <v>0</v>
      </c>
      <c r="H82" s="10">
        <v>0</v>
      </c>
      <c r="I82" s="14">
        <v>54989</v>
      </c>
      <c r="J82" s="10">
        <v>278315.05</v>
      </c>
      <c r="K82" s="14">
        <v>393935</v>
      </c>
      <c r="L82" s="10">
        <v>247692.75</v>
      </c>
      <c r="M82" s="14">
        <v>961076</v>
      </c>
      <c r="N82" s="10">
        <v>177619</v>
      </c>
      <c r="O82" s="14">
        <f t="shared" si="4"/>
        <v>1410000</v>
      </c>
      <c r="P82" s="10">
        <f t="shared" si="5"/>
        <v>703626.8</v>
      </c>
      <c r="Q82" s="10">
        <f t="shared" si="6"/>
        <v>100</v>
      </c>
      <c r="R82" s="10">
        <f t="shared" si="7"/>
        <v>49.902609929078011</v>
      </c>
    </row>
    <row r="83" spans="1:18" x14ac:dyDescent="0.3">
      <c r="A83" s="6"/>
      <c r="B83" s="7" t="s">
        <v>75</v>
      </c>
      <c r="C83" s="6">
        <v>7</v>
      </c>
      <c r="D83" s="6">
        <v>7</v>
      </c>
      <c r="E83" s="6">
        <v>3</v>
      </c>
      <c r="F83" s="14">
        <v>1571750</v>
      </c>
      <c r="G83" s="14">
        <v>12626</v>
      </c>
      <c r="H83" s="10">
        <v>59673</v>
      </c>
      <c r="I83" s="14">
        <v>1354426</v>
      </c>
      <c r="J83" s="10">
        <v>1383699</v>
      </c>
      <c r="K83" s="14">
        <v>141120</v>
      </c>
      <c r="L83" s="10">
        <v>82400</v>
      </c>
      <c r="M83" s="14">
        <v>63578</v>
      </c>
      <c r="N83" s="10">
        <v>45978</v>
      </c>
      <c r="O83" s="14">
        <f t="shared" si="4"/>
        <v>1571750</v>
      </c>
      <c r="P83" s="10">
        <f t="shared" si="5"/>
        <v>1571750</v>
      </c>
      <c r="Q83" s="10">
        <f t="shared" si="6"/>
        <v>100</v>
      </c>
      <c r="R83" s="10">
        <f t="shared" si="7"/>
        <v>100</v>
      </c>
    </row>
    <row r="84" spans="1:18" x14ac:dyDescent="0.3">
      <c r="A84" s="6"/>
      <c r="B84" s="7" t="s">
        <v>76</v>
      </c>
      <c r="C84" s="6">
        <v>4</v>
      </c>
      <c r="D84" s="6">
        <v>4</v>
      </c>
      <c r="E84" s="6">
        <v>2</v>
      </c>
      <c r="F84" s="14">
        <v>328550</v>
      </c>
      <c r="G84" s="14">
        <v>0</v>
      </c>
      <c r="H84" s="10">
        <v>0</v>
      </c>
      <c r="I84" s="14">
        <v>27574</v>
      </c>
      <c r="J84" s="10">
        <v>217461</v>
      </c>
      <c r="K84" s="14">
        <v>253595</v>
      </c>
      <c r="L84" s="10">
        <v>75275</v>
      </c>
      <c r="M84" s="14">
        <v>47381</v>
      </c>
      <c r="N84" s="10">
        <v>34918</v>
      </c>
      <c r="O84" s="14">
        <f t="shared" si="4"/>
        <v>328550</v>
      </c>
      <c r="P84" s="10">
        <f t="shared" si="5"/>
        <v>327654</v>
      </c>
      <c r="Q84" s="10">
        <f t="shared" si="6"/>
        <v>100</v>
      </c>
      <c r="R84" s="10">
        <f t="shared" si="7"/>
        <v>99.727286562167095</v>
      </c>
    </row>
    <row r="85" spans="1:18" x14ac:dyDescent="0.3">
      <c r="A85" s="6"/>
      <c r="B85" s="7" t="s">
        <v>77</v>
      </c>
      <c r="C85" s="6">
        <v>1</v>
      </c>
      <c r="D85" s="6">
        <v>1</v>
      </c>
      <c r="E85" s="6">
        <v>0</v>
      </c>
      <c r="F85" s="14">
        <v>366700</v>
      </c>
      <c r="G85" s="14">
        <v>0</v>
      </c>
      <c r="H85" s="10">
        <v>0</v>
      </c>
      <c r="I85" s="14">
        <v>8668</v>
      </c>
      <c r="J85" s="10">
        <v>18436</v>
      </c>
      <c r="K85" s="14">
        <v>144458</v>
      </c>
      <c r="L85" s="10">
        <v>230267.14</v>
      </c>
      <c r="M85" s="14">
        <v>213574</v>
      </c>
      <c r="N85" s="10">
        <v>58554</v>
      </c>
      <c r="O85" s="14">
        <f t="shared" si="4"/>
        <v>366700</v>
      </c>
      <c r="P85" s="10">
        <f t="shared" si="5"/>
        <v>307257.14</v>
      </c>
      <c r="Q85" s="10">
        <f t="shared" si="6"/>
        <v>100</v>
      </c>
      <c r="R85" s="10">
        <f t="shared" si="7"/>
        <v>83.78978456503954</v>
      </c>
    </row>
    <row r="86" spans="1:18" x14ac:dyDescent="0.3">
      <c r="A86" s="6"/>
      <c r="B86" s="7" t="s">
        <v>78</v>
      </c>
      <c r="C86" s="6">
        <v>6</v>
      </c>
      <c r="D86" s="6">
        <v>6</v>
      </c>
      <c r="E86" s="6">
        <v>4</v>
      </c>
      <c r="F86" s="14">
        <v>407800</v>
      </c>
      <c r="G86" s="14">
        <v>40983</v>
      </c>
      <c r="H86" s="10">
        <v>58092.85</v>
      </c>
      <c r="I86" s="14">
        <v>161615</v>
      </c>
      <c r="J86" s="10">
        <v>157623.4</v>
      </c>
      <c r="K86" s="14">
        <v>140680</v>
      </c>
      <c r="L86" s="10">
        <v>171479.43</v>
      </c>
      <c r="M86" s="14">
        <v>64522</v>
      </c>
      <c r="N86" s="10">
        <v>18754.43</v>
      </c>
      <c r="O86" s="14">
        <f t="shared" si="4"/>
        <v>407800</v>
      </c>
      <c r="P86" s="10">
        <f t="shared" si="5"/>
        <v>405950.11</v>
      </c>
      <c r="Q86" s="10">
        <f t="shared" si="6"/>
        <v>100</v>
      </c>
      <c r="R86" s="10">
        <f t="shared" si="7"/>
        <v>99.54637322216773</v>
      </c>
    </row>
    <row r="87" spans="1:18" x14ac:dyDescent="0.3">
      <c r="A87" s="6"/>
      <c r="B87" s="7" t="s">
        <v>31</v>
      </c>
      <c r="C87" s="6">
        <v>7</v>
      </c>
      <c r="D87" s="6">
        <v>7</v>
      </c>
      <c r="E87" s="6">
        <v>1</v>
      </c>
      <c r="F87" s="14">
        <v>1409000</v>
      </c>
      <c r="G87" s="14">
        <v>0</v>
      </c>
      <c r="H87" s="10">
        <v>130752</v>
      </c>
      <c r="I87" s="14">
        <v>279552</v>
      </c>
      <c r="J87" s="10">
        <v>405223</v>
      </c>
      <c r="K87" s="14">
        <v>301141</v>
      </c>
      <c r="L87" s="10">
        <v>412723</v>
      </c>
      <c r="M87" s="14">
        <v>828307</v>
      </c>
      <c r="N87" s="10">
        <v>460302</v>
      </c>
      <c r="O87" s="14">
        <f t="shared" si="4"/>
        <v>1409000</v>
      </c>
      <c r="P87" s="10">
        <f t="shared" si="5"/>
        <v>1409000</v>
      </c>
      <c r="Q87" s="10">
        <f t="shared" si="6"/>
        <v>100</v>
      </c>
      <c r="R87" s="10">
        <f t="shared" si="7"/>
        <v>100</v>
      </c>
    </row>
    <row r="88" spans="1:18" x14ac:dyDescent="0.3">
      <c r="A88" s="6"/>
      <c r="B88" s="7" t="s">
        <v>79</v>
      </c>
      <c r="C88" s="6">
        <v>8</v>
      </c>
      <c r="D88" s="6">
        <v>7</v>
      </c>
      <c r="E88" s="6">
        <v>2</v>
      </c>
      <c r="F88" s="14">
        <v>1147900</v>
      </c>
      <c r="G88" s="14">
        <v>3225</v>
      </c>
      <c r="H88" s="10">
        <v>80100</v>
      </c>
      <c r="I88" s="14">
        <v>112885</v>
      </c>
      <c r="J88" s="10">
        <v>314385</v>
      </c>
      <c r="K88" s="14">
        <v>529660</v>
      </c>
      <c r="L88" s="10">
        <v>458728</v>
      </c>
      <c r="M88" s="14">
        <v>502130</v>
      </c>
      <c r="N88" s="10">
        <v>23710</v>
      </c>
      <c r="O88" s="14">
        <f t="shared" si="4"/>
        <v>1147900</v>
      </c>
      <c r="P88" s="10">
        <f t="shared" si="5"/>
        <v>876923</v>
      </c>
      <c r="Q88" s="10">
        <f t="shared" si="6"/>
        <v>100</v>
      </c>
      <c r="R88" s="10">
        <f t="shared" si="7"/>
        <v>76.393675407265448</v>
      </c>
    </row>
    <row r="89" spans="1:18" x14ac:dyDescent="0.3">
      <c r="A89" s="6"/>
      <c r="B89" s="7" t="s">
        <v>80</v>
      </c>
      <c r="C89" s="6">
        <v>1</v>
      </c>
      <c r="D89" s="6">
        <v>0</v>
      </c>
      <c r="E89" s="6">
        <v>0</v>
      </c>
      <c r="F89" s="14">
        <v>202000</v>
      </c>
      <c r="G89" s="14">
        <v>0</v>
      </c>
      <c r="H89" s="10">
        <v>0</v>
      </c>
      <c r="I89" s="14">
        <v>0</v>
      </c>
      <c r="J89" s="10">
        <v>0</v>
      </c>
      <c r="K89" s="14">
        <v>0</v>
      </c>
      <c r="L89" s="10">
        <v>0</v>
      </c>
      <c r="M89" s="14">
        <v>202000</v>
      </c>
      <c r="N89" s="10">
        <v>0</v>
      </c>
      <c r="O89" s="14">
        <f t="shared" si="4"/>
        <v>202000</v>
      </c>
      <c r="P89" s="10">
        <f t="shared" si="5"/>
        <v>0</v>
      </c>
      <c r="Q89" s="10">
        <f t="shared" si="6"/>
        <v>100</v>
      </c>
      <c r="R89" s="10">
        <f t="shared" si="7"/>
        <v>0</v>
      </c>
    </row>
    <row r="90" spans="1:18" x14ac:dyDescent="0.3">
      <c r="A90" s="6"/>
      <c r="B90" s="7" t="s">
        <v>36</v>
      </c>
      <c r="C90" s="6">
        <v>1</v>
      </c>
      <c r="D90" s="6">
        <v>1</v>
      </c>
      <c r="E90" s="6">
        <v>0</v>
      </c>
      <c r="F90" s="14">
        <v>320000</v>
      </c>
      <c r="G90" s="14">
        <v>0</v>
      </c>
      <c r="H90" s="10">
        <v>0</v>
      </c>
      <c r="I90" s="14">
        <v>0</v>
      </c>
      <c r="J90" s="10">
        <v>77490</v>
      </c>
      <c r="K90" s="14">
        <v>92240</v>
      </c>
      <c r="L90" s="10">
        <v>19750</v>
      </c>
      <c r="M90" s="14">
        <v>227760</v>
      </c>
      <c r="N90" s="10">
        <v>0</v>
      </c>
      <c r="O90" s="14">
        <f t="shared" si="4"/>
        <v>320000</v>
      </c>
      <c r="P90" s="10">
        <f t="shared" si="5"/>
        <v>97240</v>
      </c>
      <c r="Q90" s="10">
        <f t="shared" si="6"/>
        <v>100</v>
      </c>
      <c r="R90" s="10">
        <f t="shared" si="7"/>
        <v>30.387499999999999</v>
      </c>
    </row>
    <row r="91" spans="1:18" x14ac:dyDescent="0.3">
      <c r="A91" s="6"/>
      <c r="B91" s="7" t="s">
        <v>81</v>
      </c>
      <c r="C91" s="6">
        <v>8</v>
      </c>
      <c r="D91" s="6">
        <v>8</v>
      </c>
      <c r="E91" s="6">
        <v>4</v>
      </c>
      <c r="F91" s="14">
        <v>958100</v>
      </c>
      <c r="G91" s="14">
        <v>0</v>
      </c>
      <c r="H91" s="10">
        <v>149076</v>
      </c>
      <c r="I91" s="14">
        <v>405228</v>
      </c>
      <c r="J91" s="10">
        <v>504482</v>
      </c>
      <c r="K91" s="14">
        <v>416080</v>
      </c>
      <c r="L91" s="10">
        <v>200750</v>
      </c>
      <c r="M91" s="14">
        <v>136792</v>
      </c>
      <c r="N91" s="10">
        <v>101792</v>
      </c>
      <c r="O91" s="14">
        <f t="shared" si="4"/>
        <v>958100</v>
      </c>
      <c r="P91" s="10">
        <f t="shared" si="5"/>
        <v>956100</v>
      </c>
      <c r="Q91" s="10">
        <f t="shared" si="6"/>
        <v>100</v>
      </c>
      <c r="R91" s="10">
        <f t="shared" si="7"/>
        <v>99.791253522596804</v>
      </c>
    </row>
    <row r="92" spans="1:18" x14ac:dyDescent="0.3">
      <c r="A92" s="6"/>
      <c r="B92" s="7" t="s">
        <v>82</v>
      </c>
      <c r="C92" s="6">
        <v>7</v>
      </c>
      <c r="D92" s="6">
        <v>7</v>
      </c>
      <c r="E92" s="6">
        <v>0</v>
      </c>
      <c r="F92" s="14">
        <v>1125120</v>
      </c>
      <c r="G92" s="14">
        <v>11453</v>
      </c>
      <c r="H92" s="10">
        <v>11453.45</v>
      </c>
      <c r="I92" s="14">
        <v>32677</v>
      </c>
      <c r="J92" s="10">
        <v>32676.5</v>
      </c>
      <c r="K92" s="14">
        <v>293455</v>
      </c>
      <c r="L92" s="10">
        <v>321750</v>
      </c>
      <c r="M92" s="14">
        <v>787535</v>
      </c>
      <c r="N92" s="10">
        <v>717573.5</v>
      </c>
      <c r="O92" s="14">
        <f t="shared" si="4"/>
        <v>1125120</v>
      </c>
      <c r="P92" s="10">
        <f t="shared" si="5"/>
        <v>1083453.45</v>
      </c>
      <c r="Q92" s="10">
        <f t="shared" si="6"/>
        <v>100</v>
      </c>
      <c r="R92" s="10">
        <f t="shared" si="7"/>
        <v>96.296701685153579</v>
      </c>
    </row>
    <row r="93" spans="1:18" x14ac:dyDescent="0.3">
      <c r="A93" s="6"/>
      <c r="B93" s="7" t="s">
        <v>83</v>
      </c>
      <c r="C93" s="6">
        <v>2</v>
      </c>
      <c r="D93" s="6">
        <v>2</v>
      </c>
      <c r="E93" s="6">
        <v>0</v>
      </c>
      <c r="F93" s="14">
        <v>150000</v>
      </c>
      <c r="G93" s="14">
        <v>0</v>
      </c>
      <c r="H93" s="10">
        <v>0</v>
      </c>
      <c r="I93" s="14">
        <v>0</v>
      </c>
      <c r="J93" s="10">
        <v>0</v>
      </c>
      <c r="K93" s="14">
        <v>42000</v>
      </c>
      <c r="L93" s="10">
        <v>75000</v>
      </c>
      <c r="M93" s="14">
        <v>108000</v>
      </c>
      <c r="N93" s="10">
        <v>75000</v>
      </c>
      <c r="O93" s="14">
        <f t="shared" si="4"/>
        <v>150000</v>
      </c>
      <c r="P93" s="10">
        <f t="shared" si="5"/>
        <v>150000</v>
      </c>
      <c r="Q93" s="10">
        <f t="shared" si="6"/>
        <v>100</v>
      </c>
      <c r="R93" s="10">
        <f t="shared" si="7"/>
        <v>100</v>
      </c>
    </row>
    <row r="94" spans="1:18" x14ac:dyDescent="0.3">
      <c r="A94" s="6"/>
      <c r="B94" s="7" t="s">
        <v>84</v>
      </c>
      <c r="C94" s="6">
        <v>1</v>
      </c>
      <c r="D94" s="6">
        <v>0</v>
      </c>
      <c r="E94" s="6">
        <v>0</v>
      </c>
      <c r="F94" s="14">
        <v>200000</v>
      </c>
      <c r="G94" s="14">
        <v>0</v>
      </c>
      <c r="H94" s="10">
        <v>0</v>
      </c>
      <c r="I94" s="14">
        <v>0</v>
      </c>
      <c r="J94" s="10">
        <v>0</v>
      </c>
      <c r="K94" s="14">
        <v>0</v>
      </c>
      <c r="L94" s="10">
        <v>0</v>
      </c>
      <c r="M94" s="14">
        <v>200000</v>
      </c>
      <c r="N94" s="10">
        <v>0</v>
      </c>
      <c r="O94" s="14">
        <f t="shared" si="4"/>
        <v>200000</v>
      </c>
      <c r="P94" s="10">
        <f t="shared" si="5"/>
        <v>0</v>
      </c>
      <c r="Q94" s="10">
        <f t="shared" si="6"/>
        <v>100</v>
      </c>
      <c r="R94" s="10">
        <f t="shared" si="7"/>
        <v>0</v>
      </c>
    </row>
    <row r="95" spans="1:18" x14ac:dyDescent="0.3">
      <c r="A95" s="6"/>
      <c r="B95" s="7" t="s">
        <v>85</v>
      </c>
      <c r="C95" s="6">
        <v>1</v>
      </c>
      <c r="D95" s="6">
        <v>1</v>
      </c>
      <c r="E95" s="6">
        <v>0</v>
      </c>
      <c r="F95" s="14">
        <v>8100</v>
      </c>
      <c r="G95" s="14">
        <v>0</v>
      </c>
      <c r="H95" s="10">
        <v>0</v>
      </c>
      <c r="I95" s="14">
        <v>0</v>
      </c>
      <c r="J95" s="10">
        <v>0</v>
      </c>
      <c r="K95" s="14">
        <v>0</v>
      </c>
      <c r="L95" s="10">
        <v>0</v>
      </c>
      <c r="M95" s="14">
        <v>8100</v>
      </c>
      <c r="N95" s="10">
        <v>8100</v>
      </c>
      <c r="O95" s="14">
        <f t="shared" si="4"/>
        <v>8100</v>
      </c>
      <c r="P95" s="10">
        <f t="shared" si="5"/>
        <v>8100</v>
      </c>
      <c r="Q95" s="10">
        <f t="shared" si="6"/>
        <v>100</v>
      </c>
      <c r="R95" s="10">
        <f t="shared" si="7"/>
        <v>100</v>
      </c>
    </row>
    <row r="96" spans="1:18" x14ac:dyDescent="0.3">
      <c r="A96" s="6"/>
      <c r="B96" s="7" t="s">
        <v>86</v>
      </c>
      <c r="C96" s="6">
        <v>1</v>
      </c>
      <c r="D96" s="6">
        <v>1</v>
      </c>
      <c r="E96" s="6">
        <v>0</v>
      </c>
      <c r="F96" s="14">
        <v>35100</v>
      </c>
      <c r="G96" s="14">
        <v>0</v>
      </c>
      <c r="H96" s="10">
        <v>0</v>
      </c>
      <c r="I96" s="14">
        <v>14146</v>
      </c>
      <c r="J96" s="10">
        <v>14146</v>
      </c>
      <c r="K96" s="14">
        <v>0</v>
      </c>
      <c r="L96" s="10">
        <v>5000</v>
      </c>
      <c r="M96" s="14">
        <v>20954</v>
      </c>
      <c r="N96" s="10">
        <v>13500</v>
      </c>
      <c r="O96" s="14">
        <f t="shared" si="4"/>
        <v>35100</v>
      </c>
      <c r="P96" s="10">
        <f t="shared" si="5"/>
        <v>32646</v>
      </c>
      <c r="Q96" s="10">
        <f t="shared" si="6"/>
        <v>100</v>
      </c>
      <c r="R96" s="10">
        <f t="shared" si="7"/>
        <v>93.008547008547012</v>
      </c>
    </row>
    <row r="97" spans="1:18" x14ac:dyDescent="0.3">
      <c r="A97" s="4">
        <v>11</v>
      </c>
      <c r="B97" s="5" t="s">
        <v>87</v>
      </c>
      <c r="C97" s="4">
        <v>28</v>
      </c>
      <c r="D97" s="4">
        <v>25</v>
      </c>
      <c r="E97" s="4">
        <f>SUM(E98:E106)</f>
        <v>11</v>
      </c>
      <c r="F97" s="13">
        <v>3940000</v>
      </c>
      <c r="G97" s="13">
        <v>459721</v>
      </c>
      <c r="H97" s="9">
        <v>769969.5</v>
      </c>
      <c r="I97" s="13">
        <v>683397</v>
      </c>
      <c r="J97" s="9">
        <v>592158</v>
      </c>
      <c r="K97" s="13">
        <v>874139</v>
      </c>
      <c r="L97" s="9">
        <v>469335</v>
      </c>
      <c r="M97" s="13">
        <v>1922743</v>
      </c>
      <c r="N97" s="9">
        <v>297165</v>
      </c>
      <c r="O97" s="13">
        <f t="shared" si="4"/>
        <v>3940000</v>
      </c>
      <c r="P97" s="9">
        <f t="shared" si="5"/>
        <v>2128627.5</v>
      </c>
      <c r="Q97" s="9">
        <f t="shared" si="6"/>
        <v>100</v>
      </c>
      <c r="R97" s="9">
        <f t="shared" si="7"/>
        <v>54.026078680203042</v>
      </c>
    </row>
    <row r="98" spans="1:18" x14ac:dyDescent="0.3">
      <c r="A98" s="6"/>
      <c r="B98" s="7" t="s">
        <v>15</v>
      </c>
      <c r="C98" s="6">
        <v>2</v>
      </c>
      <c r="D98" s="6">
        <v>2</v>
      </c>
      <c r="E98" s="6">
        <v>0</v>
      </c>
      <c r="F98" s="14">
        <v>85000</v>
      </c>
      <c r="G98" s="14">
        <v>0</v>
      </c>
      <c r="H98" s="10">
        <v>1500</v>
      </c>
      <c r="I98" s="14">
        <v>0</v>
      </c>
      <c r="J98" s="10">
        <v>6500</v>
      </c>
      <c r="K98" s="14">
        <v>50000</v>
      </c>
      <c r="L98" s="10">
        <v>42000</v>
      </c>
      <c r="M98" s="14">
        <v>35000</v>
      </c>
      <c r="N98" s="10">
        <v>35000</v>
      </c>
      <c r="O98" s="14">
        <f t="shared" si="4"/>
        <v>85000</v>
      </c>
      <c r="P98" s="10">
        <f t="shared" si="5"/>
        <v>85000</v>
      </c>
      <c r="Q98" s="10">
        <f t="shared" si="6"/>
        <v>100</v>
      </c>
      <c r="R98" s="10">
        <f t="shared" si="7"/>
        <v>100</v>
      </c>
    </row>
    <row r="99" spans="1:18" x14ac:dyDescent="0.3">
      <c r="A99" s="6"/>
      <c r="B99" s="7" t="s">
        <v>88</v>
      </c>
      <c r="C99" s="6">
        <v>7</v>
      </c>
      <c r="D99" s="6">
        <v>7</v>
      </c>
      <c r="E99" s="6">
        <v>3</v>
      </c>
      <c r="F99" s="14">
        <v>2453960</v>
      </c>
      <c r="G99" s="14">
        <v>142221</v>
      </c>
      <c r="H99" s="10">
        <v>210969.5</v>
      </c>
      <c r="I99" s="14">
        <v>334047</v>
      </c>
      <c r="J99" s="10">
        <v>287308</v>
      </c>
      <c r="K99" s="14">
        <v>262099</v>
      </c>
      <c r="L99" s="10">
        <v>196045</v>
      </c>
      <c r="M99" s="14">
        <v>1715593</v>
      </c>
      <c r="N99" s="10">
        <v>68245</v>
      </c>
      <c r="O99" s="14">
        <f t="shared" si="4"/>
        <v>2453960</v>
      </c>
      <c r="P99" s="10">
        <f t="shared" si="5"/>
        <v>762567.5</v>
      </c>
      <c r="Q99" s="10">
        <f t="shared" si="6"/>
        <v>100</v>
      </c>
      <c r="R99" s="10">
        <f t="shared" si="7"/>
        <v>31.074976772237527</v>
      </c>
    </row>
    <row r="100" spans="1:18" x14ac:dyDescent="0.3">
      <c r="A100" s="6"/>
      <c r="B100" s="7" t="s">
        <v>89</v>
      </c>
      <c r="C100" s="6">
        <v>1</v>
      </c>
      <c r="D100" s="6">
        <v>1</v>
      </c>
      <c r="E100" s="6">
        <v>1</v>
      </c>
      <c r="F100" s="14">
        <v>250000</v>
      </c>
      <c r="G100" s="14">
        <v>0</v>
      </c>
      <c r="H100" s="10">
        <v>240000</v>
      </c>
      <c r="I100" s="14">
        <v>240000</v>
      </c>
      <c r="J100" s="10">
        <v>0</v>
      </c>
      <c r="K100" s="14">
        <v>10000</v>
      </c>
      <c r="L100" s="10">
        <v>10000</v>
      </c>
      <c r="M100" s="14">
        <v>0</v>
      </c>
      <c r="N100" s="10">
        <v>0</v>
      </c>
      <c r="O100" s="14">
        <f t="shared" si="4"/>
        <v>250000</v>
      </c>
      <c r="P100" s="10">
        <f t="shared" si="5"/>
        <v>250000</v>
      </c>
      <c r="Q100" s="10">
        <f t="shared" si="6"/>
        <v>100</v>
      </c>
      <c r="R100" s="10">
        <f t="shared" si="7"/>
        <v>100</v>
      </c>
    </row>
    <row r="101" spans="1:18" x14ac:dyDescent="0.3">
      <c r="A101" s="6"/>
      <c r="B101" s="7" t="s">
        <v>90</v>
      </c>
      <c r="C101" s="6">
        <v>11</v>
      </c>
      <c r="D101" s="6">
        <v>8</v>
      </c>
      <c r="E101" s="6">
        <v>2</v>
      </c>
      <c r="F101" s="14">
        <v>550000</v>
      </c>
      <c r="G101" s="14">
        <v>68500</v>
      </c>
      <c r="H101" s="10">
        <v>68500</v>
      </c>
      <c r="I101" s="14">
        <v>0</v>
      </c>
      <c r="J101" s="10">
        <v>15000</v>
      </c>
      <c r="K101" s="14">
        <v>315000</v>
      </c>
      <c r="L101" s="10">
        <v>158500</v>
      </c>
      <c r="M101" s="14">
        <v>166500</v>
      </c>
      <c r="N101" s="10">
        <v>193920</v>
      </c>
      <c r="O101" s="14">
        <f t="shared" si="4"/>
        <v>550000</v>
      </c>
      <c r="P101" s="10">
        <f t="shared" si="5"/>
        <v>435920</v>
      </c>
      <c r="Q101" s="10">
        <f t="shared" si="6"/>
        <v>100</v>
      </c>
      <c r="R101" s="10">
        <f t="shared" si="7"/>
        <v>79.258181818181825</v>
      </c>
    </row>
    <row r="102" spans="1:18" x14ac:dyDescent="0.3">
      <c r="A102" s="6"/>
      <c r="B102" s="7" t="s">
        <v>91</v>
      </c>
      <c r="C102" s="6">
        <v>1</v>
      </c>
      <c r="D102" s="6">
        <v>1</v>
      </c>
      <c r="E102" s="6">
        <v>0</v>
      </c>
      <c r="F102" s="14">
        <v>37040</v>
      </c>
      <c r="G102" s="14">
        <v>0</v>
      </c>
      <c r="H102" s="10">
        <v>0</v>
      </c>
      <c r="I102" s="14">
        <v>0</v>
      </c>
      <c r="J102" s="10">
        <v>0</v>
      </c>
      <c r="K102" s="14">
        <v>37040</v>
      </c>
      <c r="L102" s="10">
        <v>36790</v>
      </c>
      <c r="M102" s="14">
        <v>0</v>
      </c>
      <c r="N102" s="10">
        <v>0</v>
      </c>
      <c r="O102" s="14">
        <f t="shared" si="4"/>
        <v>37040</v>
      </c>
      <c r="P102" s="10">
        <f t="shared" si="5"/>
        <v>36790</v>
      </c>
      <c r="Q102" s="10">
        <f t="shared" si="6"/>
        <v>100</v>
      </c>
      <c r="R102" s="10">
        <f t="shared" si="7"/>
        <v>99.325053995680349</v>
      </c>
    </row>
    <row r="103" spans="1:18" x14ac:dyDescent="0.3">
      <c r="A103" s="6"/>
      <c r="B103" s="7" t="s">
        <v>92</v>
      </c>
      <c r="C103" s="6">
        <v>2</v>
      </c>
      <c r="D103" s="6">
        <v>2</v>
      </c>
      <c r="E103" s="6">
        <v>2</v>
      </c>
      <c r="F103" s="14">
        <v>160000</v>
      </c>
      <c r="G103" s="14">
        <v>0</v>
      </c>
      <c r="H103" s="10">
        <v>0</v>
      </c>
      <c r="I103" s="14">
        <v>0</v>
      </c>
      <c r="J103" s="10">
        <v>150000</v>
      </c>
      <c r="K103" s="14">
        <v>160000</v>
      </c>
      <c r="L103" s="10">
        <v>10000</v>
      </c>
      <c r="M103" s="14">
        <v>0</v>
      </c>
      <c r="N103" s="10">
        <v>0</v>
      </c>
      <c r="O103" s="14">
        <f t="shared" si="4"/>
        <v>160000</v>
      </c>
      <c r="P103" s="10">
        <f t="shared" si="5"/>
        <v>160000</v>
      </c>
      <c r="Q103" s="10">
        <f t="shared" si="6"/>
        <v>100</v>
      </c>
      <c r="R103" s="10">
        <f t="shared" si="7"/>
        <v>100</v>
      </c>
    </row>
    <row r="104" spans="1:18" x14ac:dyDescent="0.3">
      <c r="A104" s="6"/>
      <c r="B104" s="7" t="s">
        <v>93</v>
      </c>
      <c r="C104" s="6">
        <v>1</v>
      </c>
      <c r="D104" s="6">
        <v>1</v>
      </c>
      <c r="E104" s="6">
        <v>1</v>
      </c>
      <c r="F104" s="14">
        <v>40000</v>
      </c>
      <c r="G104" s="14">
        <v>0</v>
      </c>
      <c r="H104" s="10">
        <v>0</v>
      </c>
      <c r="I104" s="14">
        <v>40000</v>
      </c>
      <c r="J104" s="10">
        <v>40000</v>
      </c>
      <c r="K104" s="14">
        <v>0</v>
      </c>
      <c r="L104" s="10">
        <v>0</v>
      </c>
      <c r="M104" s="14">
        <v>0</v>
      </c>
      <c r="N104" s="10">
        <v>0</v>
      </c>
      <c r="O104" s="14">
        <f t="shared" si="4"/>
        <v>40000</v>
      </c>
      <c r="P104" s="10">
        <f t="shared" si="5"/>
        <v>40000</v>
      </c>
      <c r="Q104" s="10">
        <f t="shared" si="6"/>
        <v>100</v>
      </c>
      <c r="R104" s="10">
        <f t="shared" si="7"/>
        <v>100</v>
      </c>
    </row>
    <row r="105" spans="1:18" x14ac:dyDescent="0.3">
      <c r="A105" s="6"/>
      <c r="B105" s="7" t="s">
        <v>94</v>
      </c>
      <c r="C105" s="6">
        <v>2</v>
      </c>
      <c r="D105" s="6">
        <v>2</v>
      </c>
      <c r="E105" s="6">
        <v>1</v>
      </c>
      <c r="F105" s="14">
        <v>115000</v>
      </c>
      <c r="G105" s="14">
        <v>0</v>
      </c>
      <c r="H105" s="10">
        <v>0</v>
      </c>
      <c r="I105" s="14">
        <v>69350</v>
      </c>
      <c r="J105" s="10">
        <v>93350</v>
      </c>
      <c r="K105" s="14">
        <v>40000</v>
      </c>
      <c r="L105" s="10">
        <v>16000</v>
      </c>
      <c r="M105" s="14">
        <v>5650</v>
      </c>
      <c r="N105" s="10">
        <v>0</v>
      </c>
      <c r="O105" s="14">
        <f t="shared" si="4"/>
        <v>115000</v>
      </c>
      <c r="P105" s="10">
        <f t="shared" si="5"/>
        <v>109350</v>
      </c>
      <c r="Q105" s="10">
        <f t="shared" si="6"/>
        <v>100</v>
      </c>
      <c r="R105" s="10">
        <f t="shared" si="7"/>
        <v>95.086956521739125</v>
      </c>
    </row>
    <row r="106" spans="1:18" x14ac:dyDescent="0.3">
      <c r="A106" s="6"/>
      <c r="B106" s="7" t="s">
        <v>95</v>
      </c>
      <c r="C106" s="6">
        <v>1</v>
      </c>
      <c r="D106" s="6">
        <v>1</v>
      </c>
      <c r="E106" s="6">
        <v>1</v>
      </c>
      <c r="F106" s="14">
        <v>249000</v>
      </c>
      <c r="G106" s="14">
        <v>249000</v>
      </c>
      <c r="H106" s="10">
        <v>249000</v>
      </c>
      <c r="I106" s="14">
        <v>0</v>
      </c>
      <c r="J106" s="10">
        <v>0</v>
      </c>
      <c r="K106" s="14">
        <v>0</v>
      </c>
      <c r="L106" s="10">
        <v>0</v>
      </c>
      <c r="M106" s="14">
        <v>0</v>
      </c>
      <c r="N106" s="10">
        <v>0</v>
      </c>
      <c r="O106" s="14">
        <f t="shared" si="4"/>
        <v>249000</v>
      </c>
      <c r="P106" s="10">
        <f t="shared" si="5"/>
        <v>249000</v>
      </c>
      <c r="Q106" s="10">
        <f t="shared" si="6"/>
        <v>100</v>
      </c>
      <c r="R106" s="10">
        <f t="shared" si="7"/>
        <v>100</v>
      </c>
    </row>
    <row r="107" spans="1:18" x14ac:dyDescent="0.3">
      <c r="A107" s="4">
        <v>12</v>
      </c>
      <c r="B107" s="5" t="s">
        <v>96</v>
      </c>
      <c r="C107" s="4">
        <v>6</v>
      </c>
      <c r="D107" s="4">
        <v>5</v>
      </c>
      <c r="E107" s="4">
        <f>SUM(E108:E111)</f>
        <v>3</v>
      </c>
      <c r="F107" s="13">
        <v>4305000</v>
      </c>
      <c r="G107" s="13">
        <v>150766</v>
      </c>
      <c r="H107" s="9">
        <v>690881.45</v>
      </c>
      <c r="I107" s="13">
        <v>1038821</v>
      </c>
      <c r="J107" s="9">
        <v>604936.85</v>
      </c>
      <c r="K107" s="13">
        <v>217058</v>
      </c>
      <c r="L107" s="9">
        <v>131280.9</v>
      </c>
      <c r="M107" s="13">
        <v>2898355</v>
      </c>
      <c r="N107" s="9">
        <v>756800</v>
      </c>
      <c r="O107" s="13">
        <f t="shared" si="4"/>
        <v>4305000</v>
      </c>
      <c r="P107" s="9">
        <f t="shared" si="5"/>
        <v>2183899.1999999997</v>
      </c>
      <c r="Q107" s="9">
        <f t="shared" si="6"/>
        <v>100</v>
      </c>
      <c r="R107" s="9">
        <f t="shared" si="7"/>
        <v>50.729365853658528</v>
      </c>
    </row>
    <row r="108" spans="1:18" x14ac:dyDescent="0.3">
      <c r="A108" s="6"/>
      <c r="B108" s="7" t="s">
        <v>15</v>
      </c>
      <c r="C108" s="6">
        <v>2</v>
      </c>
      <c r="D108" s="6">
        <v>2</v>
      </c>
      <c r="E108" s="6">
        <v>1</v>
      </c>
      <c r="F108" s="14">
        <v>135000</v>
      </c>
      <c r="G108" s="14">
        <v>30000</v>
      </c>
      <c r="H108" s="10">
        <v>57160</v>
      </c>
      <c r="I108" s="14">
        <v>68380</v>
      </c>
      <c r="J108" s="10">
        <v>42840</v>
      </c>
      <c r="K108" s="14">
        <v>4620</v>
      </c>
      <c r="L108" s="10">
        <v>0</v>
      </c>
      <c r="M108" s="14">
        <v>32000</v>
      </c>
      <c r="N108" s="10">
        <v>35000</v>
      </c>
      <c r="O108" s="14">
        <f t="shared" si="4"/>
        <v>135000</v>
      </c>
      <c r="P108" s="10">
        <f t="shared" si="5"/>
        <v>135000</v>
      </c>
      <c r="Q108" s="10">
        <f t="shared" si="6"/>
        <v>100</v>
      </c>
      <c r="R108" s="10">
        <f t="shared" si="7"/>
        <v>100</v>
      </c>
    </row>
    <row r="109" spans="1:18" x14ac:dyDescent="0.3">
      <c r="A109" s="6"/>
      <c r="B109" s="7" t="s">
        <v>97</v>
      </c>
      <c r="C109" s="6">
        <v>1</v>
      </c>
      <c r="D109" s="6">
        <v>1</v>
      </c>
      <c r="E109" s="6">
        <v>1</v>
      </c>
      <c r="F109" s="14">
        <v>1200000</v>
      </c>
      <c r="G109" s="14">
        <v>120766</v>
      </c>
      <c r="H109" s="10">
        <v>556586.44999999995</v>
      </c>
      <c r="I109" s="14">
        <v>872949</v>
      </c>
      <c r="J109" s="10">
        <v>512096.85</v>
      </c>
      <c r="K109" s="14">
        <v>182795</v>
      </c>
      <c r="L109" s="10">
        <v>131280.9</v>
      </c>
      <c r="M109" s="14">
        <v>23490</v>
      </c>
      <c r="N109" s="10">
        <v>0</v>
      </c>
      <c r="O109" s="14">
        <f t="shared" si="4"/>
        <v>1200000</v>
      </c>
      <c r="P109" s="10">
        <f t="shared" si="5"/>
        <v>1199964.1999999997</v>
      </c>
      <c r="Q109" s="10">
        <f t="shared" si="6"/>
        <v>100</v>
      </c>
      <c r="R109" s="10">
        <f t="shared" si="7"/>
        <v>99.997016666666639</v>
      </c>
    </row>
    <row r="110" spans="1:18" x14ac:dyDescent="0.3">
      <c r="A110" s="6"/>
      <c r="B110" s="7" t="s">
        <v>98</v>
      </c>
      <c r="C110" s="6">
        <v>1</v>
      </c>
      <c r="D110" s="6">
        <v>1</v>
      </c>
      <c r="E110" s="6">
        <v>1</v>
      </c>
      <c r="F110" s="14">
        <v>50000</v>
      </c>
      <c r="G110" s="14">
        <v>0</v>
      </c>
      <c r="H110" s="10">
        <v>0</v>
      </c>
      <c r="I110" s="14">
        <v>20357</v>
      </c>
      <c r="J110" s="10">
        <v>50000</v>
      </c>
      <c r="K110" s="14">
        <v>29643</v>
      </c>
      <c r="L110" s="10">
        <v>0</v>
      </c>
      <c r="M110" s="14">
        <v>0</v>
      </c>
      <c r="N110" s="10">
        <v>0</v>
      </c>
      <c r="O110" s="14">
        <f t="shared" si="4"/>
        <v>50000</v>
      </c>
      <c r="P110" s="10">
        <f t="shared" si="5"/>
        <v>50000</v>
      </c>
      <c r="Q110" s="10">
        <f t="shared" si="6"/>
        <v>100</v>
      </c>
      <c r="R110" s="10">
        <f t="shared" si="7"/>
        <v>100</v>
      </c>
    </row>
    <row r="111" spans="1:18" x14ac:dyDescent="0.3">
      <c r="A111" s="6"/>
      <c r="B111" s="7" t="s">
        <v>99</v>
      </c>
      <c r="C111" s="6">
        <v>2</v>
      </c>
      <c r="D111" s="6">
        <v>1</v>
      </c>
      <c r="E111" s="6">
        <v>0</v>
      </c>
      <c r="F111" s="14">
        <v>2920000</v>
      </c>
      <c r="G111" s="14">
        <v>0</v>
      </c>
      <c r="H111" s="10">
        <v>77135</v>
      </c>
      <c r="I111" s="14">
        <v>77135</v>
      </c>
      <c r="J111" s="10">
        <v>0</v>
      </c>
      <c r="K111" s="14">
        <v>0</v>
      </c>
      <c r="L111" s="10">
        <v>0</v>
      </c>
      <c r="M111" s="14">
        <v>2842865</v>
      </c>
      <c r="N111" s="10">
        <v>721800</v>
      </c>
      <c r="O111" s="14">
        <f t="shared" si="4"/>
        <v>2920000</v>
      </c>
      <c r="P111" s="10">
        <f t="shared" si="5"/>
        <v>798935</v>
      </c>
      <c r="Q111" s="10">
        <f t="shared" si="6"/>
        <v>100</v>
      </c>
      <c r="R111" s="10">
        <f t="shared" si="7"/>
        <v>27.360787671232877</v>
      </c>
    </row>
    <row r="112" spans="1:18" x14ac:dyDescent="0.3">
      <c r="A112" s="4">
        <v>13</v>
      </c>
      <c r="B112" s="5" t="s">
        <v>100</v>
      </c>
      <c r="C112" s="4">
        <v>7</v>
      </c>
      <c r="D112" s="4">
        <v>7</v>
      </c>
      <c r="E112" s="4">
        <f>SUM(E113:E116)</f>
        <v>3</v>
      </c>
      <c r="F112" s="13">
        <v>17400050</v>
      </c>
      <c r="G112" s="13">
        <v>12665400</v>
      </c>
      <c r="H112" s="9">
        <v>12675900</v>
      </c>
      <c r="I112" s="13">
        <v>4087625</v>
      </c>
      <c r="J112" s="9">
        <v>4092625</v>
      </c>
      <c r="K112" s="13">
        <v>45500</v>
      </c>
      <c r="L112" s="9">
        <v>233978</v>
      </c>
      <c r="M112" s="13">
        <v>601525</v>
      </c>
      <c r="N112" s="9">
        <v>261250</v>
      </c>
      <c r="O112" s="13">
        <f t="shared" si="4"/>
        <v>17400050</v>
      </c>
      <c r="P112" s="9">
        <f t="shared" si="5"/>
        <v>17263753</v>
      </c>
      <c r="Q112" s="9">
        <f t="shared" si="6"/>
        <v>100</v>
      </c>
      <c r="R112" s="9">
        <f t="shared" si="7"/>
        <v>99.216686158947823</v>
      </c>
    </row>
    <row r="113" spans="1:18" x14ac:dyDescent="0.3">
      <c r="A113" s="6"/>
      <c r="B113" s="7" t="s">
        <v>15</v>
      </c>
      <c r="C113" s="6">
        <v>2</v>
      </c>
      <c r="D113" s="6">
        <v>2</v>
      </c>
      <c r="E113" s="6">
        <v>0</v>
      </c>
      <c r="F113" s="14">
        <v>535000</v>
      </c>
      <c r="G113" s="14">
        <v>0</v>
      </c>
      <c r="H113" s="10">
        <v>0</v>
      </c>
      <c r="I113" s="14">
        <v>0</v>
      </c>
      <c r="J113" s="10">
        <v>0</v>
      </c>
      <c r="K113" s="14">
        <v>30000</v>
      </c>
      <c r="L113" s="10">
        <v>233978</v>
      </c>
      <c r="M113" s="14">
        <v>505000</v>
      </c>
      <c r="N113" s="10">
        <v>167250</v>
      </c>
      <c r="O113" s="14">
        <f t="shared" si="4"/>
        <v>535000</v>
      </c>
      <c r="P113" s="10">
        <f t="shared" si="5"/>
        <v>401228</v>
      </c>
      <c r="Q113" s="10">
        <f t="shared" si="6"/>
        <v>100</v>
      </c>
      <c r="R113" s="10">
        <f t="shared" si="7"/>
        <v>74.995887850467284</v>
      </c>
    </row>
    <row r="114" spans="1:18" x14ac:dyDescent="0.3">
      <c r="A114" s="6"/>
      <c r="B114" s="7" t="s">
        <v>101</v>
      </c>
      <c r="C114" s="6">
        <v>2</v>
      </c>
      <c r="D114" s="6">
        <v>2</v>
      </c>
      <c r="E114" s="6">
        <v>2</v>
      </c>
      <c r="F114" s="14">
        <v>15605900</v>
      </c>
      <c r="G114" s="14">
        <v>12640525</v>
      </c>
      <c r="H114" s="10">
        <v>12640525</v>
      </c>
      <c r="I114" s="14">
        <v>2965375</v>
      </c>
      <c r="J114" s="10">
        <v>2965375</v>
      </c>
      <c r="K114" s="14">
        <v>0</v>
      </c>
      <c r="L114" s="10">
        <v>0</v>
      </c>
      <c r="M114" s="14">
        <v>0</v>
      </c>
      <c r="N114" s="10">
        <v>0</v>
      </c>
      <c r="O114" s="14">
        <f t="shared" si="4"/>
        <v>15605900</v>
      </c>
      <c r="P114" s="10">
        <f t="shared" si="5"/>
        <v>15605900</v>
      </c>
      <c r="Q114" s="10">
        <f t="shared" si="6"/>
        <v>100</v>
      </c>
      <c r="R114" s="10">
        <f t="shared" si="7"/>
        <v>100</v>
      </c>
    </row>
    <row r="115" spans="1:18" x14ac:dyDescent="0.3">
      <c r="A115" s="6"/>
      <c r="B115" s="7" t="s">
        <v>102</v>
      </c>
      <c r="C115" s="6">
        <v>2</v>
      </c>
      <c r="D115" s="6">
        <v>2</v>
      </c>
      <c r="E115" s="6">
        <v>0</v>
      </c>
      <c r="F115" s="14">
        <v>162400</v>
      </c>
      <c r="G115" s="14">
        <v>24875</v>
      </c>
      <c r="H115" s="10">
        <v>35375</v>
      </c>
      <c r="I115" s="14">
        <v>25500</v>
      </c>
      <c r="J115" s="10">
        <v>30500</v>
      </c>
      <c r="K115" s="14">
        <v>15500</v>
      </c>
      <c r="L115" s="10">
        <v>0</v>
      </c>
      <c r="M115" s="14">
        <v>96525</v>
      </c>
      <c r="N115" s="10">
        <v>94000</v>
      </c>
      <c r="O115" s="14">
        <f t="shared" si="4"/>
        <v>162400</v>
      </c>
      <c r="P115" s="10">
        <f t="shared" si="5"/>
        <v>159875</v>
      </c>
      <c r="Q115" s="10">
        <f t="shared" si="6"/>
        <v>100</v>
      </c>
      <c r="R115" s="10">
        <f t="shared" si="7"/>
        <v>98.445197044334975</v>
      </c>
    </row>
    <row r="116" spans="1:18" x14ac:dyDescent="0.3">
      <c r="A116" s="6"/>
      <c r="B116" s="7" t="s">
        <v>103</v>
      </c>
      <c r="C116" s="6">
        <v>1</v>
      </c>
      <c r="D116" s="6">
        <v>1</v>
      </c>
      <c r="E116" s="6">
        <v>1</v>
      </c>
      <c r="F116" s="14">
        <v>1096750</v>
      </c>
      <c r="G116" s="14">
        <v>0</v>
      </c>
      <c r="H116" s="10">
        <v>0</v>
      </c>
      <c r="I116" s="14">
        <v>1096750</v>
      </c>
      <c r="J116" s="10">
        <v>1096750</v>
      </c>
      <c r="K116" s="14">
        <v>0</v>
      </c>
      <c r="L116" s="10">
        <v>0</v>
      </c>
      <c r="M116" s="14">
        <v>0</v>
      </c>
      <c r="N116" s="10">
        <v>0</v>
      </c>
      <c r="O116" s="14">
        <f t="shared" si="4"/>
        <v>1096750</v>
      </c>
      <c r="P116" s="10">
        <f t="shared" si="5"/>
        <v>1096750</v>
      </c>
      <c r="Q116" s="10">
        <f t="shared" si="6"/>
        <v>100</v>
      </c>
      <c r="R116" s="10">
        <f t="shared" si="7"/>
        <v>100</v>
      </c>
    </row>
    <row r="117" spans="1:18" x14ac:dyDescent="0.3">
      <c r="A117" s="4">
        <v>14</v>
      </c>
      <c r="B117" s="5" t="s">
        <v>104</v>
      </c>
      <c r="C117" s="4">
        <v>8</v>
      </c>
      <c r="D117" s="4">
        <v>7</v>
      </c>
      <c r="E117" s="4">
        <f>SUM(E118:E120)</f>
        <v>0</v>
      </c>
      <c r="F117" s="13">
        <v>1282600</v>
      </c>
      <c r="G117" s="13">
        <v>0</v>
      </c>
      <c r="H117" s="9">
        <v>56719.1</v>
      </c>
      <c r="I117" s="13">
        <v>208020</v>
      </c>
      <c r="J117" s="9">
        <v>198741.2</v>
      </c>
      <c r="K117" s="13">
        <v>456850</v>
      </c>
      <c r="L117" s="9">
        <v>335868.8</v>
      </c>
      <c r="M117" s="13">
        <v>617730</v>
      </c>
      <c r="N117" s="9">
        <v>149489</v>
      </c>
      <c r="O117" s="13">
        <f t="shared" si="4"/>
        <v>1282600</v>
      </c>
      <c r="P117" s="9">
        <f t="shared" si="5"/>
        <v>740818.1</v>
      </c>
      <c r="Q117" s="9">
        <f t="shared" si="6"/>
        <v>100</v>
      </c>
      <c r="R117" s="9">
        <f t="shared" si="7"/>
        <v>57.759090909090908</v>
      </c>
    </row>
    <row r="118" spans="1:18" x14ac:dyDescent="0.3">
      <c r="A118" s="6"/>
      <c r="B118" s="7" t="s">
        <v>15</v>
      </c>
      <c r="C118" s="6">
        <v>4</v>
      </c>
      <c r="D118" s="6">
        <v>3</v>
      </c>
      <c r="E118" s="6">
        <v>0</v>
      </c>
      <c r="F118" s="14">
        <v>635000</v>
      </c>
      <c r="G118" s="14">
        <v>0</v>
      </c>
      <c r="H118" s="10">
        <v>0</v>
      </c>
      <c r="I118" s="14">
        <v>0</v>
      </c>
      <c r="J118" s="10">
        <v>28840</v>
      </c>
      <c r="K118" s="14">
        <v>450000</v>
      </c>
      <c r="L118" s="10">
        <v>296998.8</v>
      </c>
      <c r="M118" s="14">
        <v>185000</v>
      </c>
      <c r="N118" s="10">
        <v>73390</v>
      </c>
      <c r="O118" s="14">
        <f t="shared" si="4"/>
        <v>635000</v>
      </c>
      <c r="P118" s="10">
        <f t="shared" si="5"/>
        <v>399228.8</v>
      </c>
      <c r="Q118" s="10">
        <f t="shared" si="6"/>
        <v>100</v>
      </c>
      <c r="R118" s="10">
        <f t="shared" si="7"/>
        <v>62.87067716535433</v>
      </c>
    </row>
    <row r="119" spans="1:18" s="29" customFormat="1" x14ac:dyDescent="0.3">
      <c r="A119" s="25"/>
      <c r="B119" s="26" t="s">
        <v>28</v>
      </c>
      <c r="C119" s="25">
        <v>1</v>
      </c>
      <c r="D119" s="25">
        <v>1</v>
      </c>
      <c r="E119" s="25">
        <v>0</v>
      </c>
      <c r="F119" s="27">
        <v>15000</v>
      </c>
      <c r="G119" s="27">
        <v>0</v>
      </c>
      <c r="H119" s="28">
        <v>0</v>
      </c>
      <c r="I119" s="27">
        <v>15000</v>
      </c>
      <c r="J119" s="28">
        <v>11750</v>
      </c>
      <c r="K119" s="27">
        <v>0</v>
      </c>
      <c r="L119" s="28">
        <v>0</v>
      </c>
      <c r="M119" s="27">
        <v>0</v>
      </c>
      <c r="N119" s="28">
        <v>0</v>
      </c>
      <c r="O119" s="27">
        <f t="shared" si="4"/>
        <v>15000</v>
      </c>
      <c r="P119" s="28">
        <f t="shared" si="5"/>
        <v>11750</v>
      </c>
      <c r="Q119" s="28">
        <f t="shared" si="6"/>
        <v>100</v>
      </c>
      <c r="R119" s="28">
        <f t="shared" si="7"/>
        <v>78.333333333333329</v>
      </c>
    </row>
    <row r="120" spans="1:18" x14ac:dyDescent="0.3">
      <c r="A120" s="6"/>
      <c r="B120" s="7" t="s">
        <v>105</v>
      </c>
      <c r="C120" s="6">
        <v>3</v>
      </c>
      <c r="D120" s="6">
        <v>3</v>
      </c>
      <c r="E120" s="6">
        <v>0</v>
      </c>
      <c r="F120" s="14">
        <v>632600</v>
      </c>
      <c r="G120" s="14">
        <v>0</v>
      </c>
      <c r="H120" s="10">
        <v>56719.1</v>
      </c>
      <c r="I120" s="14">
        <v>193020</v>
      </c>
      <c r="J120" s="10">
        <v>158151.20000000001</v>
      </c>
      <c r="K120" s="14">
        <v>6850</v>
      </c>
      <c r="L120" s="10">
        <v>38870</v>
      </c>
      <c r="M120" s="14">
        <v>432730</v>
      </c>
      <c r="N120" s="10">
        <v>76099</v>
      </c>
      <c r="O120" s="14">
        <f t="shared" si="4"/>
        <v>632600</v>
      </c>
      <c r="P120" s="10">
        <f t="shared" si="5"/>
        <v>329839.30000000005</v>
      </c>
      <c r="Q120" s="10">
        <f t="shared" si="6"/>
        <v>100</v>
      </c>
      <c r="R120" s="10">
        <f t="shared" si="7"/>
        <v>52.140262409105283</v>
      </c>
    </row>
    <row r="121" spans="1:18" x14ac:dyDescent="0.3">
      <c r="A121" s="84" t="s">
        <v>106</v>
      </c>
      <c r="B121" s="84"/>
      <c r="C121" s="8">
        <f>SUM(C117,C112,C107,C97,C80,C71,C57,C55,C47,C35,C21,C17,C14,C7)</f>
        <v>432</v>
      </c>
      <c r="D121" s="8">
        <f t="shared" ref="D121:N121" si="8">SUM(D117,D112,D107,D97,D80,D71,D57,D55,D47,D35,D21,D17,D14,D7)</f>
        <v>366</v>
      </c>
      <c r="E121" s="8">
        <f t="shared" si="8"/>
        <v>148</v>
      </c>
      <c r="F121" s="15">
        <f t="shared" si="8"/>
        <v>543971400</v>
      </c>
      <c r="G121" s="15">
        <f t="shared" si="8"/>
        <v>134825688</v>
      </c>
      <c r="H121" s="11">
        <f t="shared" si="8"/>
        <v>94667488.829999998</v>
      </c>
      <c r="I121" s="15">
        <f t="shared" si="8"/>
        <v>118238147</v>
      </c>
      <c r="J121" s="11">
        <f t="shared" si="8"/>
        <v>123745848.51000001</v>
      </c>
      <c r="K121" s="15">
        <f t="shared" si="8"/>
        <v>117363333</v>
      </c>
      <c r="L121" s="11">
        <f t="shared" si="8"/>
        <v>107875235.61</v>
      </c>
      <c r="M121" s="15">
        <f t="shared" si="8"/>
        <v>173544232</v>
      </c>
      <c r="N121" s="11">
        <f t="shared" si="8"/>
        <v>43046228.240000002</v>
      </c>
      <c r="O121" s="15">
        <f>SUM(G121,I121,K121,M121)</f>
        <v>543971400</v>
      </c>
      <c r="P121" s="11">
        <f>SUM(H121,J121,L121,N121)</f>
        <v>369334801.19</v>
      </c>
      <c r="Q121" s="11">
        <f>(O121*100)/F121</f>
        <v>100</v>
      </c>
      <c r="R121" s="30">
        <f>(P121*100)/F121</f>
        <v>67.895996221492524</v>
      </c>
    </row>
  </sheetData>
  <mergeCells count="12">
    <mergeCell ref="A121:B121"/>
    <mergeCell ref="A1:R1"/>
    <mergeCell ref="A2:R2"/>
    <mergeCell ref="A3:R3"/>
    <mergeCell ref="K4:L5"/>
    <mergeCell ref="M4:N5"/>
    <mergeCell ref="O4:P5"/>
    <mergeCell ref="Q4:R5"/>
    <mergeCell ref="A4:A6"/>
    <mergeCell ref="B4:B6"/>
    <mergeCell ref="G4:H5"/>
    <mergeCell ref="I4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workbookViewId="0">
      <selection activeCell="S3" sqref="S3"/>
    </sheetView>
  </sheetViews>
  <sheetFormatPr defaultColWidth="47" defaultRowHeight="18.75" x14ac:dyDescent="0.3"/>
  <cols>
    <col min="1" max="1" width="4.625" style="2" bestFit="1" customWidth="1"/>
    <col min="2" max="2" width="27.25" style="2" bestFit="1" customWidth="1"/>
    <col min="3" max="3" width="11.125" style="2" bestFit="1" customWidth="1"/>
    <col min="4" max="4" width="10.875" style="2" bestFit="1" customWidth="1"/>
    <col min="5" max="5" width="16.375" style="3" bestFit="1" customWidth="1"/>
    <col min="6" max="6" width="10.5" style="16" bestFit="1" customWidth="1"/>
    <col min="7" max="7" width="10" style="16" hidden="1" customWidth="1"/>
    <col min="8" max="8" width="11.75" style="2" hidden="1" customWidth="1"/>
    <col min="9" max="9" width="9.75" style="16" hidden="1" customWidth="1"/>
    <col min="10" max="10" width="11.75" style="2" hidden="1" customWidth="1"/>
    <col min="11" max="11" width="9.875" style="16" hidden="1" customWidth="1"/>
    <col min="12" max="12" width="11.75" style="2" hidden="1" customWidth="1"/>
    <col min="13" max="13" width="9.75" style="16" hidden="1" customWidth="1"/>
    <col min="14" max="14" width="11.875" style="2" hidden="1" customWidth="1"/>
    <col min="15" max="15" width="14.125" style="16" customWidth="1"/>
    <col min="16" max="16" width="14" style="2" customWidth="1"/>
    <col min="17" max="17" width="6.625" style="2" bestFit="1" customWidth="1"/>
    <col min="18" max="18" width="5.875" style="2" bestFit="1" customWidth="1"/>
    <col min="19" max="16384" width="47" style="2"/>
  </cols>
  <sheetData>
    <row r="1" spans="1:18" ht="23.25" x14ac:dyDescent="0.3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3.25" x14ac:dyDescent="0.3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3.25" x14ac:dyDescent="0.3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x14ac:dyDescent="0.3">
      <c r="A4" s="94" t="s">
        <v>2</v>
      </c>
      <c r="B4" s="94" t="s">
        <v>3</v>
      </c>
      <c r="C4" s="38" t="s">
        <v>4</v>
      </c>
      <c r="D4" s="38" t="s">
        <v>6</v>
      </c>
      <c r="E4" s="38" t="s">
        <v>6</v>
      </c>
      <c r="F4" s="44" t="s">
        <v>10</v>
      </c>
      <c r="G4" s="97" t="s">
        <v>107</v>
      </c>
      <c r="H4" s="97"/>
      <c r="I4" s="97" t="s">
        <v>108</v>
      </c>
      <c r="J4" s="97"/>
      <c r="K4" s="97" t="s">
        <v>109</v>
      </c>
      <c r="L4" s="97"/>
      <c r="M4" s="97" t="s">
        <v>110</v>
      </c>
      <c r="N4" s="97"/>
      <c r="O4" s="99" t="s">
        <v>149</v>
      </c>
      <c r="P4" s="99"/>
      <c r="Q4" s="90" t="s">
        <v>112</v>
      </c>
      <c r="R4" s="90"/>
    </row>
    <row r="5" spans="1:18" x14ac:dyDescent="0.3">
      <c r="A5" s="95"/>
      <c r="B5" s="95"/>
      <c r="C5" s="39" t="s">
        <v>5</v>
      </c>
      <c r="D5" s="39" t="s">
        <v>7</v>
      </c>
      <c r="E5" s="39" t="s">
        <v>8</v>
      </c>
      <c r="F5" s="45" t="s">
        <v>11</v>
      </c>
      <c r="G5" s="98"/>
      <c r="H5" s="98"/>
      <c r="I5" s="98"/>
      <c r="J5" s="98"/>
      <c r="K5" s="98"/>
      <c r="L5" s="98"/>
      <c r="M5" s="98"/>
      <c r="N5" s="98"/>
      <c r="O5" s="99"/>
      <c r="P5" s="99"/>
      <c r="Q5" s="90"/>
      <c r="R5" s="90"/>
    </row>
    <row r="6" spans="1:18" x14ac:dyDescent="0.3">
      <c r="A6" s="96"/>
      <c r="B6" s="96"/>
      <c r="C6" s="40"/>
      <c r="D6" s="40"/>
      <c r="E6" s="40" t="s">
        <v>9</v>
      </c>
      <c r="F6" s="46"/>
      <c r="G6" s="46" t="s">
        <v>12</v>
      </c>
      <c r="H6" s="40" t="s">
        <v>13</v>
      </c>
      <c r="I6" s="46" t="s">
        <v>12</v>
      </c>
      <c r="J6" s="40" t="s">
        <v>13</v>
      </c>
      <c r="K6" s="46" t="s">
        <v>12</v>
      </c>
      <c r="L6" s="40" t="s">
        <v>13</v>
      </c>
      <c r="M6" s="46" t="s">
        <v>12</v>
      </c>
      <c r="N6" s="40" t="s">
        <v>13</v>
      </c>
      <c r="O6" s="82" t="s">
        <v>12</v>
      </c>
      <c r="P6" s="37" t="s">
        <v>13</v>
      </c>
      <c r="Q6" s="37" t="s">
        <v>12</v>
      </c>
      <c r="R6" s="37" t="s">
        <v>13</v>
      </c>
    </row>
    <row r="7" spans="1:18" s="71" customFormat="1" x14ac:dyDescent="0.3">
      <c r="A7" s="67">
        <v>1</v>
      </c>
      <c r="B7" s="68" t="s">
        <v>14</v>
      </c>
      <c r="C7" s="67">
        <v>61</v>
      </c>
      <c r="D7" s="67">
        <v>42</v>
      </c>
      <c r="E7" s="67">
        <v>5</v>
      </c>
      <c r="F7" s="69">
        <v>71550560</v>
      </c>
      <c r="G7" s="69">
        <v>11224145</v>
      </c>
      <c r="H7" s="70">
        <v>12076871.1</v>
      </c>
      <c r="I7" s="69">
        <v>10077671</v>
      </c>
      <c r="J7" s="70">
        <v>11526955.18</v>
      </c>
      <c r="K7" s="69">
        <v>16870133</v>
      </c>
      <c r="L7" s="70">
        <v>12628187.949999999</v>
      </c>
      <c r="M7" s="69">
        <v>33378611</v>
      </c>
      <c r="N7" s="70">
        <v>5737694.9299999997</v>
      </c>
      <c r="O7" s="69">
        <f>SUM(G7,I7,K7,M7)</f>
        <v>71550560</v>
      </c>
      <c r="P7" s="70">
        <f>SUM(H7,J7,L7,N7)</f>
        <v>41969709.160000004</v>
      </c>
      <c r="Q7" s="70">
        <f>(O7*100)/F7</f>
        <v>100</v>
      </c>
      <c r="R7" s="70">
        <f>(P7*100)/F7</f>
        <v>58.657415343779284</v>
      </c>
    </row>
    <row r="8" spans="1:18" s="76" customFormat="1" x14ac:dyDescent="0.3">
      <c r="A8" s="72">
        <v>2</v>
      </c>
      <c r="B8" s="73" t="s">
        <v>21</v>
      </c>
      <c r="C8" s="72">
        <v>14</v>
      </c>
      <c r="D8" s="72">
        <v>8</v>
      </c>
      <c r="E8" s="72">
        <v>0</v>
      </c>
      <c r="F8" s="74">
        <v>1551790</v>
      </c>
      <c r="G8" s="74">
        <v>42090</v>
      </c>
      <c r="H8" s="75">
        <v>62864.73</v>
      </c>
      <c r="I8" s="74">
        <v>46138</v>
      </c>
      <c r="J8" s="75">
        <v>127635.98</v>
      </c>
      <c r="K8" s="74">
        <v>501364</v>
      </c>
      <c r="L8" s="75">
        <v>315612.90000000002</v>
      </c>
      <c r="M8" s="74">
        <v>962198</v>
      </c>
      <c r="N8" s="75">
        <v>182121</v>
      </c>
      <c r="O8" s="74">
        <f t="shared" ref="O8:P13" si="0">SUM(G8,I8,K8,M8)</f>
        <v>1551790</v>
      </c>
      <c r="P8" s="75">
        <f t="shared" si="0"/>
        <v>688234.61</v>
      </c>
      <c r="Q8" s="75">
        <f t="shared" ref="Q8:Q13" si="1">(O8*100)/F8</f>
        <v>100</v>
      </c>
      <c r="R8" s="75">
        <f t="shared" ref="R8:R13" si="2">(P8*100)/F8</f>
        <v>44.351014634712172</v>
      </c>
    </row>
    <row r="9" spans="1:18" s="76" customFormat="1" x14ac:dyDescent="0.3">
      <c r="A9" s="72">
        <v>3</v>
      </c>
      <c r="B9" s="73" t="s">
        <v>24</v>
      </c>
      <c r="C9" s="72">
        <v>22</v>
      </c>
      <c r="D9" s="72">
        <v>21</v>
      </c>
      <c r="E9" s="72">
        <v>4</v>
      </c>
      <c r="F9" s="74">
        <v>5741400</v>
      </c>
      <c r="G9" s="74">
        <v>514997</v>
      </c>
      <c r="H9" s="75">
        <v>779269.09</v>
      </c>
      <c r="I9" s="74">
        <v>1267187</v>
      </c>
      <c r="J9" s="75">
        <v>1686220.67</v>
      </c>
      <c r="K9" s="74">
        <v>873518</v>
      </c>
      <c r="L9" s="75">
        <v>630293.05000000005</v>
      </c>
      <c r="M9" s="74">
        <v>3085698</v>
      </c>
      <c r="N9" s="75">
        <v>1660623.16</v>
      </c>
      <c r="O9" s="74">
        <f t="shared" si="0"/>
        <v>5741400</v>
      </c>
      <c r="P9" s="75">
        <f t="shared" si="0"/>
        <v>4756405.97</v>
      </c>
      <c r="Q9" s="75">
        <f t="shared" si="1"/>
        <v>100</v>
      </c>
      <c r="R9" s="75">
        <f t="shared" si="2"/>
        <v>82.84400964921447</v>
      </c>
    </row>
    <row r="10" spans="1:18" s="76" customFormat="1" x14ac:dyDescent="0.3">
      <c r="A10" s="72">
        <v>4</v>
      </c>
      <c r="B10" s="73" t="s">
        <v>27</v>
      </c>
      <c r="C10" s="72">
        <v>51</v>
      </c>
      <c r="D10" s="72">
        <v>48</v>
      </c>
      <c r="E10" s="72">
        <v>13</v>
      </c>
      <c r="F10" s="74">
        <v>5740361</v>
      </c>
      <c r="G10" s="74">
        <v>152854</v>
      </c>
      <c r="H10" s="75">
        <v>558927.93999999994</v>
      </c>
      <c r="I10" s="74">
        <v>597667</v>
      </c>
      <c r="J10" s="75">
        <v>1006988.95</v>
      </c>
      <c r="K10" s="74">
        <v>1336228</v>
      </c>
      <c r="L10" s="75">
        <v>1395990.44</v>
      </c>
      <c r="M10" s="74">
        <v>3653612</v>
      </c>
      <c r="N10" s="75">
        <v>272143.39</v>
      </c>
      <c r="O10" s="74">
        <f t="shared" si="0"/>
        <v>5740361</v>
      </c>
      <c r="P10" s="75">
        <f t="shared" si="0"/>
        <v>3234050.72</v>
      </c>
      <c r="Q10" s="75">
        <f t="shared" si="1"/>
        <v>100</v>
      </c>
      <c r="R10" s="75">
        <f t="shared" si="2"/>
        <v>56.338803779065465</v>
      </c>
    </row>
    <row r="11" spans="1:18" s="76" customFormat="1" x14ac:dyDescent="0.3">
      <c r="A11" s="72">
        <v>5</v>
      </c>
      <c r="B11" s="73" t="s">
        <v>40</v>
      </c>
      <c r="C11" s="72">
        <v>16</v>
      </c>
      <c r="D11" s="72">
        <v>15</v>
      </c>
      <c r="E11" s="72">
        <v>3</v>
      </c>
      <c r="F11" s="74">
        <v>2432189</v>
      </c>
      <c r="G11" s="74">
        <v>146618</v>
      </c>
      <c r="H11" s="75">
        <v>309888.95</v>
      </c>
      <c r="I11" s="74">
        <v>360829</v>
      </c>
      <c r="J11" s="75">
        <v>365904.84</v>
      </c>
      <c r="K11" s="74">
        <v>981926</v>
      </c>
      <c r="L11" s="75">
        <v>670195.13</v>
      </c>
      <c r="M11" s="74">
        <v>942816</v>
      </c>
      <c r="N11" s="75">
        <v>197344.82</v>
      </c>
      <c r="O11" s="74">
        <f t="shared" si="0"/>
        <v>2432189</v>
      </c>
      <c r="P11" s="75">
        <f t="shared" si="0"/>
        <v>1543333.74</v>
      </c>
      <c r="Q11" s="75">
        <f t="shared" si="1"/>
        <v>100</v>
      </c>
      <c r="R11" s="75">
        <f t="shared" si="2"/>
        <v>63.454515253543207</v>
      </c>
    </row>
    <row r="12" spans="1:18" s="76" customFormat="1" x14ac:dyDescent="0.3">
      <c r="A12" s="72">
        <v>6</v>
      </c>
      <c r="B12" s="73" t="s">
        <v>49</v>
      </c>
      <c r="C12" s="72">
        <v>20</v>
      </c>
      <c r="D12" s="72">
        <v>18</v>
      </c>
      <c r="E12" s="72">
        <v>2</v>
      </c>
      <c r="F12" s="74">
        <v>2289996</v>
      </c>
      <c r="G12" s="74">
        <v>91105</v>
      </c>
      <c r="H12" s="75">
        <v>162563.16</v>
      </c>
      <c r="I12" s="74">
        <v>231664</v>
      </c>
      <c r="J12" s="75">
        <v>533835.18999999994</v>
      </c>
      <c r="K12" s="74">
        <v>840462</v>
      </c>
      <c r="L12" s="75">
        <v>631370.67000000004</v>
      </c>
      <c r="M12" s="74">
        <v>1126765</v>
      </c>
      <c r="N12" s="75">
        <v>339052.43</v>
      </c>
      <c r="O12" s="74">
        <f t="shared" si="0"/>
        <v>2289996</v>
      </c>
      <c r="P12" s="75">
        <f t="shared" si="0"/>
        <v>1666821.45</v>
      </c>
      <c r="Q12" s="75">
        <f t="shared" si="1"/>
        <v>100</v>
      </c>
      <c r="R12" s="75">
        <f t="shared" si="2"/>
        <v>72.787090021117947</v>
      </c>
    </row>
    <row r="13" spans="1:18" s="76" customFormat="1" x14ac:dyDescent="0.3">
      <c r="A13" s="72">
        <v>7</v>
      </c>
      <c r="B13" s="73" t="s">
        <v>55</v>
      </c>
      <c r="C13" s="72">
        <v>54</v>
      </c>
      <c r="D13" s="72">
        <v>34</v>
      </c>
      <c r="E13" s="72">
        <v>2</v>
      </c>
      <c r="F13" s="74">
        <v>26489312</v>
      </c>
      <c r="G13" s="74">
        <v>1845547</v>
      </c>
      <c r="H13" s="75">
        <v>2173809.79</v>
      </c>
      <c r="I13" s="74">
        <v>3379721</v>
      </c>
      <c r="J13" s="75">
        <v>4461991.17</v>
      </c>
      <c r="K13" s="74">
        <v>6286272</v>
      </c>
      <c r="L13" s="75">
        <v>4688529.66</v>
      </c>
      <c r="M13" s="74">
        <v>14977772</v>
      </c>
      <c r="N13" s="75">
        <v>1427243.46</v>
      </c>
      <c r="O13" s="74">
        <f t="shared" si="0"/>
        <v>26489312</v>
      </c>
      <c r="P13" s="75">
        <f t="shared" si="0"/>
        <v>12751574.080000002</v>
      </c>
      <c r="Q13" s="75">
        <f t="shared" si="1"/>
        <v>100</v>
      </c>
      <c r="R13" s="75">
        <f t="shared" si="2"/>
        <v>48.138562753158716</v>
      </c>
    </row>
    <row r="14" spans="1:18" s="76" customFormat="1" x14ac:dyDescent="0.3">
      <c r="A14" s="72">
        <v>8</v>
      </c>
      <c r="B14" s="73" t="s">
        <v>56</v>
      </c>
      <c r="C14" s="72">
        <v>98</v>
      </c>
      <c r="D14" s="72">
        <v>75</v>
      </c>
      <c r="E14" s="72">
        <v>28</v>
      </c>
      <c r="F14" s="74">
        <v>5121486</v>
      </c>
      <c r="G14" s="74">
        <v>500338</v>
      </c>
      <c r="H14" s="75">
        <v>615099.51</v>
      </c>
      <c r="I14" s="74">
        <v>792981</v>
      </c>
      <c r="J14" s="75">
        <v>1094742.71</v>
      </c>
      <c r="K14" s="74">
        <v>1295962</v>
      </c>
      <c r="L14" s="75">
        <v>1078819.6599999999</v>
      </c>
      <c r="M14" s="74">
        <v>2532205</v>
      </c>
      <c r="N14" s="75">
        <v>532569.88</v>
      </c>
      <c r="O14" s="74">
        <f t="shared" ref="O14:P20" si="3">SUM(G14,I14,K14,M14)</f>
        <v>5121486</v>
      </c>
      <c r="P14" s="75">
        <f t="shared" si="3"/>
        <v>3321231.76</v>
      </c>
      <c r="Q14" s="75">
        <f t="shared" ref="Q14:Q20" si="4">(O14*100)/F14</f>
        <v>100</v>
      </c>
      <c r="R14" s="75">
        <f t="shared" ref="R14:R20" si="5">(P14*100)/F14</f>
        <v>64.848986407460643</v>
      </c>
    </row>
    <row r="15" spans="1:18" s="76" customFormat="1" x14ac:dyDescent="0.3">
      <c r="A15" s="72">
        <v>9</v>
      </c>
      <c r="B15" s="73" t="s">
        <v>67</v>
      </c>
      <c r="C15" s="72">
        <v>30</v>
      </c>
      <c r="D15" s="72">
        <v>23</v>
      </c>
      <c r="E15" s="72">
        <v>11</v>
      </c>
      <c r="F15" s="74">
        <v>7335888</v>
      </c>
      <c r="G15" s="74">
        <v>0</v>
      </c>
      <c r="H15" s="75">
        <v>1170766.21</v>
      </c>
      <c r="I15" s="74">
        <v>0</v>
      </c>
      <c r="J15" s="75">
        <v>2264717.29</v>
      </c>
      <c r="K15" s="74">
        <v>483330</v>
      </c>
      <c r="L15" s="75">
        <v>1322088.8999999999</v>
      </c>
      <c r="M15" s="74">
        <v>6852558</v>
      </c>
      <c r="N15" s="75">
        <v>783248.83</v>
      </c>
      <c r="O15" s="74">
        <f t="shared" si="3"/>
        <v>7335888</v>
      </c>
      <c r="P15" s="75">
        <f t="shared" si="3"/>
        <v>5540821.2300000004</v>
      </c>
      <c r="Q15" s="75">
        <f t="shared" si="4"/>
        <v>100</v>
      </c>
      <c r="R15" s="75">
        <f t="shared" si="5"/>
        <v>75.530341112078048</v>
      </c>
    </row>
    <row r="16" spans="1:18" s="76" customFormat="1" x14ac:dyDescent="0.3">
      <c r="A16" s="72">
        <v>10</v>
      </c>
      <c r="B16" s="73" t="s">
        <v>74</v>
      </c>
      <c r="C16" s="72">
        <v>33</v>
      </c>
      <c r="D16" s="72">
        <v>29</v>
      </c>
      <c r="E16" s="72">
        <v>4</v>
      </c>
      <c r="F16" s="74">
        <v>4824875</v>
      </c>
      <c r="G16" s="74">
        <v>240302</v>
      </c>
      <c r="H16" s="75">
        <v>490047.17</v>
      </c>
      <c r="I16" s="74">
        <v>640612</v>
      </c>
      <c r="J16" s="75">
        <v>646140.49</v>
      </c>
      <c r="K16" s="74">
        <v>1167629</v>
      </c>
      <c r="L16" s="75">
        <v>1307903.8700000001</v>
      </c>
      <c r="M16" s="74">
        <v>2776332</v>
      </c>
      <c r="N16" s="75">
        <v>511552.22</v>
      </c>
      <c r="O16" s="74">
        <f t="shared" si="3"/>
        <v>4824875</v>
      </c>
      <c r="P16" s="75">
        <f t="shared" si="3"/>
        <v>2955643.75</v>
      </c>
      <c r="Q16" s="75">
        <f t="shared" si="4"/>
        <v>100</v>
      </c>
      <c r="R16" s="75">
        <f t="shared" si="5"/>
        <v>61.258452291510146</v>
      </c>
    </row>
    <row r="17" spans="1:18" s="76" customFormat="1" x14ac:dyDescent="0.3">
      <c r="A17" s="72">
        <v>11</v>
      </c>
      <c r="B17" s="73" t="s">
        <v>87</v>
      </c>
      <c r="C17" s="72">
        <v>8</v>
      </c>
      <c r="D17" s="72">
        <v>6</v>
      </c>
      <c r="E17" s="72">
        <v>0</v>
      </c>
      <c r="F17" s="74">
        <v>2631690</v>
      </c>
      <c r="G17" s="74">
        <v>255307</v>
      </c>
      <c r="H17" s="75">
        <v>378661.08</v>
      </c>
      <c r="I17" s="74">
        <v>220975</v>
      </c>
      <c r="J17" s="75">
        <v>294160.19</v>
      </c>
      <c r="K17" s="74">
        <v>807249</v>
      </c>
      <c r="L17" s="75">
        <v>830292.78</v>
      </c>
      <c r="M17" s="74">
        <v>1348159</v>
      </c>
      <c r="N17" s="75">
        <v>217046.17</v>
      </c>
      <c r="O17" s="74">
        <f t="shared" si="3"/>
        <v>2631690</v>
      </c>
      <c r="P17" s="75">
        <f t="shared" si="3"/>
        <v>1720160.22</v>
      </c>
      <c r="Q17" s="75">
        <f t="shared" si="4"/>
        <v>100</v>
      </c>
      <c r="R17" s="75">
        <f t="shared" si="5"/>
        <v>65.363330027472841</v>
      </c>
    </row>
    <row r="18" spans="1:18" s="76" customFormat="1" x14ac:dyDescent="0.3">
      <c r="A18" s="72">
        <v>12</v>
      </c>
      <c r="B18" s="73" t="s">
        <v>96</v>
      </c>
      <c r="C18" s="72">
        <v>18</v>
      </c>
      <c r="D18" s="72">
        <v>16</v>
      </c>
      <c r="E18" s="72">
        <v>5</v>
      </c>
      <c r="F18" s="74">
        <v>5703925</v>
      </c>
      <c r="G18" s="74">
        <v>437193</v>
      </c>
      <c r="H18" s="75">
        <v>584086.47</v>
      </c>
      <c r="I18" s="74">
        <v>834000</v>
      </c>
      <c r="J18" s="75">
        <v>1218779.4099999999</v>
      </c>
      <c r="K18" s="74">
        <v>1180620</v>
      </c>
      <c r="L18" s="75">
        <v>931762.23</v>
      </c>
      <c r="M18" s="74">
        <v>3252112</v>
      </c>
      <c r="N18" s="75">
        <v>191512.7</v>
      </c>
      <c r="O18" s="74">
        <f t="shared" si="3"/>
        <v>5703925</v>
      </c>
      <c r="P18" s="75">
        <f t="shared" si="3"/>
        <v>2926140.81</v>
      </c>
      <c r="Q18" s="75">
        <f t="shared" si="4"/>
        <v>100</v>
      </c>
      <c r="R18" s="75">
        <f t="shared" si="5"/>
        <v>51.300478354817081</v>
      </c>
    </row>
    <row r="19" spans="1:18" s="76" customFormat="1" x14ac:dyDescent="0.3">
      <c r="A19" s="72">
        <v>13</v>
      </c>
      <c r="B19" s="73" t="s">
        <v>100</v>
      </c>
      <c r="C19" s="72">
        <v>18</v>
      </c>
      <c r="D19" s="72">
        <v>15</v>
      </c>
      <c r="E19" s="72">
        <v>2</v>
      </c>
      <c r="F19" s="74">
        <v>7467105</v>
      </c>
      <c r="G19" s="74">
        <v>2350094</v>
      </c>
      <c r="H19" s="75">
        <v>2701352.72</v>
      </c>
      <c r="I19" s="74">
        <v>979872</v>
      </c>
      <c r="J19" s="75">
        <v>814050.34</v>
      </c>
      <c r="K19" s="74">
        <v>1034155</v>
      </c>
      <c r="L19" s="75">
        <v>1270647.0900000001</v>
      </c>
      <c r="M19" s="74">
        <v>3102984</v>
      </c>
      <c r="N19" s="75">
        <v>387759.97</v>
      </c>
      <c r="O19" s="74">
        <f t="shared" si="3"/>
        <v>7467105</v>
      </c>
      <c r="P19" s="75">
        <f t="shared" si="3"/>
        <v>5173810.12</v>
      </c>
      <c r="Q19" s="75">
        <f t="shared" si="4"/>
        <v>100</v>
      </c>
      <c r="R19" s="75">
        <f t="shared" si="5"/>
        <v>69.288032242750035</v>
      </c>
    </row>
    <row r="20" spans="1:18" s="81" customFormat="1" x14ac:dyDescent="0.3">
      <c r="A20" s="77">
        <v>14</v>
      </c>
      <c r="B20" s="78" t="s">
        <v>104</v>
      </c>
      <c r="C20" s="77">
        <v>26</v>
      </c>
      <c r="D20" s="77">
        <v>22</v>
      </c>
      <c r="E20" s="77">
        <v>1</v>
      </c>
      <c r="F20" s="79">
        <v>23721930</v>
      </c>
      <c r="G20" s="79">
        <v>2108296</v>
      </c>
      <c r="H20" s="80">
        <v>2533035.48</v>
      </c>
      <c r="I20" s="79">
        <v>3339090</v>
      </c>
      <c r="J20" s="80">
        <v>4221549.1900000004</v>
      </c>
      <c r="K20" s="79">
        <v>5181063</v>
      </c>
      <c r="L20" s="80">
        <v>3974348.68</v>
      </c>
      <c r="M20" s="79">
        <v>13093481</v>
      </c>
      <c r="N20" s="80">
        <v>1977234.42</v>
      </c>
      <c r="O20" s="79">
        <f t="shared" si="3"/>
        <v>23721930</v>
      </c>
      <c r="P20" s="80">
        <f t="shared" si="3"/>
        <v>12706167.77</v>
      </c>
      <c r="Q20" s="80">
        <f t="shared" si="4"/>
        <v>100</v>
      </c>
      <c r="R20" s="80">
        <f t="shared" si="5"/>
        <v>53.562959548400997</v>
      </c>
    </row>
    <row r="21" spans="1:18" s="50" customFormat="1" x14ac:dyDescent="0.3">
      <c r="A21" s="91" t="s">
        <v>106</v>
      </c>
      <c r="B21" s="91"/>
      <c r="C21" s="36">
        <f>SUM(C20,C19,C18,C17,C16,C15,C14,C13,C12,C11,C10,C9,C8,C7)</f>
        <v>469</v>
      </c>
      <c r="D21" s="36">
        <f>SUM(D20,D19,D18,D17,D16,D15,D14,D13,D12,D11,D10,D9,D8,D7)</f>
        <v>372</v>
      </c>
      <c r="E21" s="36">
        <v>80</v>
      </c>
      <c r="F21" s="49">
        <f t="shared" ref="F21:N21" si="6">SUM(F20,F19,F18,F17,F16,F15,F14,F13,F12,F11,F10,F9,F8,F7)</f>
        <v>172602507</v>
      </c>
      <c r="G21" s="49">
        <f t="shared" si="6"/>
        <v>19908886</v>
      </c>
      <c r="H21" s="43">
        <f t="shared" si="6"/>
        <v>24597243.399999999</v>
      </c>
      <c r="I21" s="49">
        <f t="shared" si="6"/>
        <v>22768407</v>
      </c>
      <c r="J21" s="43">
        <f t="shared" si="6"/>
        <v>30263671.599999998</v>
      </c>
      <c r="K21" s="49">
        <f t="shared" si="6"/>
        <v>38839911</v>
      </c>
      <c r="L21" s="43">
        <f t="shared" si="6"/>
        <v>31676043.010000002</v>
      </c>
      <c r="M21" s="49">
        <f t="shared" si="6"/>
        <v>91085303</v>
      </c>
      <c r="N21" s="43">
        <f t="shared" si="6"/>
        <v>14417147.379999999</v>
      </c>
      <c r="O21" s="49">
        <f t="shared" ref="O21:P21" si="7">SUM(G21,I21,K21,M21)</f>
        <v>172602507</v>
      </c>
      <c r="P21" s="43">
        <f t="shared" si="7"/>
        <v>100954105.39</v>
      </c>
      <c r="Q21" s="43">
        <f t="shared" ref="Q21" si="8">(O21*100)/F21</f>
        <v>100</v>
      </c>
      <c r="R21" s="43">
        <f t="shared" ref="R21" si="9">(P21*100)/F21</f>
        <v>58.489362144664561</v>
      </c>
    </row>
  </sheetData>
  <mergeCells count="12">
    <mergeCell ref="Q4:R5"/>
    <mergeCell ref="A21:B21"/>
    <mergeCell ref="A1:R1"/>
    <mergeCell ref="A2:R2"/>
    <mergeCell ref="A3:R3"/>
    <mergeCell ref="A4:A6"/>
    <mergeCell ref="B4:B6"/>
    <mergeCell ref="G4:H5"/>
    <mergeCell ref="I4:J5"/>
    <mergeCell ref="K4:L5"/>
    <mergeCell ref="M4:N5"/>
    <mergeCell ref="O4:P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workbookViewId="0">
      <selection activeCell="B16" sqref="B16"/>
    </sheetView>
  </sheetViews>
  <sheetFormatPr defaultColWidth="47" defaultRowHeight="18.75" x14ac:dyDescent="0.3"/>
  <cols>
    <col min="1" max="1" width="4.625" style="2" bestFit="1" customWidth="1"/>
    <col min="2" max="2" width="33.375" style="2" bestFit="1" customWidth="1"/>
    <col min="3" max="3" width="11.125" style="2" bestFit="1" customWidth="1"/>
    <col min="4" max="4" width="10.875" style="2" bestFit="1" customWidth="1"/>
    <col min="5" max="5" width="16.375" style="3" bestFit="1" customWidth="1"/>
    <col min="6" max="6" width="10.5" style="16" bestFit="1" customWidth="1"/>
    <col min="7" max="7" width="10" style="16" bestFit="1" customWidth="1"/>
    <col min="8" max="8" width="11.75" style="2" bestFit="1" customWidth="1"/>
    <col min="9" max="9" width="9.75" style="16" bestFit="1" customWidth="1"/>
    <col min="10" max="10" width="11.75" style="2" bestFit="1" customWidth="1"/>
    <col min="11" max="11" width="9.875" style="16" bestFit="1" customWidth="1"/>
    <col min="12" max="12" width="11.75" style="2" bestFit="1" customWidth="1"/>
    <col min="13" max="13" width="9.75" style="16" bestFit="1" customWidth="1"/>
    <col min="14" max="14" width="11.875" style="2" bestFit="1" customWidth="1"/>
    <col min="15" max="15" width="10.5" style="16" bestFit="1" customWidth="1"/>
    <col min="16" max="16" width="12.625" style="2" bestFit="1" customWidth="1"/>
    <col min="17" max="18" width="6.625" style="2" bestFit="1" customWidth="1"/>
    <col min="19" max="16384" width="47" style="2"/>
  </cols>
  <sheetData>
    <row r="1" spans="1:18" ht="23.25" x14ac:dyDescent="0.3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3.25" x14ac:dyDescent="0.3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3.25" x14ac:dyDescent="0.3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x14ac:dyDescent="0.3">
      <c r="A4" s="94" t="s">
        <v>2</v>
      </c>
      <c r="B4" s="94" t="s">
        <v>3</v>
      </c>
      <c r="C4" s="38" t="s">
        <v>4</v>
      </c>
      <c r="D4" s="38" t="s">
        <v>6</v>
      </c>
      <c r="E4" s="38" t="s">
        <v>6</v>
      </c>
      <c r="F4" s="44" t="s">
        <v>10</v>
      </c>
      <c r="G4" s="97" t="s">
        <v>107</v>
      </c>
      <c r="H4" s="97"/>
      <c r="I4" s="97" t="s">
        <v>108</v>
      </c>
      <c r="J4" s="97"/>
      <c r="K4" s="97" t="s">
        <v>109</v>
      </c>
      <c r="L4" s="97"/>
      <c r="M4" s="97" t="s">
        <v>110</v>
      </c>
      <c r="N4" s="97"/>
      <c r="O4" s="100" t="s">
        <v>111</v>
      </c>
      <c r="P4" s="100"/>
      <c r="Q4" s="102" t="s">
        <v>112</v>
      </c>
      <c r="R4" s="102"/>
    </row>
    <row r="5" spans="1:18" x14ac:dyDescent="0.3">
      <c r="A5" s="95"/>
      <c r="B5" s="95"/>
      <c r="C5" s="39" t="s">
        <v>5</v>
      </c>
      <c r="D5" s="39" t="s">
        <v>7</v>
      </c>
      <c r="E5" s="39" t="s">
        <v>8</v>
      </c>
      <c r="F5" s="45" t="s">
        <v>11</v>
      </c>
      <c r="G5" s="98"/>
      <c r="H5" s="98"/>
      <c r="I5" s="98"/>
      <c r="J5" s="98"/>
      <c r="K5" s="98"/>
      <c r="L5" s="98"/>
      <c r="M5" s="98"/>
      <c r="N5" s="98"/>
      <c r="O5" s="101"/>
      <c r="P5" s="101"/>
      <c r="Q5" s="103"/>
      <c r="R5" s="103"/>
    </row>
    <row r="6" spans="1:18" x14ac:dyDescent="0.3">
      <c r="A6" s="96"/>
      <c r="B6" s="96"/>
      <c r="C6" s="40"/>
      <c r="D6" s="40"/>
      <c r="E6" s="40" t="s">
        <v>9</v>
      </c>
      <c r="F6" s="46"/>
      <c r="G6" s="46" t="s">
        <v>12</v>
      </c>
      <c r="H6" s="40" t="s">
        <v>13</v>
      </c>
      <c r="I6" s="46" t="s">
        <v>12</v>
      </c>
      <c r="J6" s="40" t="s">
        <v>13</v>
      </c>
      <c r="K6" s="46" t="s">
        <v>12</v>
      </c>
      <c r="L6" s="40" t="s">
        <v>13</v>
      </c>
      <c r="M6" s="46" t="s">
        <v>12</v>
      </c>
      <c r="N6" s="40" t="s">
        <v>13</v>
      </c>
      <c r="O6" s="46" t="s">
        <v>12</v>
      </c>
      <c r="P6" s="40" t="s">
        <v>13</v>
      </c>
      <c r="Q6" s="40" t="s">
        <v>12</v>
      </c>
      <c r="R6" s="40" t="s">
        <v>13</v>
      </c>
    </row>
    <row r="7" spans="1:18" x14ac:dyDescent="0.3">
      <c r="A7" s="32">
        <v>1</v>
      </c>
      <c r="B7" s="33" t="s">
        <v>14</v>
      </c>
      <c r="C7" s="32">
        <v>61</v>
      </c>
      <c r="D7" s="32">
        <v>42</v>
      </c>
      <c r="E7" s="32"/>
      <c r="F7" s="47">
        <v>71550560</v>
      </c>
      <c r="G7" s="47">
        <v>11224145</v>
      </c>
      <c r="H7" s="41">
        <v>12076871.1</v>
      </c>
      <c r="I7" s="47">
        <v>10077671</v>
      </c>
      <c r="J7" s="41">
        <v>11526955.18</v>
      </c>
      <c r="K7" s="47">
        <v>16870133</v>
      </c>
      <c r="L7" s="41">
        <v>12628187.949999999</v>
      </c>
      <c r="M7" s="47">
        <v>33378611</v>
      </c>
      <c r="N7" s="41">
        <v>5737694.9299999997</v>
      </c>
      <c r="O7" s="47">
        <f>SUM(G7,I7,K7,M7)</f>
        <v>71550560</v>
      </c>
      <c r="P7" s="41">
        <f>SUM(H7,J7,L7,N7)</f>
        <v>41969709.160000004</v>
      </c>
      <c r="Q7" s="41">
        <f>(O7*100)/F7</f>
        <v>100</v>
      </c>
      <c r="R7" s="41">
        <f>(P7*100)/F7</f>
        <v>58.657415343779284</v>
      </c>
    </row>
    <row r="8" spans="1:18" x14ac:dyDescent="0.3">
      <c r="A8" s="34"/>
      <c r="B8" s="35" t="s">
        <v>15</v>
      </c>
      <c r="C8" s="34">
        <v>12</v>
      </c>
      <c r="D8" s="34">
        <v>8</v>
      </c>
      <c r="E8" s="34">
        <v>1</v>
      </c>
      <c r="F8" s="48">
        <v>3793680</v>
      </c>
      <c r="G8" s="48">
        <v>94357</v>
      </c>
      <c r="H8" s="42">
        <v>132573</v>
      </c>
      <c r="I8" s="48">
        <v>189534</v>
      </c>
      <c r="J8" s="42">
        <v>547492</v>
      </c>
      <c r="K8" s="48">
        <v>2200874</v>
      </c>
      <c r="L8" s="42">
        <v>1215969.6100000001</v>
      </c>
      <c r="M8" s="48">
        <v>1308915</v>
      </c>
      <c r="N8" s="42">
        <v>444219.6</v>
      </c>
      <c r="O8" s="48">
        <f t="shared" ref="O8:O71" si="0">SUM(G8,I8,K8,M8)</f>
        <v>3793680</v>
      </c>
      <c r="P8" s="42">
        <f t="shared" ref="P8:P71" si="1">SUM(H8,J8,L8,N8)</f>
        <v>2340254.21</v>
      </c>
      <c r="Q8" s="42">
        <f t="shared" ref="Q8:Q71" si="2">(O8*100)/F8</f>
        <v>100</v>
      </c>
      <c r="R8" s="42">
        <f t="shared" ref="R8:R71" si="3">(P8*100)/F8</f>
        <v>61.688234379283443</v>
      </c>
    </row>
    <row r="9" spans="1:18" x14ac:dyDescent="0.3">
      <c r="A9" s="34"/>
      <c r="B9" s="35" t="s">
        <v>115</v>
      </c>
      <c r="C9" s="34">
        <v>7</v>
      </c>
      <c r="D9" s="34">
        <v>3</v>
      </c>
      <c r="E9" s="34">
        <v>0</v>
      </c>
      <c r="F9" s="48">
        <v>20665003</v>
      </c>
      <c r="G9" s="48">
        <v>4384563</v>
      </c>
      <c r="H9" s="42">
        <v>4379297.37</v>
      </c>
      <c r="I9" s="48">
        <v>4690354</v>
      </c>
      <c r="J9" s="42">
        <v>4663545.8499999996</v>
      </c>
      <c r="K9" s="48">
        <v>5491861</v>
      </c>
      <c r="L9" s="42">
        <v>5324548.0999999996</v>
      </c>
      <c r="M9" s="48">
        <v>6098225</v>
      </c>
      <c r="N9" s="42">
        <v>1562971.18</v>
      </c>
      <c r="O9" s="48">
        <f t="shared" si="0"/>
        <v>20665003</v>
      </c>
      <c r="P9" s="42">
        <f t="shared" si="1"/>
        <v>15930362.499999998</v>
      </c>
      <c r="Q9" s="42">
        <f t="shared" si="2"/>
        <v>100</v>
      </c>
      <c r="R9" s="42">
        <f t="shared" si="3"/>
        <v>77.088604826236889</v>
      </c>
    </row>
    <row r="10" spans="1:18" x14ac:dyDescent="0.3">
      <c r="A10" s="34"/>
      <c r="B10" s="35" t="s">
        <v>116</v>
      </c>
      <c r="C10" s="34">
        <v>3</v>
      </c>
      <c r="D10" s="34">
        <v>3</v>
      </c>
      <c r="E10" s="34">
        <v>1</v>
      </c>
      <c r="F10" s="48">
        <v>28419095</v>
      </c>
      <c r="G10" s="48">
        <v>5755267</v>
      </c>
      <c r="H10" s="42">
        <v>5888615.5899999999</v>
      </c>
      <c r="I10" s="48">
        <v>2859119</v>
      </c>
      <c r="J10" s="42">
        <v>2947496.2</v>
      </c>
      <c r="K10" s="48">
        <v>5498110</v>
      </c>
      <c r="L10" s="42">
        <v>3098390.86</v>
      </c>
      <c r="M10" s="48">
        <v>14306599</v>
      </c>
      <c r="N10" s="42">
        <v>1587123.93</v>
      </c>
      <c r="O10" s="48">
        <f t="shared" si="0"/>
        <v>28419095</v>
      </c>
      <c r="P10" s="42">
        <f t="shared" si="1"/>
        <v>13521626.579999998</v>
      </c>
      <c r="Q10" s="42">
        <f t="shared" si="2"/>
        <v>100</v>
      </c>
      <c r="R10" s="42">
        <f t="shared" si="3"/>
        <v>47.579370771658979</v>
      </c>
    </row>
    <row r="11" spans="1:18" x14ac:dyDescent="0.3">
      <c r="A11" s="34"/>
      <c r="B11" s="35" t="s">
        <v>16</v>
      </c>
      <c r="C11" s="34">
        <v>1</v>
      </c>
      <c r="D11" s="34">
        <v>0</v>
      </c>
      <c r="E11" s="34">
        <v>0</v>
      </c>
      <c r="F11" s="48">
        <v>135820</v>
      </c>
      <c r="G11" s="48">
        <v>0</v>
      </c>
      <c r="H11" s="42">
        <v>0</v>
      </c>
      <c r="I11" s="48">
        <v>0</v>
      </c>
      <c r="J11" s="42">
        <v>0</v>
      </c>
      <c r="K11" s="48">
        <v>8000</v>
      </c>
      <c r="L11" s="42">
        <v>0</v>
      </c>
      <c r="M11" s="48">
        <v>127820</v>
      </c>
      <c r="N11" s="42">
        <v>0</v>
      </c>
      <c r="O11" s="48">
        <f t="shared" si="0"/>
        <v>135820</v>
      </c>
      <c r="P11" s="42">
        <f t="shared" si="1"/>
        <v>0</v>
      </c>
      <c r="Q11" s="42">
        <f t="shared" si="2"/>
        <v>100</v>
      </c>
      <c r="R11" s="42">
        <f t="shared" si="3"/>
        <v>0</v>
      </c>
    </row>
    <row r="12" spans="1:18" x14ac:dyDescent="0.3">
      <c r="A12" s="34"/>
      <c r="B12" s="35" t="s">
        <v>17</v>
      </c>
      <c r="C12" s="34">
        <v>5</v>
      </c>
      <c r="D12" s="34">
        <v>4</v>
      </c>
      <c r="E12" s="34">
        <v>0</v>
      </c>
      <c r="F12" s="48">
        <v>9708367</v>
      </c>
      <c r="G12" s="48">
        <v>636711</v>
      </c>
      <c r="H12" s="42">
        <v>1254532.52</v>
      </c>
      <c r="I12" s="48">
        <v>1471833</v>
      </c>
      <c r="J12" s="42">
        <v>2102764.7200000002</v>
      </c>
      <c r="K12" s="48">
        <v>2255340</v>
      </c>
      <c r="L12" s="42">
        <v>1871698.75</v>
      </c>
      <c r="M12" s="48">
        <v>5344483</v>
      </c>
      <c r="N12" s="42">
        <v>1303542.22</v>
      </c>
      <c r="O12" s="48">
        <f t="shared" si="0"/>
        <v>9708367</v>
      </c>
      <c r="P12" s="42">
        <f t="shared" si="1"/>
        <v>6532538.21</v>
      </c>
      <c r="Q12" s="42">
        <f t="shared" si="2"/>
        <v>100</v>
      </c>
      <c r="R12" s="42">
        <f t="shared" si="3"/>
        <v>67.287713886382747</v>
      </c>
    </row>
    <row r="13" spans="1:18" x14ac:dyDescent="0.3">
      <c r="A13" s="34"/>
      <c r="B13" s="35" t="s">
        <v>117</v>
      </c>
      <c r="C13" s="34">
        <v>2</v>
      </c>
      <c r="D13" s="34">
        <v>2</v>
      </c>
      <c r="E13" s="34">
        <v>0</v>
      </c>
      <c r="F13" s="48">
        <v>500550</v>
      </c>
      <c r="G13" s="48">
        <v>0</v>
      </c>
      <c r="H13" s="42">
        <v>58025</v>
      </c>
      <c r="I13" s="48">
        <v>58025</v>
      </c>
      <c r="J13" s="42">
        <v>67710</v>
      </c>
      <c r="K13" s="48">
        <v>173998</v>
      </c>
      <c r="L13" s="42">
        <v>86500</v>
      </c>
      <c r="M13" s="48">
        <v>268527</v>
      </c>
      <c r="N13" s="42">
        <v>52071</v>
      </c>
      <c r="O13" s="48">
        <f t="shared" si="0"/>
        <v>500550</v>
      </c>
      <c r="P13" s="42">
        <f t="shared" si="1"/>
        <v>264306</v>
      </c>
      <c r="Q13" s="42">
        <f t="shared" si="2"/>
        <v>100</v>
      </c>
      <c r="R13" s="42">
        <f t="shared" si="3"/>
        <v>52.803116571771049</v>
      </c>
    </row>
    <row r="14" spans="1:18" x14ac:dyDescent="0.3">
      <c r="A14" s="34"/>
      <c r="B14" s="35" t="s">
        <v>118</v>
      </c>
      <c r="C14" s="34">
        <v>5</v>
      </c>
      <c r="D14" s="34">
        <v>4</v>
      </c>
      <c r="E14" s="34">
        <v>0</v>
      </c>
      <c r="F14" s="48">
        <v>3124500</v>
      </c>
      <c r="G14" s="48">
        <v>86650</v>
      </c>
      <c r="H14" s="42">
        <v>69400</v>
      </c>
      <c r="I14" s="48">
        <v>141950</v>
      </c>
      <c r="J14" s="42">
        <v>141950</v>
      </c>
      <c r="K14" s="48">
        <v>253410</v>
      </c>
      <c r="L14" s="42">
        <v>245150</v>
      </c>
      <c r="M14" s="48">
        <v>2642490</v>
      </c>
      <c r="N14" s="42">
        <v>248987</v>
      </c>
      <c r="O14" s="48">
        <f t="shared" si="0"/>
        <v>3124500</v>
      </c>
      <c r="P14" s="42">
        <f t="shared" si="1"/>
        <v>705487</v>
      </c>
      <c r="Q14" s="42">
        <f t="shared" si="2"/>
        <v>100</v>
      </c>
      <c r="R14" s="42">
        <f t="shared" si="3"/>
        <v>22.579196671467436</v>
      </c>
    </row>
    <row r="15" spans="1:18" x14ac:dyDescent="0.3">
      <c r="A15" s="34"/>
      <c r="B15" s="35" t="s">
        <v>18</v>
      </c>
      <c r="C15" s="34">
        <v>4</v>
      </c>
      <c r="D15" s="34">
        <v>1</v>
      </c>
      <c r="E15" s="34">
        <v>0</v>
      </c>
      <c r="F15" s="48">
        <v>408000</v>
      </c>
      <c r="G15" s="48">
        <v>0</v>
      </c>
      <c r="H15" s="42">
        <v>0</v>
      </c>
      <c r="I15" s="48">
        <v>0</v>
      </c>
      <c r="J15" s="42">
        <v>0</v>
      </c>
      <c r="K15" s="48">
        <v>0</v>
      </c>
      <c r="L15" s="42">
        <v>0</v>
      </c>
      <c r="M15" s="48">
        <v>408000</v>
      </c>
      <c r="N15" s="42">
        <v>8000</v>
      </c>
      <c r="O15" s="48">
        <f t="shared" si="0"/>
        <v>408000</v>
      </c>
      <c r="P15" s="42">
        <f t="shared" si="1"/>
        <v>8000</v>
      </c>
      <c r="Q15" s="42">
        <f t="shared" si="2"/>
        <v>100</v>
      </c>
      <c r="R15" s="42">
        <f t="shared" si="3"/>
        <v>1.9607843137254901</v>
      </c>
    </row>
    <row r="16" spans="1:18" x14ac:dyDescent="0.3">
      <c r="A16" s="34"/>
      <c r="B16" s="35" t="s">
        <v>119</v>
      </c>
      <c r="C16" s="34">
        <v>2</v>
      </c>
      <c r="D16" s="34">
        <v>1</v>
      </c>
      <c r="E16" s="34">
        <v>0</v>
      </c>
      <c r="F16" s="48">
        <v>107550</v>
      </c>
      <c r="G16" s="48">
        <v>0</v>
      </c>
      <c r="H16" s="42">
        <v>0</v>
      </c>
      <c r="I16" s="48">
        <v>0</v>
      </c>
      <c r="J16" s="42">
        <v>0</v>
      </c>
      <c r="K16" s="48">
        <v>67750</v>
      </c>
      <c r="L16" s="42">
        <v>35730</v>
      </c>
      <c r="M16" s="48">
        <v>39800</v>
      </c>
      <c r="N16" s="42">
        <v>9160</v>
      </c>
      <c r="O16" s="48">
        <f t="shared" si="0"/>
        <v>107550</v>
      </c>
      <c r="P16" s="42">
        <f t="shared" si="1"/>
        <v>44890</v>
      </c>
      <c r="Q16" s="42">
        <f t="shared" si="2"/>
        <v>100</v>
      </c>
      <c r="R16" s="42">
        <f t="shared" si="3"/>
        <v>41.738726173872614</v>
      </c>
    </row>
    <row r="17" spans="1:18" x14ac:dyDescent="0.3">
      <c r="A17" s="34"/>
      <c r="B17" s="35" t="s">
        <v>120</v>
      </c>
      <c r="C17" s="34">
        <v>6</v>
      </c>
      <c r="D17" s="34">
        <v>5</v>
      </c>
      <c r="E17" s="34">
        <v>1</v>
      </c>
      <c r="F17" s="48">
        <v>865875</v>
      </c>
      <c r="G17" s="48">
        <v>0</v>
      </c>
      <c r="H17" s="42">
        <v>1718.62</v>
      </c>
      <c r="I17" s="48">
        <v>73876</v>
      </c>
      <c r="J17" s="42">
        <v>250665.71</v>
      </c>
      <c r="K17" s="48">
        <v>134544</v>
      </c>
      <c r="L17" s="42">
        <v>70716.63</v>
      </c>
      <c r="M17" s="48">
        <v>657455</v>
      </c>
      <c r="N17" s="42">
        <v>4550</v>
      </c>
      <c r="O17" s="48">
        <f t="shared" si="0"/>
        <v>865875</v>
      </c>
      <c r="P17" s="42">
        <f t="shared" si="1"/>
        <v>327650.95999999996</v>
      </c>
      <c r="Q17" s="42">
        <f t="shared" si="2"/>
        <v>100</v>
      </c>
      <c r="R17" s="42">
        <f t="shared" si="3"/>
        <v>37.840445791829069</v>
      </c>
    </row>
    <row r="18" spans="1:18" x14ac:dyDescent="0.3">
      <c r="A18" s="34"/>
      <c r="B18" s="35" t="s">
        <v>19</v>
      </c>
      <c r="C18" s="34">
        <v>6</v>
      </c>
      <c r="D18" s="34">
        <v>5</v>
      </c>
      <c r="E18" s="34">
        <v>0</v>
      </c>
      <c r="F18" s="48">
        <v>3122400</v>
      </c>
      <c r="G18" s="48">
        <v>252095</v>
      </c>
      <c r="H18" s="42">
        <v>252095</v>
      </c>
      <c r="I18" s="48">
        <v>586868</v>
      </c>
      <c r="J18" s="42">
        <v>695577.7</v>
      </c>
      <c r="K18" s="48">
        <v>520150</v>
      </c>
      <c r="L18" s="42">
        <v>377945</v>
      </c>
      <c r="M18" s="48">
        <v>1763287</v>
      </c>
      <c r="N18" s="42">
        <v>506190</v>
      </c>
      <c r="O18" s="48">
        <f t="shared" si="0"/>
        <v>3122400</v>
      </c>
      <c r="P18" s="42">
        <f t="shared" si="1"/>
        <v>1831807.7</v>
      </c>
      <c r="Q18" s="42">
        <f t="shared" si="2"/>
        <v>100</v>
      </c>
      <c r="R18" s="42">
        <f t="shared" si="3"/>
        <v>58.666657058672818</v>
      </c>
    </row>
    <row r="19" spans="1:18" x14ac:dyDescent="0.3">
      <c r="A19" s="34"/>
      <c r="B19" s="35" t="s">
        <v>121</v>
      </c>
      <c r="C19" s="34">
        <v>5</v>
      </c>
      <c r="D19" s="34">
        <v>5</v>
      </c>
      <c r="E19" s="34">
        <v>2</v>
      </c>
      <c r="F19" s="48">
        <v>533800</v>
      </c>
      <c r="G19" s="48">
        <v>0</v>
      </c>
      <c r="H19" s="42">
        <v>20000</v>
      </c>
      <c r="I19" s="48">
        <v>0</v>
      </c>
      <c r="J19" s="42">
        <v>105853</v>
      </c>
      <c r="K19" s="48">
        <v>244800</v>
      </c>
      <c r="L19" s="42">
        <v>286947</v>
      </c>
      <c r="M19" s="48">
        <v>289000</v>
      </c>
      <c r="N19" s="42">
        <v>10880</v>
      </c>
      <c r="O19" s="48">
        <f t="shared" si="0"/>
        <v>533800</v>
      </c>
      <c r="P19" s="42">
        <f t="shared" si="1"/>
        <v>423680</v>
      </c>
      <c r="Q19" s="42">
        <f t="shared" si="2"/>
        <v>100</v>
      </c>
      <c r="R19" s="42">
        <f t="shared" si="3"/>
        <v>79.370550768077933</v>
      </c>
    </row>
    <row r="20" spans="1:18" x14ac:dyDescent="0.3">
      <c r="A20" s="34"/>
      <c r="B20" s="35" t="s">
        <v>122</v>
      </c>
      <c r="C20" s="34">
        <v>2</v>
      </c>
      <c r="D20" s="34">
        <v>0</v>
      </c>
      <c r="E20" s="34">
        <v>0</v>
      </c>
      <c r="F20" s="48">
        <v>80400</v>
      </c>
      <c r="G20" s="48">
        <v>0</v>
      </c>
      <c r="H20" s="42">
        <v>0</v>
      </c>
      <c r="I20" s="48">
        <v>0</v>
      </c>
      <c r="J20" s="42">
        <v>0</v>
      </c>
      <c r="K20" s="48">
        <v>0</v>
      </c>
      <c r="L20" s="42">
        <v>0</v>
      </c>
      <c r="M20" s="48">
        <v>80400</v>
      </c>
      <c r="N20" s="42">
        <v>0</v>
      </c>
      <c r="O20" s="48">
        <f t="shared" si="0"/>
        <v>80400</v>
      </c>
      <c r="P20" s="42">
        <f t="shared" si="1"/>
        <v>0</v>
      </c>
      <c r="Q20" s="42">
        <f t="shared" si="2"/>
        <v>100</v>
      </c>
      <c r="R20" s="42">
        <f t="shared" si="3"/>
        <v>0</v>
      </c>
    </row>
    <row r="21" spans="1:18" x14ac:dyDescent="0.3">
      <c r="A21" s="34"/>
      <c r="B21" s="35" t="s">
        <v>123</v>
      </c>
      <c r="C21" s="34">
        <v>1</v>
      </c>
      <c r="D21" s="34">
        <v>1</v>
      </c>
      <c r="E21" s="34">
        <v>0</v>
      </c>
      <c r="F21" s="48">
        <v>85520</v>
      </c>
      <c r="G21" s="48">
        <v>14502</v>
      </c>
      <c r="H21" s="42">
        <v>20614</v>
      </c>
      <c r="I21" s="48">
        <v>6112</v>
      </c>
      <c r="J21" s="42">
        <v>3900</v>
      </c>
      <c r="K21" s="48">
        <v>21296</v>
      </c>
      <c r="L21" s="42">
        <v>14592</v>
      </c>
      <c r="M21" s="48">
        <v>43610</v>
      </c>
      <c r="N21" s="42">
        <v>0</v>
      </c>
      <c r="O21" s="48">
        <f t="shared" si="0"/>
        <v>85520</v>
      </c>
      <c r="P21" s="42">
        <f t="shared" si="1"/>
        <v>39106</v>
      </c>
      <c r="Q21" s="42">
        <f t="shared" si="2"/>
        <v>100</v>
      </c>
      <c r="R21" s="42">
        <f t="shared" si="3"/>
        <v>45.727315247895227</v>
      </c>
    </row>
    <row r="22" spans="1:18" x14ac:dyDescent="0.3">
      <c r="A22" s="32">
        <v>2</v>
      </c>
      <c r="B22" s="33" t="s">
        <v>21</v>
      </c>
      <c r="C22" s="32">
        <v>14</v>
      </c>
      <c r="D22" s="32">
        <v>8</v>
      </c>
      <c r="E22" s="32"/>
      <c r="F22" s="47">
        <v>1551790</v>
      </c>
      <c r="G22" s="47">
        <v>42090</v>
      </c>
      <c r="H22" s="41">
        <v>62864.73</v>
      </c>
      <c r="I22" s="47">
        <v>46138</v>
      </c>
      <c r="J22" s="41">
        <v>127635.98</v>
      </c>
      <c r="K22" s="47">
        <v>501364</v>
      </c>
      <c r="L22" s="41">
        <v>315612.90000000002</v>
      </c>
      <c r="M22" s="47">
        <v>962198</v>
      </c>
      <c r="N22" s="41">
        <v>182121</v>
      </c>
      <c r="O22" s="47">
        <f t="shared" si="0"/>
        <v>1551790</v>
      </c>
      <c r="P22" s="41">
        <f t="shared" si="1"/>
        <v>688234.61</v>
      </c>
      <c r="Q22" s="41">
        <f t="shared" si="2"/>
        <v>100</v>
      </c>
      <c r="R22" s="41">
        <f t="shared" si="3"/>
        <v>44.351014634712172</v>
      </c>
    </row>
    <row r="23" spans="1:18" x14ac:dyDescent="0.3">
      <c r="A23" s="34"/>
      <c r="B23" s="35" t="s">
        <v>15</v>
      </c>
      <c r="C23" s="34">
        <v>3</v>
      </c>
      <c r="D23" s="34">
        <v>2</v>
      </c>
      <c r="E23" s="34">
        <v>0</v>
      </c>
      <c r="F23" s="48">
        <v>675540</v>
      </c>
      <c r="G23" s="48">
        <v>42090</v>
      </c>
      <c r="H23" s="42">
        <v>62864.73</v>
      </c>
      <c r="I23" s="48">
        <v>39563</v>
      </c>
      <c r="J23" s="42">
        <v>102555.98</v>
      </c>
      <c r="K23" s="48">
        <v>228292</v>
      </c>
      <c r="L23" s="42">
        <v>73810.92</v>
      </c>
      <c r="M23" s="48">
        <v>365595</v>
      </c>
      <c r="N23" s="42">
        <v>108720</v>
      </c>
      <c r="O23" s="48">
        <f t="shared" si="0"/>
        <v>675540</v>
      </c>
      <c r="P23" s="42">
        <f t="shared" si="1"/>
        <v>347951.63</v>
      </c>
      <c r="Q23" s="42">
        <f t="shared" si="2"/>
        <v>100</v>
      </c>
      <c r="R23" s="42">
        <f t="shared" si="3"/>
        <v>51.507183882523613</v>
      </c>
    </row>
    <row r="24" spans="1:18" x14ac:dyDescent="0.3">
      <c r="A24" s="34"/>
      <c r="B24" s="35" t="s">
        <v>124</v>
      </c>
      <c r="C24" s="34">
        <v>6</v>
      </c>
      <c r="D24" s="34">
        <v>1</v>
      </c>
      <c r="E24" s="34">
        <v>0</v>
      </c>
      <c r="F24" s="48">
        <v>236500</v>
      </c>
      <c r="G24" s="48">
        <v>0</v>
      </c>
      <c r="H24" s="42">
        <v>0</v>
      </c>
      <c r="I24" s="48">
        <v>0</v>
      </c>
      <c r="J24" s="42">
        <v>0</v>
      </c>
      <c r="K24" s="48">
        <v>0</v>
      </c>
      <c r="L24" s="42">
        <v>0</v>
      </c>
      <c r="M24" s="48">
        <v>236500</v>
      </c>
      <c r="N24" s="42">
        <v>2686</v>
      </c>
      <c r="O24" s="48">
        <f t="shared" si="0"/>
        <v>236500</v>
      </c>
      <c r="P24" s="42">
        <f t="shared" si="1"/>
        <v>2686</v>
      </c>
      <c r="Q24" s="42">
        <f t="shared" si="2"/>
        <v>100</v>
      </c>
      <c r="R24" s="42">
        <f t="shared" si="3"/>
        <v>1.1357293868921776</v>
      </c>
    </row>
    <row r="25" spans="1:18" x14ac:dyDescent="0.3">
      <c r="A25" s="34"/>
      <c r="B25" s="35" t="s">
        <v>22</v>
      </c>
      <c r="C25" s="34">
        <v>1</v>
      </c>
      <c r="D25" s="34">
        <v>1</v>
      </c>
      <c r="E25" s="34">
        <v>0</v>
      </c>
      <c r="F25" s="48">
        <v>167600</v>
      </c>
      <c r="G25" s="48">
        <v>0</v>
      </c>
      <c r="H25" s="42">
        <v>0</v>
      </c>
      <c r="I25" s="48">
        <v>0</v>
      </c>
      <c r="J25" s="42">
        <v>0</v>
      </c>
      <c r="K25" s="48">
        <v>0</v>
      </c>
      <c r="L25" s="42">
        <v>0</v>
      </c>
      <c r="M25" s="48">
        <v>167600</v>
      </c>
      <c r="N25" s="42">
        <v>40095</v>
      </c>
      <c r="O25" s="48">
        <f t="shared" si="0"/>
        <v>167600</v>
      </c>
      <c r="P25" s="42">
        <f t="shared" si="1"/>
        <v>40095</v>
      </c>
      <c r="Q25" s="42">
        <f t="shared" si="2"/>
        <v>100</v>
      </c>
      <c r="R25" s="42">
        <f t="shared" si="3"/>
        <v>23.923031026252982</v>
      </c>
    </row>
    <row r="26" spans="1:18" x14ac:dyDescent="0.3">
      <c r="A26" s="34"/>
      <c r="B26" s="35" t="s">
        <v>23</v>
      </c>
      <c r="C26" s="34">
        <v>4</v>
      </c>
      <c r="D26" s="34">
        <v>4</v>
      </c>
      <c r="E26" s="34">
        <v>0</v>
      </c>
      <c r="F26" s="48">
        <v>472150</v>
      </c>
      <c r="G26" s="48">
        <v>0</v>
      </c>
      <c r="H26" s="42">
        <v>0</v>
      </c>
      <c r="I26" s="48">
        <v>6575</v>
      </c>
      <c r="J26" s="42">
        <v>25080</v>
      </c>
      <c r="K26" s="48">
        <v>273072</v>
      </c>
      <c r="L26" s="42">
        <v>241801.98</v>
      </c>
      <c r="M26" s="48">
        <v>192503</v>
      </c>
      <c r="N26" s="42">
        <v>30620</v>
      </c>
      <c r="O26" s="48">
        <f t="shared" si="0"/>
        <v>472150</v>
      </c>
      <c r="P26" s="42">
        <f t="shared" si="1"/>
        <v>297501.98</v>
      </c>
      <c r="Q26" s="42">
        <f t="shared" si="2"/>
        <v>100</v>
      </c>
      <c r="R26" s="42">
        <f t="shared" si="3"/>
        <v>63.010056126231071</v>
      </c>
    </row>
    <row r="27" spans="1:18" x14ac:dyDescent="0.3">
      <c r="A27" s="32">
        <v>3</v>
      </c>
      <c r="B27" s="33" t="s">
        <v>24</v>
      </c>
      <c r="C27" s="32">
        <v>22</v>
      </c>
      <c r="D27" s="32">
        <v>21</v>
      </c>
      <c r="E27" s="32"/>
      <c r="F27" s="47">
        <v>5741400</v>
      </c>
      <c r="G27" s="47">
        <v>514997</v>
      </c>
      <c r="H27" s="41">
        <v>779269.09</v>
      </c>
      <c r="I27" s="47">
        <v>1267187</v>
      </c>
      <c r="J27" s="41">
        <v>1686220.67</v>
      </c>
      <c r="K27" s="47">
        <v>873518</v>
      </c>
      <c r="L27" s="41">
        <v>630293.05000000005</v>
      </c>
      <c r="M27" s="47">
        <v>3085698</v>
      </c>
      <c r="N27" s="41">
        <v>1660623.16</v>
      </c>
      <c r="O27" s="47">
        <f t="shared" si="0"/>
        <v>5741400</v>
      </c>
      <c r="P27" s="41">
        <f t="shared" si="1"/>
        <v>4756405.97</v>
      </c>
      <c r="Q27" s="41">
        <f t="shared" si="2"/>
        <v>100</v>
      </c>
      <c r="R27" s="41">
        <f t="shared" si="3"/>
        <v>82.84400964921447</v>
      </c>
    </row>
    <row r="28" spans="1:18" x14ac:dyDescent="0.3">
      <c r="A28" s="34"/>
      <c r="B28" s="35" t="s">
        <v>15</v>
      </c>
      <c r="C28" s="34">
        <v>3</v>
      </c>
      <c r="D28" s="34">
        <v>3</v>
      </c>
      <c r="E28" s="34">
        <v>0</v>
      </c>
      <c r="F28" s="48">
        <v>1207761</v>
      </c>
      <c r="G28" s="48">
        <v>322667</v>
      </c>
      <c r="H28" s="42">
        <v>388359.84</v>
      </c>
      <c r="I28" s="48">
        <v>326341</v>
      </c>
      <c r="J28" s="42">
        <v>276905.82</v>
      </c>
      <c r="K28" s="48">
        <v>178701</v>
      </c>
      <c r="L28" s="42">
        <v>248338.72</v>
      </c>
      <c r="M28" s="48">
        <v>344052</v>
      </c>
      <c r="N28" s="42">
        <v>104122.59</v>
      </c>
      <c r="O28" s="48">
        <f t="shared" si="0"/>
        <v>1171761</v>
      </c>
      <c r="P28" s="42">
        <f t="shared" si="1"/>
        <v>1017726.97</v>
      </c>
      <c r="Q28" s="42">
        <f t="shared" si="2"/>
        <v>97.019277820694654</v>
      </c>
      <c r="R28" s="42">
        <f t="shared" si="3"/>
        <v>84.265593109895093</v>
      </c>
    </row>
    <row r="29" spans="1:18" x14ac:dyDescent="0.3">
      <c r="A29" s="34"/>
      <c r="B29" s="35" t="s">
        <v>25</v>
      </c>
      <c r="C29" s="34">
        <v>7</v>
      </c>
      <c r="D29" s="34">
        <v>6</v>
      </c>
      <c r="E29" s="34">
        <v>1</v>
      </c>
      <c r="F29" s="48">
        <v>2158500</v>
      </c>
      <c r="G29" s="48">
        <v>186600</v>
      </c>
      <c r="H29" s="42">
        <v>384955</v>
      </c>
      <c r="I29" s="48">
        <v>543468</v>
      </c>
      <c r="J29" s="42">
        <v>896020.8</v>
      </c>
      <c r="K29" s="48">
        <v>552668</v>
      </c>
      <c r="L29" s="42">
        <v>169900</v>
      </c>
      <c r="M29" s="48">
        <v>911764</v>
      </c>
      <c r="N29" s="42">
        <v>234438</v>
      </c>
      <c r="O29" s="48">
        <f t="shared" si="0"/>
        <v>2194500</v>
      </c>
      <c r="P29" s="42">
        <f t="shared" si="1"/>
        <v>1685313.8</v>
      </c>
      <c r="Q29" s="42">
        <f t="shared" si="2"/>
        <v>101.66782487838778</v>
      </c>
      <c r="R29" s="42">
        <f t="shared" si="3"/>
        <v>78.078007875839702</v>
      </c>
    </row>
    <row r="30" spans="1:18" x14ac:dyDescent="0.3">
      <c r="A30" s="34"/>
      <c r="B30" s="35" t="s">
        <v>26</v>
      </c>
      <c r="C30" s="34">
        <v>3</v>
      </c>
      <c r="D30" s="34">
        <v>3</v>
      </c>
      <c r="E30" s="34">
        <v>1</v>
      </c>
      <c r="F30" s="48">
        <v>75000</v>
      </c>
      <c r="G30" s="48">
        <v>0</v>
      </c>
      <c r="H30" s="42">
        <v>0</v>
      </c>
      <c r="I30" s="48">
        <v>0</v>
      </c>
      <c r="J30" s="42">
        <v>0</v>
      </c>
      <c r="K30" s="48">
        <v>27850</v>
      </c>
      <c r="L30" s="42">
        <v>54849</v>
      </c>
      <c r="M30" s="48">
        <v>47150</v>
      </c>
      <c r="N30" s="42">
        <v>18000</v>
      </c>
      <c r="O30" s="48">
        <f t="shared" si="0"/>
        <v>75000</v>
      </c>
      <c r="P30" s="42">
        <f t="shared" si="1"/>
        <v>72849</v>
      </c>
      <c r="Q30" s="42">
        <f t="shared" si="2"/>
        <v>100</v>
      </c>
      <c r="R30" s="42">
        <f t="shared" si="3"/>
        <v>97.132000000000005</v>
      </c>
    </row>
    <row r="31" spans="1:18" x14ac:dyDescent="0.3">
      <c r="A31" s="34"/>
      <c r="B31" s="35" t="s">
        <v>125</v>
      </c>
      <c r="C31" s="34">
        <v>2</v>
      </c>
      <c r="D31" s="34">
        <v>2</v>
      </c>
      <c r="E31" s="34">
        <v>0</v>
      </c>
      <c r="F31" s="48">
        <v>1157000</v>
      </c>
      <c r="G31" s="48">
        <v>0</v>
      </c>
      <c r="H31" s="42">
        <v>0</v>
      </c>
      <c r="I31" s="48">
        <v>0</v>
      </c>
      <c r="J31" s="42">
        <v>0</v>
      </c>
      <c r="K31" s="48">
        <v>0</v>
      </c>
      <c r="L31" s="42">
        <v>0</v>
      </c>
      <c r="M31" s="48">
        <v>1157000</v>
      </c>
      <c r="N31" s="42">
        <v>1157000</v>
      </c>
      <c r="O31" s="48">
        <f t="shared" si="0"/>
        <v>1157000</v>
      </c>
      <c r="P31" s="42">
        <f t="shared" si="1"/>
        <v>1157000</v>
      </c>
      <c r="Q31" s="42">
        <f t="shared" si="2"/>
        <v>100</v>
      </c>
      <c r="R31" s="42">
        <f t="shared" si="3"/>
        <v>100</v>
      </c>
    </row>
    <row r="32" spans="1:18" x14ac:dyDescent="0.3">
      <c r="A32" s="34"/>
      <c r="B32" s="35" t="s">
        <v>126</v>
      </c>
      <c r="C32" s="34">
        <v>3</v>
      </c>
      <c r="D32" s="34">
        <v>3</v>
      </c>
      <c r="E32" s="34">
        <v>0</v>
      </c>
      <c r="F32" s="48">
        <v>248800</v>
      </c>
      <c r="G32" s="48">
        <v>0</v>
      </c>
      <c r="H32" s="42">
        <v>0</v>
      </c>
      <c r="I32" s="48">
        <v>0</v>
      </c>
      <c r="J32" s="42">
        <v>4600</v>
      </c>
      <c r="K32" s="48">
        <v>0</v>
      </c>
      <c r="L32" s="42">
        <v>57000</v>
      </c>
      <c r="M32" s="48">
        <v>248800</v>
      </c>
      <c r="N32" s="42">
        <v>60400</v>
      </c>
      <c r="O32" s="48">
        <f t="shared" si="0"/>
        <v>248800</v>
      </c>
      <c r="P32" s="42">
        <f t="shared" si="1"/>
        <v>122000</v>
      </c>
      <c r="Q32" s="42">
        <f t="shared" si="2"/>
        <v>100</v>
      </c>
      <c r="R32" s="42">
        <f t="shared" si="3"/>
        <v>49.035369774919616</v>
      </c>
    </row>
    <row r="33" spans="1:18" x14ac:dyDescent="0.3">
      <c r="A33" s="34"/>
      <c r="B33" s="35" t="s">
        <v>127</v>
      </c>
      <c r="C33" s="34">
        <v>4</v>
      </c>
      <c r="D33" s="34">
        <v>4</v>
      </c>
      <c r="E33" s="34">
        <v>2</v>
      </c>
      <c r="F33" s="48">
        <v>894339</v>
      </c>
      <c r="G33" s="48">
        <v>5730</v>
      </c>
      <c r="H33" s="42">
        <v>5954.25</v>
      </c>
      <c r="I33" s="48">
        <v>397378</v>
      </c>
      <c r="J33" s="42">
        <v>508694.05</v>
      </c>
      <c r="K33" s="48">
        <v>114299</v>
      </c>
      <c r="L33" s="42">
        <v>100205.33</v>
      </c>
      <c r="M33" s="48">
        <v>376932</v>
      </c>
      <c r="N33" s="42">
        <v>86662.57</v>
      </c>
      <c r="O33" s="48">
        <f t="shared" si="0"/>
        <v>894339</v>
      </c>
      <c r="P33" s="42">
        <f t="shared" si="1"/>
        <v>701516.2</v>
      </c>
      <c r="Q33" s="42">
        <f t="shared" si="2"/>
        <v>100</v>
      </c>
      <c r="R33" s="42">
        <f t="shared" si="3"/>
        <v>78.439629715354016</v>
      </c>
    </row>
    <row r="34" spans="1:18" x14ac:dyDescent="0.3">
      <c r="A34" s="32">
        <v>4</v>
      </c>
      <c r="B34" s="33" t="s">
        <v>27</v>
      </c>
      <c r="C34" s="32">
        <v>51</v>
      </c>
      <c r="D34" s="32">
        <v>48</v>
      </c>
      <c r="E34" s="32"/>
      <c r="F34" s="47">
        <v>5740361</v>
      </c>
      <c r="G34" s="47">
        <v>152854</v>
      </c>
      <c r="H34" s="41">
        <v>558927.93999999994</v>
      </c>
      <c r="I34" s="47">
        <v>597667</v>
      </c>
      <c r="J34" s="41">
        <v>1006988.95</v>
      </c>
      <c r="K34" s="47">
        <v>1336228</v>
      </c>
      <c r="L34" s="41">
        <v>1395990.44</v>
      </c>
      <c r="M34" s="47">
        <v>3653612</v>
      </c>
      <c r="N34" s="41">
        <v>272143.39</v>
      </c>
      <c r="O34" s="47">
        <f t="shared" si="0"/>
        <v>5740361</v>
      </c>
      <c r="P34" s="41">
        <f t="shared" si="1"/>
        <v>3234050.72</v>
      </c>
      <c r="Q34" s="41">
        <f t="shared" si="2"/>
        <v>100</v>
      </c>
      <c r="R34" s="41">
        <f t="shared" si="3"/>
        <v>56.338803779065465</v>
      </c>
    </row>
    <row r="35" spans="1:18" x14ac:dyDescent="0.3">
      <c r="A35" s="34"/>
      <c r="B35" s="35" t="s">
        <v>15</v>
      </c>
      <c r="C35" s="34">
        <v>9</v>
      </c>
      <c r="D35" s="34">
        <v>8</v>
      </c>
      <c r="E35" s="34">
        <v>1</v>
      </c>
      <c r="F35" s="48">
        <v>4190931</v>
      </c>
      <c r="G35" s="48">
        <v>131153</v>
      </c>
      <c r="H35" s="42">
        <v>396364.32</v>
      </c>
      <c r="I35" s="48">
        <v>471910</v>
      </c>
      <c r="J35" s="42">
        <v>398070.3</v>
      </c>
      <c r="K35" s="48">
        <v>604076</v>
      </c>
      <c r="L35" s="42">
        <v>957395.57</v>
      </c>
      <c r="M35" s="48">
        <v>2983792</v>
      </c>
      <c r="N35" s="42">
        <v>106748.39</v>
      </c>
      <c r="O35" s="48">
        <f t="shared" si="0"/>
        <v>4190931</v>
      </c>
      <c r="P35" s="42">
        <f t="shared" si="1"/>
        <v>1858578.5799999998</v>
      </c>
      <c r="Q35" s="42">
        <f t="shared" si="2"/>
        <v>100</v>
      </c>
      <c r="R35" s="42">
        <f t="shared" si="3"/>
        <v>44.347630156640605</v>
      </c>
    </row>
    <row r="36" spans="1:18" x14ac:dyDescent="0.3">
      <c r="A36" s="34"/>
      <c r="B36" s="35" t="s">
        <v>28</v>
      </c>
      <c r="C36" s="34">
        <v>6</v>
      </c>
      <c r="D36" s="34">
        <v>6</v>
      </c>
      <c r="E36" s="34">
        <v>2</v>
      </c>
      <c r="F36" s="48">
        <v>620450</v>
      </c>
      <c r="G36" s="48">
        <v>15701</v>
      </c>
      <c r="H36" s="42">
        <v>110239.62</v>
      </c>
      <c r="I36" s="48">
        <v>89255</v>
      </c>
      <c r="J36" s="42">
        <v>392209.51</v>
      </c>
      <c r="K36" s="48">
        <v>350027</v>
      </c>
      <c r="L36" s="42">
        <v>98000</v>
      </c>
      <c r="M36" s="48">
        <v>165467</v>
      </c>
      <c r="N36" s="42">
        <v>0</v>
      </c>
      <c r="O36" s="48">
        <f t="shared" si="0"/>
        <v>620450</v>
      </c>
      <c r="P36" s="42">
        <f t="shared" si="1"/>
        <v>600449.13</v>
      </c>
      <c r="Q36" s="42">
        <f t="shared" si="2"/>
        <v>100</v>
      </c>
      <c r="R36" s="42">
        <f t="shared" si="3"/>
        <v>96.776392940607622</v>
      </c>
    </row>
    <row r="37" spans="1:18" x14ac:dyDescent="0.3">
      <c r="A37" s="34"/>
      <c r="B37" s="35" t="s">
        <v>29</v>
      </c>
      <c r="C37" s="34">
        <v>4</v>
      </c>
      <c r="D37" s="34">
        <v>4</v>
      </c>
      <c r="E37" s="34">
        <v>0</v>
      </c>
      <c r="F37" s="48">
        <v>42735</v>
      </c>
      <c r="G37" s="48">
        <v>0</v>
      </c>
      <c r="H37" s="42">
        <v>0</v>
      </c>
      <c r="I37" s="48">
        <v>0</v>
      </c>
      <c r="J37" s="42">
        <v>18000</v>
      </c>
      <c r="K37" s="48">
        <v>21735</v>
      </c>
      <c r="L37" s="42">
        <v>6735</v>
      </c>
      <c r="M37" s="48">
        <v>21000</v>
      </c>
      <c r="N37" s="42">
        <v>18000</v>
      </c>
      <c r="O37" s="48">
        <f t="shared" si="0"/>
        <v>42735</v>
      </c>
      <c r="P37" s="42">
        <f t="shared" si="1"/>
        <v>42735</v>
      </c>
      <c r="Q37" s="42">
        <f t="shared" si="2"/>
        <v>100</v>
      </c>
      <c r="R37" s="42">
        <f t="shared" si="3"/>
        <v>100</v>
      </c>
    </row>
    <row r="38" spans="1:18" x14ac:dyDescent="0.3">
      <c r="A38" s="34"/>
      <c r="B38" s="35" t="s">
        <v>30</v>
      </c>
      <c r="C38" s="34">
        <v>5</v>
      </c>
      <c r="D38" s="34">
        <v>5</v>
      </c>
      <c r="E38" s="34">
        <v>4</v>
      </c>
      <c r="F38" s="48">
        <v>44625</v>
      </c>
      <c r="G38" s="48">
        <v>6000</v>
      </c>
      <c r="H38" s="42">
        <v>11000</v>
      </c>
      <c r="I38" s="48">
        <v>0</v>
      </c>
      <c r="J38" s="42">
        <v>23625</v>
      </c>
      <c r="K38" s="48">
        <v>28625</v>
      </c>
      <c r="L38" s="42">
        <v>0</v>
      </c>
      <c r="M38" s="48">
        <v>10000</v>
      </c>
      <c r="N38" s="42">
        <v>9000</v>
      </c>
      <c r="O38" s="48">
        <f t="shared" si="0"/>
        <v>44625</v>
      </c>
      <c r="P38" s="42">
        <f t="shared" si="1"/>
        <v>43625</v>
      </c>
      <c r="Q38" s="42">
        <f t="shared" si="2"/>
        <v>100</v>
      </c>
      <c r="R38" s="42">
        <f t="shared" si="3"/>
        <v>97.759103641456576</v>
      </c>
    </row>
    <row r="39" spans="1:18" x14ac:dyDescent="0.3">
      <c r="A39" s="34"/>
      <c r="B39" s="35" t="s">
        <v>31</v>
      </c>
      <c r="C39" s="34">
        <v>2</v>
      </c>
      <c r="D39" s="34">
        <v>2</v>
      </c>
      <c r="E39" s="34">
        <v>1</v>
      </c>
      <c r="F39" s="48">
        <v>37905</v>
      </c>
      <c r="G39" s="48">
        <v>0</v>
      </c>
      <c r="H39" s="42">
        <v>0</v>
      </c>
      <c r="I39" s="48">
        <v>0</v>
      </c>
      <c r="J39" s="42">
        <v>27905</v>
      </c>
      <c r="K39" s="48">
        <v>27905</v>
      </c>
      <c r="L39" s="42">
        <v>0</v>
      </c>
      <c r="M39" s="48">
        <v>10000</v>
      </c>
      <c r="N39" s="42">
        <v>10000</v>
      </c>
      <c r="O39" s="48">
        <f t="shared" si="0"/>
        <v>37905</v>
      </c>
      <c r="P39" s="42">
        <f t="shared" si="1"/>
        <v>37905</v>
      </c>
      <c r="Q39" s="42">
        <f t="shared" si="2"/>
        <v>100</v>
      </c>
      <c r="R39" s="42">
        <f t="shared" si="3"/>
        <v>100</v>
      </c>
    </row>
    <row r="40" spans="1:18" x14ac:dyDescent="0.3">
      <c r="A40" s="34"/>
      <c r="B40" s="35" t="s">
        <v>32</v>
      </c>
      <c r="C40" s="34">
        <v>3</v>
      </c>
      <c r="D40" s="34">
        <v>3</v>
      </c>
      <c r="E40" s="34">
        <v>1</v>
      </c>
      <c r="F40" s="48">
        <v>41475</v>
      </c>
      <c r="G40" s="48">
        <v>0</v>
      </c>
      <c r="H40" s="42">
        <v>0</v>
      </c>
      <c r="I40" s="48">
        <v>15000</v>
      </c>
      <c r="J40" s="42">
        <v>20000</v>
      </c>
      <c r="K40" s="48">
        <v>5000</v>
      </c>
      <c r="L40" s="42">
        <v>10000</v>
      </c>
      <c r="M40" s="48">
        <v>21475</v>
      </c>
      <c r="N40" s="42">
        <v>11475</v>
      </c>
      <c r="O40" s="48">
        <f t="shared" si="0"/>
        <v>41475</v>
      </c>
      <c r="P40" s="42">
        <f t="shared" si="1"/>
        <v>41475</v>
      </c>
      <c r="Q40" s="42">
        <f t="shared" si="2"/>
        <v>100</v>
      </c>
      <c r="R40" s="42">
        <f t="shared" si="3"/>
        <v>100</v>
      </c>
    </row>
    <row r="41" spans="1:18" x14ac:dyDescent="0.3">
      <c r="A41" s="34"/>
      <c r="B41" s="35" t="s">
        <v>33</v>
      </c>
      <c r="C41" s="34">
        <v>2</v>
      </c>
      <c r="D41" s="34">
        <v>2</v>
      </c>
      <c r="E41" s="34">
        <v>0</v>
      </c>
      <c r="F41" s="48">
        <v>43470</v>
      </c>
      <c r="G41" s="48">
        <v>0</v>
      </c>
      <c r="H41" s="42">
        <v>0</v>
      </c>
      <c r="I41" s="48">
        <v>0</v>
      </c>
      <c r="J41" s="42">
        <v>0</v>
      </c>
      <c r="K41" s="48">
        <v>0</v>
      </c>
      <c r="L41" s="42">
        <v>0</v>
      </c>
      <c r="M41" s="48">
        <v>43470</v>
      </c>
      <c r="N41" s="42">
        <v>43470</v>
      </c>
      <c r="O41" s="48">
        <f t="shared" si="0"/>
        <v>43470</v>
      </c>
      <c r="P41" s="42">
        <f t="shared" si="1"/>
        <v>43470</v>
      </c>
      <c r="Q41" s="42">
        <f t="shared" si="2"/>
        <v>100</v>
      </c>
      <c r="R41" s="42">
        <f t="shared" si="3"/>
        <v>100</v>
      </c>
    </row>
    <row r="42" spans="1:18" x14ac:dyDescent="0.3">
      <c r="A42" s="34"/>
      <c r="B42" s="35" t="s">
        <v>34</v>
      </c>
      <c r="C42" s="34">
        <v>2</v>
      </c>
      <c r="D42" s="34">
        <v>1</v>
      </c>
      <c r="E42" s="34">
        <v>0</v>
      </c>
      <c r="F42" s="48">
        <v>46830</v>
      </c>
      <c r="G42" s="48">
        <v>0</v>
      </c>
      <c r="H42" s="42">
        <v>0</v>
      </c>
      <c r="I42" s="48">
        <v>0</v>
      </c>
      <c r="J42" s="42">
        <v>0</v>
      </c>
      <c r="K42" s="48">
        <v>17769</v>
      </c>
      <c r="L42" s="42">
        <v>25000</v>
      </c>
      <c r="M42" s="48">
        <v>29061</v>
      </c>
      <c r="N42" s="42">
        <v>0</v>
      </c>
      <c r="O42" s="48">
        <f t="shared" si="0"/>
        <v>46830</v>
      </c>
      <c r="P42" s="42">
        <f t="shared" si="1"/>
        <v>25000</v>
      </c>
      <c r="Q42" s="42">
        <f t="shared" si="2"/>
        <v>100</v>
      </c>
      <c r="R42" s="42">
        <f t="shared" si="3"/>
        <v>53.384582532564593</v>
      </c>
    </row>
    <row r="43" spans="1:18" x14ac:dyDescent="0.3">
      <c r="A43" s="34"/>
      <c r="B43" s="35" t="s">
        <v>35</v>
      </c>
      <c r="C43" s="34">
        <v>4</v>
      </c>
      <c r="D43" s="34">
        <v>4</v>
      </c>
      <c r="E43" s="34">
        <v>1</v>
      </c>
      <c r="F43" s="48">
        <v>46095</v>
      </c>
      <c r="G43" s="48">
        <v>0</v>
      </c>
      <c r="H43" s="42">
        <v>0</v>
      </c>
      <c r="I43" s="48">
        <v>8325</v>
      </c>
      <c r="J43" s="42">
        <v>8325</v>
      </c>
      <c r="K43" s="48">
        <v>7770</v>
      </c>
      <c r="L43" s="42">
        <v>22770</v>
      </c>
      <c r="M43" s="48">
        <v>30000</v>
      </c>
      <c r="N43" s="42">
        <v>15000</v>
      </c>
      <c r="O43" s="48">
        <f t="shared" si="0"/>
        <v>46095</v>
      </c>
      <c r="P43" s="42">
        <f t="shared" si="1"/>
        <v>46095</v>
      </c>
      <c r="Q43" s="42">
        <f t="shared" si="2"/>
        <v>100</v>
      </c>
      <c r="R43" s="42">
        <f t="shared" si="3"/>
        <v>100</v>
      </c>
    </row>
    <row r="44" spans="1:18" x14ac:dyDescent="0.3">
      <c r="A44" s="34"/>
      <c r="B44" s="35" t="s">
        <v>36</v>
      </c>
      <c r="C44" s="34">
        <v>7</v>
      </c>
      <c r="D44" s="34">
        <v>6</v>
      </c>
      <c r="E44" s="34">
        <v>1</v>
      </c>
      <c r="F44" s="48">
        <v>410120</v>
      </c>
      <c r="G44" s="48">
        <v>0</v>
      </c>
      <c r="H44" s="42">
        <v>41110</v>
      </c>
      <c r="I44" s="48">
        <v>13177</v>
      </c>
      <c r="J44" s="42">
        <v>69440</v>
      </c>
      <c r="K44" s="48">
        <v>223693</v>
      </c>
      <c r="L44" s="42">
        <v>177460</v>
      </c>
      <c r="M44" s="48">
        <v>173250</v>
      </c>
      <c r="N44" s="42">
        <v>36415</v>
      </c>
      <c r="O44" s="48">
        <f t="shared" si="0"/>
        <v>410120</v>
      </c>
      <c r="P44" s="42">
        <f t="shared" si="1"/>
        <v>324425</v>
      </c>
      <c r="Q44" s="42">
        <f t="shared" si="2"/>
        <v>100</v>
      </c>
      <c r="R44" s="42">
        <f t="shared" si="3"/>
        <v>79.104896127962547</v>
      </c>
    </row>
    <row r="45" spans="1:18" x14ac:dyDescent="0.3">
      <c r="A45" s="34"/>
      <c r="B45" s="35" t="s">
        <v>37</v>
      </c>
      <c r="C45" s="34">
        <v>2</v>
      </c>
      <c r="D45" s="34">
        <v>2</v>
      </c>
      <c r="E45" s="34">
        <v>1</v>
      </c>
      <c r="F45" s="48">
        <v>39270</v>
      </c>
      <c r="G45" s="48">
        <v>0</v>
      </c>
      <c r="H45" s="42">
        <v>0</v>
      </c>
      <c r="I45" s="48">
        <v>0</v>
      </c>
      <c r="J45" s="42">
        <v>9270</v>
      </c>
      <c r="K45" s="48">
        <v>9270</v>
      </c>
      <c r="L45" s="42">
        <v>30000</v>
      </c>
      <c r="M45" s="48">
        <v>30000</v>
      </c>
      <c r="N45" s="42">
        <v>0</v>
      </c>
      <c r="O45" s="48">
        <f t="shared" si="0"/>
        <v>39270</v>
      </c>
      <c r="P45" s="42">
        <f t="shared" si="1"/>
        <v>39270</v>
      </c>
      <c r="Q45" s="42">
        <f t="shared" si="2"/>
        <v>100</v>
      </c>
      <c r="R45" s="42">
        <f t="shared" si="3"/>
        <v>100</v>
      </c>
    </row>
    <row r="46" spans="1:18" x14ac:dyDescent="0.3">
      <c r="A46" s="34"/>
      <c r="B46" s="35" t="s">
        <v>38</v>
      </c>
      <c r="C46" s="34">
        <v>2</v>
      </c>
      <c r="D46" s="34">
        <v>2</v>
      </c>
      <c r="E46" s="34">
        <v>1</v>
      </c>
      <c r="F46" s="48">
        <v>40635</v>
      </c>
      <c r="G46" s="48">
        <v>0</v>
      </c>
      <c r="H46" s="42">
        <v>0</v>
      </c>
      <c r="I46" s="48">
        <v>0</v>
      </c>
      <c r="J46" s="42">
        <v>30000</v>
      </c>
      <c r="K46" s="48">
        <v>30000</v>
      </c>
      <c r="L46" s="42">
        <v>0</v>
      </c>
      <c r="M46" s="48">
        <v>10635</v>
      </c>
      <c r="N46" s="42">
        <v>10635</v>
      </c>
      <c r="O46" s="48">
        <f t="shared" si="0"/>
        <v>40635</v>
      </c>
      <c r="P46" s="42">
        <f t="shared" si="1"/>
        <v>40635</v>
      </c>
      <c r="Q46" s="42">
        <f t="shared" si="2"/>
        <v>100</v>
      </c>
      <c r="R46" s="42">
        <f t="shared" si="3"/>
        <v>100</v>
      </c>
    </row>
    <row r="47" spans="1:18" x14ac:dyDescent="0.3">
      <c r="A47" s="34"/>
      <c r="B47" s="35" t="s">
        <v>39</v>
      </c>
      <c r="C47" s="34">
        <v>3</v>
      </c>
      <c r="D47" s="34">
        <v>3</v>
      </c>
      <c r="E47" s="34">
        <v>0</v>
      </c>
      <c r="F47" s="48">
        <v>135820</v>
      </c>
      <c r="G47" s="48">
        <v>0</v>
      </c>
      <c r="H47" s="42">
        <v>214</v>
      </c>
      <c r="I47" s="48">
        <v>0</v>
      </c>
      <c r="J47" s="42">
        <v>10144.14</v>
      </c>
      <c r="K47" s="48">
        <v>10358</v>
      </c>
      <c r="L47" s="42">
        <v>68629.87</v>
      </c>
      <c r="M47" s="48">
        <v>125462</v>
      </c>
      <c r="N47" s="42">
        <v>11400</v>
      </c>
      <c r="O47" s="48">
        <f t="shared" si="0"/>
        <v>135820</v>
      </c>
      <c r="P47" s="42">
        <f t="shared" si="1"/>
        <v>90388.01</v>
      </c>
      <c r="Q47" s="42">
        <f t="shared" si="2"/>
        <v>100</v>
      </c>
      <c r="R47" s="42">
        <f t="shared" si="3"/>
        <v>66.549852746281843</v>
      </c>
    </row>
    <row r="48" spans="1:18" x14ac:dyDescent="0.3">
      <c r="A48" s="32">
        <v>5</v>
      </c>
      <c r="B48" s="33" t="s">
        <v>40</v>
      </c>
      <c r="C48" s="32">
        <v>16</v>
      </c>
      <c r="D48" s="32">
        <v>15</v>
      </c>
      <c r="E48" s="32"/>
      <c r="F48" s="47">
        <v>2432189</v>
      </c>
      <c r="G48" s="47">
        <v>146618</v>
      </c>
      <c r="H48" s="41">
        <v>309888.95</v>
      </c>
      <c r="I48" s="47">
        <v>360829</v>
      </c>
      <c r="J48" s="41">
        <v>365904.84</v>
      </c>
      <c r="K48" s="47">
        <v>981926</v>
      </c>
      <c r="L48" s="41">
        <v>670195.13</v>
      </c>
      <c r="M48" s="47">
        <v>942816</v>
      </c>
      <c r="N48" s="41">
        <v>197344.82</v>
      </c>
      <c r="O48" s="47">
        <f t="shared" si="0"/>
        <v>2432189</v>
      </c>
      <c r="P48" s="41">
        <f t="shared" si="1"/>
        <v>1543333.74</v>
      </c>
      <c r="Q48" s="41">
        <f t="shared" si="2"/>
        <v>100</v>
      </c>
      <c r="R48" s="41">
        <f t="shared" si="3"/>
        <v>63.454515253543207</v>
      </c>
    </row>
    <row r="49" spans="1:18" x14ac:dyDescent="0.3">
      <c r="A49" s="34"/>
      <c r="B49" s="35" t="s">
        <v>15</v>
      </c>
      <c r="C49" s="34">
        <v>6</v>
      </c>
      <c r="D49" s="34">
        <v>6</v>
      </c>
      <c r="E49" s="34">
        <v>2</v>
      </c>
      <c r="F49" s="48">
        <v>1008257</v>
      </c>
      <c r="G49" s="48">
        <v>107778</v>
      </c>
      <c r="H49" s="42">
        <v>242358.75</v>
      </c>
      <c r="I49" s="48">
        <v>251420</v>
      </c>
      <c r="J49" s="42">
        <v>138407.89000000001</v>
      </c>
      <c r="K49" s="48">
        <v>307014</v>
      </c>
      <c r="L49" s="42">
        <v>197645.43</v>
      </c>
      <c r="M49" s="48">
        <v>342045</v>
      </c>
      <c r="N49" s="42">
        <v>116575.82</v>
      </c>
      <c r="O49" s="48">
        <f t="shared" si="0"/>
        <v>1008257</v>
      </c>
      <c r="P49" s="42">
        <f t="shared" si="1"/>
        <v>694987.89000000013</v>
      </c>
      <c r="Q49" s="42">
        <f t="shared" si="2"/>
        <v>100</v>
      </c>
      <c r="R49" s="42">
        <f t="shared" si="3"/>
        <v>68.929636987395099</v>
      </c>
    </row>
    <row r="50" spans="1:18" x14ac:dyDescent="0.3">
      <c r="A50" s="34"/>
      <c r="B50" s="35" t="s">
        <v>41</v>
      </c>
      <c r="C50" s="34">
        <v>1</v>
      </c>
      <c r="D50" s="34">
        <v>1</v>
      </c>
      <c r="E50" s="34">
        <v>0</v>
      </c>
      <c r="F50" s="48">
        <v>77055</v>
      </c>
      <c r="G50" s="48">
        <v>0</v>
      </c>
      <c r="H50" s="42">
        <v>6900</v>
      </c>
      <c r="I50" s="48">
        <v>6900</v>
      </c>
      <c r="J50" s="42">
        <v>17000</v>
      </c>
      <c r="K50" s="48">
        <v>17000</v>
      </c>
      <c r="L50" s="42">
        <v>34814</v>
      </c>
      <c r="M50" s="48">
        <v>53155</v>
      </c>
      <c r="N50" s="42">
        <v>0</v>
      </c>
      <c r="O50" s="48">
        <f t="shared" si="0"/>
        <v>77055</v>
      </c>
      <c r="P50" s="42">
        <f t="shared" si="1"/>
        <v>58714</v>
      </c>
      <c r="Q50" s="42">
        <f t="shared" si="2"/>
        <v>100</v>
      </c>
      <c r="R50" s="42">
        <f t="shared" si="3"/>
        <v>76.19752125105444</v>
      </c>
    </row>
    <row r="51" spans="1:18" x14ac:dyDescent="0.3">
      <c r="A51" s="34"/>
      <c r="B51" s="35" t="s">
        <v>42</v>
      </c>
      <c r="C51" s="34">
        <v>1</v>
      </c>
      <c r="D51" s="34">
        <v>1</v>
      </c>
      <c r="E51" s="34">
        <v>0</v>
      </c>
      <c r="F51" s="48">
        <v>153205</v>
      </c>
      <c r="G51" s="48">
        <v>0</v>
      </c>
      <c r="H51" s="42">
        <v>0</v>
      </c>
      <c r="I51" s="48">
        <v>0</v>
      </c>
      <c r="J51" s="42">
        <v>21000</v>
      </c>
      <c r="K51" s="48">
        <v>132960</v>
      </c>
      <c r="L51" s="42">
        <v>108115</v>
      </c>
      <c r="M51" s="48">
        <v>20245</v>
      </c>
      <c r="N51" s="42">
        <v>0</v>
      </c>
      <c r="O51" s="48">
        <f t="shared" si="0"/>
        <v>153205</v>
      </c>
      <c r="P51" s="42">
        <f t="shared" si="1"/>
        <v>129115</v>
      </c>
      <c r="Q51" s="42">
        <f t="shared" si="2"/>
        <v>100</v>
      </c>
      <c r="R51" s="42">
        <f t="shared" si="3"/>
        <v>84.275970105414316</v>
      </c>
    </row>
    <row r="52" spans="1:18" x14ac:dyDescent="0.3">
      <c r="A52" s="34"/>
      <c r="B52" s="35" t="s">
        <v>43</v>
      </c>
      <c r="C52" s="34">
        <v>1</v>
      </c>
      <c r="D52" s="34">
        <v>1</v>
      </c>
      <c r="E52" s="34">
        <v>0</v>
      </c>
      <c r="F52" s="48">
        <v>87353</v>
      </c>
      <c r="G52" s="48">
        <v>0</v>
      </c>
      <c r="H52" s="42">
        <v>0</v>
      </c>
      <c r="I52" s="48">
        <v>0</v>
      </c>
      <c r="J52" s="42">
        <v>17220</v>
      </c>
      <c r="K52" s="48">
        <v>9000</v>
      </c>
      <c r="L52" s="42">
        <v>19978.349999999999</v>
      </c>
      <c r="M52" s="48">
        <v>78353</v>
      </c>
      <c r="N52" s="42">
        <v>0</v>
      </c>
      <c r="O52" s="48">
        <f t="shared" si="0"/>
        <v>87353</v>
      </c>
      <c r="P52" s="42">
        <f t="shared" si="1"/>
        <v>37198.35</v>
      </c>
      <c r="Q52" s="42">
        <f t="shared" si="2"/>
        <v>100</v>
      </c>
      <c r="R52" s="42">
        <f t="shared" si="3"/>
        <v>42.583941020915134</v>
      </c>
    </row>
    <row r="53" spans="1:18" x14ac:dyDescent="0.3">
      <c r="A53" s="34"/>
      <c r="B53" s="35" t="s">
        <v>36</v>
      </c>
      <c r="C53" s="34">
        <v>1</v>
      </c>
      <c r="D53" s="34">
        <v>1</v>
      </c>
      <c r="E53" s="34">
        <v>0</v>
      </c>
      <c r="F53" s="48">
        <v>75000</v>
      </c>
      <c r="G53" s="48">
        <v>0</v>
      </c>
      <c r="H53" s="42">
        <v>0</v>
      </c>
      <c r="I53" s="48">
        <v>32000</v>
      </c>
      <c r="J53" s="42">
        <v>14000</v>
      </c>
      <c r="K53" s="48">
        <v>38000</v>
      </c>
      <c r="L53" s="42">
        <v>0</v>
      </c>
      <c r="M53" s="48">
        <v>5000</v>
      </c>
      <c r="N53" s="42">
        <v>0</v>
      </c>
      <c r="O53" s="48">
        <f t="shared" si="0"/>
        <v>75000</v>
      </c>
      <c r="P53" s="42">
        <f t="shared" si="1"/>
        <v>14000</v>
      </c>
      <c r="Q53" s="42">
        <f t="shared" si="2"/>
        <v>100</v>
      </c>
      <c r="R53" s="42">
        <f t="shared" si="3"/>
        <v>18.666666666666668</v>
      </c>
    </row>
    <row r="54" spans="1:18" x14ac:dyDescent="0.3">
      <c r="A54" s="34"/>
      <c r="B54" s="35" t="s">
        <v>44</v>
      </c>
      <c r="C54" s="34">
        <v>1</v>
      </c>
      <c r="D54" s="34">
        <v>1</v>
      </c>
      <c r="E54" s="34">
        <v>0</v>
      </c>
      <c r="F54" s="48">
        <v>176913</v>
      </c>
      <c r="G54" s="48">
        <v>0</v>
      </c>
      <c r="H54" s="42">
        <v>6500</v>
      </c>
      <c r="I54" s="48">
        <v>0</v>
      </c>
      <c r="J54" s="42">
        <v>9650</v>
      </c>
      <c r="K54" s="48">
        <v>130912</v>
      </c>
      <c r="L54" s="42">
        <v>33595</v>
      </c>
      <c r="M54" s="48">
        <v>46001</v>
      </c>
      <c r="N54" s="42">
        <v>19052</v>
      </c>
      <c r="O54" s="48">
        <f t="shared" si="0"/>
        <v>176913</v>
      </c>
      <c r="P54" s="42">
        <f t="shared" si="1"/>
        <v>68797</v>
      </c>
      <c r="Q54" s="42">
        <f t="shared" si="2"/>
        <v>100</v>
      </c>
      <c r="R54" s="42">
        <f t="shared" si="3"/>
        <v>38.887475764924005</v>
      </c>
    </row>
    <row r="55" spans="1:18" x14ac:dyDescent="0.3">
      <c r="A55" s="34"/>
      <c r="B55" s="35" t="s">
        <v>45</v>
      </c>
      <c r="C55" s="34">
        <v>1</v>
      </c>
      <c r="D55" s="34">
        <v>1</v>
      </c>
      <c r="E55" s="34">
        <v>0</v>
      </c>
      <c r="F55" s="48">
        <v>163714</v>
      </c>
      <c r="G55" s="48">
        <v>0</v>
      </c>
      <c r="H55" s="42">
        <v>0</v>
      </c>
      <c r="I55" s="48">
        <v>0</v>
      </c>
      <c r="J55" s="42">
        <v>0</v>
      </c>
      <c r="K55" s="48">
        <v>163714</v>
      </c>
      <c r="L55" s="42">
        <v>84618.25</v>
      </c>
      <c r="M55" s="48">
        <v>0</v>
      </c>
      <c r="N55" s="42">
        <v>0</v>
      </c>
      <c r="O55" s="48">
        <f t="shared" si="0"/>
        <v>163714</v>
      </c>
      <c r="P55" s="42">
        <f t="shared" si="1"/>
        <v>84618.25</v>
      </c>
      <c r="Q55" s="42">
        <f t="shared" si="2"/>
        <v>100</v>
      </c>
      <c r="R55" s="42">
        <f t="shared" si="3"/>
        <v>51.686630343159415</v>
      </c>
    </row>
    <row r="56" spans="1:18" x14ac:dyDescent="0.3">
      <c r="A56" s="34"/>
      <c r="B56" s="35" t="s">
        <v>46</v>
      </c>
      <c r="C56" s="34">
        <v>1</v>
      </c>
      <c r="D56" s="34">
        <v>1</v>
      </c>
      <c r="E56" s="34">
        <v>1</v>
      </c>
      <c r="F56" s="48">
        <v>143018</v>
      </c>
      <c r="G56" s="48">
        <v>38840</v>
      </c>
      <c r="H56" s="42">
        <v>54130.2</v>
      </c>
      <c r="I56" s="48">
        <v>54309</v>
      </c>
      <c r="J56" s="42">
        <v>54046.95</v>
      </c>
      <c r="K56" s="48">
        <v>42137</v>
      </c>
      <c r="L56" s="42">
        <v>27109</v>
      </c>
      <c r="M56" s="48">
        <v>7732</v>
      </c>
      <c r="N56" s="42">
        <v>7659</v>
      </c>
      <c r="O56" s="48">
        <f t="shared" si="0"/>
        <v>143018</v>
      </c>
      <c r="P56" s="42">
        <f t="shared" si="1"/>
        <v>142945.15</v>
      </c>
      <c r="Q56" s="42">
        <f t="shared" si="2"/>
        <v>100</v>
      </c>
      <c r="R56" s="42">
        <f t="shared" si="3"/>
        <v>99.94906235578739</v>
      </c>
    </row>
    <row r="57" spans="1:18" x14ac:dyDescent="0.3">
      <c r="A57" s="34"/>
      <c r="B57" s="35" t="s">
        <v>47</v>
      </c>
      <c r="C57" s="34">
        <v>1</v>
      </c>
      <c r="D57" s="34">
        <v>1</v>
      </c>
      <c r="E57" s="34">
        <v>0</v>
      </c>
      <c r="F57" s="48">
        <v>244585</v>
      </c>
      <c r="G57" s="48">
        <v>0</v>
      </c>
      <c r="H57" s="42">
        <v>0</v>
      </c>
      <c r="I57" s="48">
        <v>0</v>
      </c>
      <c r="J57" s="42">
        <v>18380</v>
      </c>
      <c r="K57" s="48">
        <v>18380</v>
      </c>
      <c r="L57" s="42">
        <v>101740.9</v>
      </c>
      <c r="M57" s="48">
        <v>226205</v>
      </c>
      <c r="N57" s="42">
        <v>41299</v>
      </c>
      <c r="O57" s="48">
        <f t="shared" si="0"/>
        <v>244585</v>
      </c>
      <c r="P57" s="42">
        <f t="shared" si="1"/>
        <v>161419.9</v>
      </c>
      <c r="Q57" s="42">
        <f t="shared" si="2"/>
        <v>100</v>
      </c>
      <c r="R57" s="42">
        <f t="shared" si="3"/>
        <v>65.997465093934622</v>
      </c>
    </row>
    <row r="58" spans="1:18" x14ac:dyDescent="0.3">
      <c r="A58" s="34"/>
      <c r="B58" s="35" t="s">
        <v>48</v>
      </c>
      <c r="C58" s="34">
        <v>2</v>
      </c>
      <c r="D58" s="34">
        <v>1</v>
      </c>
      <c r="E58" s="34">
        <v>0</v>
      </c>
      <c r="F58" s="48">
        <v>303089</v>
      </c>
      <c r="G58" s="48">
        <v>0</v>
      </c>
      <c r="H58" s="42">
        <v>0</v>
      </c>
      <c r="I58" s="48">
        <v>16200</v>
      </c>
      <c r="J58" s="42">
        <v>76200</v>
      </c>
      <c r="K58" s="48">
        <v>122809</v>
      </c>
      <c r="L58" s="42">
        <v>62579.199999999997</v>
      </c>
      <c r="M58" s="48">
        <v>164080</v>
      </c>
      <c r="N58" s="42">
        <v>12759</v>
      </c>
      <c r="O58" s="48">
        <f t="shared" si="0"/>
        <v>303089</v>
      </c>
      <c r="P58" s="42">
        <f t="shared" si="1"/>
        <v>151538.20000000001</v>
      </c>
      <c r="Q58" s="42">
        <f t="shared" si="2"/>
        <v>100</v>
      </c>
      <c r="R58" s="42">
        <f t="shared" si="3"/>
        <v>49.997921402624321</v>
      </c>
    </row>
    <row r="59" spans="1:18" x14ac:dyDescent="0.3">
      <c r="A59" s="32">
        <v>6</v>
      </c>
      <c r="B59" s="33" t="s">
        <v>49</v>
      </c>
      <c r="C59" s="32">
        <v>20</v>
      </c>
      <c r="D59" s="32">
        <v>18</v>
      </c>
      <c r="E59" s="32"/>
      <c r="F59" s="47">
        <v>2289996</v>
      </c>
      <c r="G59" s="47">
        <v>91105</v>
      </c>
      <c r="H59" s="41">
        <v>162563.16</v>
      </c>
      <c r="I59" s="47">
        <v>231664</v>
      </c>
      <c r="J59" s="41">
        <v>533835.18999999994</v>
      </c>
      <c r="K59" s="47">
        <v>840462</v>
      </c>
      <c r="L59" s="41">
        <v>631370.67000000004</v>
      </c>
      <c r="M59" s="47">
        <v>1126765</v>
      </c>
      <c r="N59" s="41">
        <v>339052.43</v>
      </c>
      <c r="O59" s="47">
        <f t="shared" si="0"/>
        <v>2289996</v>
      </c>
      <c r="P59" s="41">
        <f t="shared" si="1"/>
        <v>1666821.45</v>
      </c>
      <c r="Q59" s="41">
        <f t="shared" si="2"/>
        <v>100</v>
      </c>
      <c r="R59" s="41">
        <f t="shared" si="3"/>
        <v>72.787090021117947</v>
      </c>
    </row>
    <row r="60" spans="1:18" x14ac:dyDescent="0.3">
      <c r="A60" s="34"/>
      <c r="B60" s="35" t="s">
        <v>15</v>
      </c>
      <c r="C60" s="34">
        <v>6</v>
      </c>
      <c r="D60" s="34">
        <v>6</v>
      </c>
      <c r="E60" s="34">
        <v>1</v>
      </c>
      <c r="F60" s="48">
        <v>669771</v>
      </c>
      <c r="G60" s="48">
        <v>3542</v>
      </c>
      <c r="H60" s="42">
        <v>42320.160000000003</v>
      </c>
      <c r="I60" s="48">
        <v>95639</v>
      </c>
      <c r="J60" s="42">
        <v>209661.19</v>
      </c>
      <c r="K60" s="48">
        <v>195183</v>
      </c>
      <c r="L60" s="42">
        <v>40013.74</v>
      </c>
      <c r="M60" s="48">
        <v>375407</v>
      </c>
      <c r="N60" s="42">
        <v>196954.43</v>
      </c>
      <c r="O60" s="48">
        <f t="shared" si="0"/>
        <v>669771</v>
      </c>
      <c r="P60" s="42">
        <f t="shared" si="1"/>
        <v>488949.52</v>
      </c>
      <c r="Q60" s="42">
        <f t="shared" si="2"/>
        <v>100</v>
      </c>
      <c r="R60" s="42">
        <f t="shared" si="3"/>
        <v>73.002491896484017</v>
      </c>
    </row>
    <row r="61" spans="1:18" x14ac:dyDescent="0.3">
      <c r="A61" s="34"/>
      <c r="B61" s="35" t="s">
        <v>51</v>
      </c>
      <c r="C61" s="34">
        <v>3</v>
      </c>
      <c r="D61" s="34">
        <v>3</v>
      </c>
      <c r="E61" s="34">
        <v>0</v>
      </c>
      <c r="F61" s="48">
        <v>566225</v>
      </c>
      <c r="G61" s="48">
        <v>84228</v>
      </c>
      <c r="H61" s="42">
        <v>116908</v>
      </c>
      <c r="I61" s="48">
        <v>79450</v>
      </c>
      <c r="J61" s="42">
        <v>213803</v>
      </c>
      <c r="K61" s="48">
        <v>380933</v>
      </c>
      <c r="L61" s="42">
        <v>210524.93</v>
      </c>
      <c r="M61" s="48">
        <v>21614</v>
      </c>
      <c r="N61" s="42">
        <v>800</v>
      </c>
      <c r="O61" s="48">
        <f t="shared" si="0"/>
        <v>566225</v>
      </c>
      <c r="P61" s="42">
        <f t="shared" si="1"/>
        <v>542035.92999999993</v>
      </c>
      <c r="Q61" s="42">
        <f t="shared" si="2"/>
        <v>100</v>
      </c>
      <c r="R61" s="42">
        <f t="shared" si="3"/>
        <v>95.728010949710793</v>
      </c>
    </row>
    <row r="62" spans="1:18" x14ac:dyDescent="0.3">
      <c r="A62" s="34"/>
      <c r="B62" s="35" t="s">
        <v>52</v>
      </c>
      <c r="C62" s="34">
        <v>1</v>
      </c>
      <c r="D62" s="34">
        <v>1</v>
      </c>
      <c r="E62" s="34">
        <v>0</v>
      </c>
      <c r="F62" s="48">
        <v>437960</v>
      </c>
      <c r="G62" s="48">
        <v>0</v>
      </c>
      <c r="H62" s="42">
        <v>0</v>
      </c>
      <c r="I62" s="48">
        <v>56575</v>
      </c>
      <c r="J62" s="42">
        <v>70255</v>
      </c>
      <c r="K62" s="48">
        <v>95310</v>
      </c>
      <c r="L62" s="42">
        <v>255325</v>
      </c>
      <c r="M62" s="48">
        <v>286075</v>
      </c>
      <c r="N62" s="42">
        <v>61120</v>
      </c>
      <c r="O62" s="48">
        <f t="shared" si="0"/>
        <v>437960</v>
      </c>
      <c r="P62" s="42">
        <f t="shared" si="1"/>
        <v>386700</v>
      </c>
      <c r="Q62" s="42">
        <f t="shared" si="2"/>
        <v>100</v>
      </c>
      <c r="R62" s="42">
        <f t="shared" si="3"/>
        <v>88.295734770298651</v>
      </c>
    </row>
    <row r="63" spans="1:18" x14ac:dyDescent="0.3">
      <c r="A63" s="34"/>
      <c r="B63" s="35" t="s">
        <v>53</v>
      </c>
      <c r="C63" s="34">
        <v>3</v>
      </c>
      <c r="D63" s="34">
        <v>2</v>
      </c>
      <c r="E63" s="34">
        <v>0</v>
      </c>
      <c r="F63" s="48">
        <v>405540</v>
      </c>
      <c r="G63" s="48">
        <v>0</v>
      </c>
      <c r="H63" s="42">
        <v>0</v>
      </c>
      <c r="I63" s="48">
        <v>0</v>
      </c>
      <c r="J63" s="42">
        <v>0</v>
      </c>
      <c r="K63" s="48">
        <v>120000</v>
      </c>
      <c r="L63" s="42">
        <v>87001</v>
      </c>
      <c r="M63" s="48">
        <v>285540</v>
      </c>
      <c r="N63" s="42">
        <v>51328</v>
      </c>
      <c r="O63" s="48">
        <f t="shared" si="0"/>
        <v>405540</v>
      </c>
      <c r="P63" s="42">
        <f t="shared" si="1"/>
        <v>138329</v>
      </c>
      <c r="Q63" s="42">
        <f t="shared" si="2"/>
        <v>100</v>
      </c>
      <c r="R63" s="42">
        <f t="shared" si="3"/>
        <v>34.109828870148441</v>
      </c>
    </row>
    <row r="64" spans="1:18" x14ac:dyDescent="0.3">
      <c r="A64" s="34"/>
      <c r="B64" s="35" t="s">
        <v>54</v>
      </c>
      <c r="C64" s="34">
        <v>7</v>
      </c>
      <c r="D64" s="34">
        <v>6</v>
      </c>
      <c r="E64" s="34">
        <v>1</v>
      </c>
      <c r="F64" s="48">
        <v>210500</v>
      </c>
      <c r="G64" s="48">
        <v>3335</v>
      </c>
      <c r="H64" s="42">
        <v>3335</v>
      </c>
      <c r="I64" s="48">
        <v>0</v>
      </c>
      <c r="J64" s="42">
        <v>40116</v>
      </c>
      <c r="K64" s="48">
        <v>49036</v>
      </c>
      <c r="L64" s="42">
        <v>38506</v>
      </c>
      <c r="M64" s="48">
        <v>158129</v>
      </c>
      <c r="N64" s="42">
        <v>28850</v>
      </c>
      <c r="O64" s="48">
        <f t="shared" si="0"/>
        <v>210500</v>
      </c>
      <c r="P64" s="42">
        <f t="shared" si="1"/>
        <v>110807</v>
      </c>
      <c r="Q64" s="42">
        <f t="shared" si="2"/>
        <v>100</v>
      </c>
      <c r="R64" s="42">
        <f t="shared" si="3"/>
        <v>52.639904988123519</v>
      </c>
    </row>
    <row r="65" spans="1:18" x14ac:dyDescent="0.3">
      <c r="A65" s="32">
        <v>7</v>
      </c>
      <c r="B65" s="33" t="s">
        <v>55</v>
      </c>
      <c r="C65" s="32">
        <v>54</v>
      </c>
      <c r="D65" s="32">
        <v>34</v>
      </c>
      <c r="E65" s="32"/>
      <c r="F65" s="47">
        <v>26489312</v>
      </c>
      <c r="G65" s="47">
        <v>1845547</v>
      </c>
      <c r="H65" s="41">
        <v>2173809.79</v>
      </c>
      <c r="I65" s="47">
        <v>3379721</v>
      </c>
      <c r="J65" s="41">
        <v>4461991.17</v>
      </c>
      <c r="K65" s="47">
        <v>6286272</v>
      </c>
      <c r="L65" s="41">
        <v>4688529.66</v>
      </c>
      <c r="M65" s="47">
        <v>14977772</v>
      </c>
      <c r="N65" s="41">
        <v>1427243.46</v>
      </c>
      <c r="O65" s="47">
        <f t="shared" si="0"/>
        <v>26489312</v>
      </c>
      <c r="P65" s="41">
        <f t="shared" si="1"/>
        <v>12751574.080000002</v>
      </c>
      <c r="Q65" s="41">
        <f t="shared" si="2"/>
        <v>100</v>
      </c>
      <c r="R65" s="41">
        <f t="shared" si="3"/>
        <v>48.138562753158716</v>
      </c>
    </row>
    <row r="66" spans="1:18" x14ac:dyDescent="0.3">
      <c r="A66" s="34"/>
      <c r="B66" s="35" t="s">
        <v>15</v>
      </c>
      <c r="C66" s="34">
        <v>7</v>
      </c>
      <c r="D66" s="34">
        <v>6</v>
      </c>
      <c r="E66" s="34">
        <v>0</v>
      </c>
      <c r="F66" s="48">
        <v>2694493</v>
      </c>
      <c r="G66" s="48">
        <v>196178</v>
      </c>
      <c r="H66" s="42">
        <v>262125.67</v>
      </c>
      <c r="I66" s="48">
        <v>594854</v>
      </c>
      <c r="J66" s="42">
        <v>771373.14</v>
      </c>
      <c r="K66" s="48">
        <v>730251</v>
      </c>
      <c r="L66" s="42">
        <v>536480.07999999996</v>
      </c>
      <c r="M66" s="48">
        <v>1173210</v>
      </c>
      <c r="N66" s="42">
        <v>93563.72</v>
      </c>
      <c r="O66" s="48">
        <f t="shared" si="0"/>
        <v>2694493</v>
      </c>
      <c r="P66" s="42">
        <f t="shared" si="1"/>
        <v>1663542.61</v>
      </c>
      <c r="Q66" s="42">
        <f t="shared" si="2"/>
        <v>100</v>
      </c>
      <c r="R66" s="42">
        <f t="shared" si="3"/>
        <v>61.738613163960714</v>
      </c>
    </row>
    <row r="67" spans="1:18" x14ac:dyDescent="0.3">
      <c r="A67" s="34"/>
      <c r="B67" s="35" t="s">
        <v>128</v>
      </c>
      <c r="C67" s="34">
        <v>4</v>
      </c>
      <c r="D67" s="34">
        <v>3</v>
      </c>
      <c r="E67" s="34">
        <v>0</v>
      </c>
      <c r="F67" s="48">
        <v>3736650</v>
      </c>
      <c r="G67" s="48">
        <v>603374</v>
      </c>
      <c r="H67" s="42">
        <v>612503.62</v>
      </c>
      <c r="I67" s="48">
        <v>812191</v>
      </c>
      <c r="J67" s="42">
        <v>1115426.3700000001</v>
      </c>
      <c r="K67" s="48">
        <v>988177</v>
      </c>
      <c r="L67" s="42">
        <v>705181.99</v>
      </c>
      <c r="M67" s="48">
        <v>1332908</v>
      </c>
      <c r="N67" s="42">
        <v>409625.18</v>
      </c>
      <c r="O67" s="48">
        <f t="shared" si="0"/>
        <v>3736650</v>
      </c>
      <c r="P67" s="42">
        <f t="shared" si="1"/>
        <v>2842737.1600000006</v>
      </c>
      <c r="Q67" s="42">
        <f t="shared" si="2"/>
        <v>100</v>
      </c>
      <c r="R67" s="42">
        <f t="shared" si="3"/>
        <v>76.077158952537715</v>
      </c>
    </row>
    <row r="68" spans="1:18" x14ac:dyDescent="0.3">
      <c r="A68" s="34"/>
      <c r="B68" s="35" t="s">
        <v>129</v>
      </c>
      <c r="C68" s="34">
        <v>4</v>
      </c>
      <c r="D68" s="34">
        <v>2</v>
      </c>
      <c r="E68" s="34">
        <v>1</v>
      </c>
      <c r="F68" s="48">
        <v>884500</v>
      </c>
      <c r="G68" s="48">
        <v>64000</v>
      </c>
      <c r="H68" s="42">
        <v>87054.66</v>
      </c>
      <c r="I68" s="48">
        <v>193655</v>
      </c>
      <c r="J68" s="42">
        <v>171456.91</v>
      </c>
      <c r="K68" s="48">
        <v>57433</v>
      </c>
      <c r="L68" s="42">
        <v>56575.81</v>
      </c>
      <c r="M68" s="48">
        <v>569412</v>
      </c>
      <c r="N68" s="42">
        <v>6848.83</v>
      </c>
      <c r="O68" s="48">
        <f t="shared" si="0"/>
        <v>884500</v>
      </c>
      <c r="P68" s="42">
        <f t="shared" si="1"/>
        <v>321936.21000000002</v>
      </c>
      <c r="Q68" s="42">
        <f t="shared" si="2"/>
        <v>100</v>
      </c>
      <c r="R68" s="42">
        <f t="shared" si="3"/>
        <v>36.397536461277561</v>
      </c>
    </row>
    <row r="69" spans="1:18" x14ac:dyDescent="0.3">
      <c r="A69" s="34"/>
      <c r="B69" s="35" t="s">
        <v>130</v>
      </c>
      <c r="C69" s="34">
        <v>3</v>
      </c>
      <c r="D69" s="34">
        <v>1</v>
      </c>
      <c r="E69" s="34">
        <v>0</v>
      </c>
      <c r="F69" s="48">
        <v>461100</v>
      </c>
      <c r="G69" s="48">
        <v>15000</v>
      </c>
      <c r="H69" s="42">
        <v>15000</v>
      </c>
      <c r="I69" s="48">
        <v>15000</v>
      </c>
      <c r="J69" s="42">
        <v>15000</v>
      </c>
      <c r="K69" s="48">
        <v>86785</v>
      </c>
      <c r="L69" s="42">
        <v>15000</v>
      </c>
      <c r="M69" s="48">
        <v>344315</v>
      </c>
      <c r="N69" s="42">
        <v>23045</v>
      </c>
      <c r="O69" s="48">
        <f t="shared" si="0"/>
        <v>461100</v>
      </c>
      <c r="P69" s="42">
        <f t="shared" si="1"/>
        <v>68045</v>
      </c>
      <c r="Q69" s="42">
        <f t="shared" si="2"/>
        <v>100</v>
      </c>
      <c r="R69" s="42">
        <f t="shared" si="3"/>
        <v>14.757102580785078</v>
      </c>
    </row>
    <row r="70" spans="1:18" x14ac:dyDescent="0.3">
      <c r="A70" s="34"/>
      <c r="B70" s="35" t="s">
        <v>131</v>
      </c>
      <c r="C70" s="34">
        <v>4</v>
      </c>
      <c r="D70" s="34">
        <v>3</v>
      </c>
      <c r="E70" s="34">
        <v>0</v>
      </c>
      <c r="F70" s="48">
        <v>2747750</v>
      </c>
      <c r="G70" s="48">
        <v>497418</v>
      </c>
      <c r="H70" s="42">
        <v>513963.02</v>
      </c>
      <c r="I70" s="48">
        <v>495424</v>
      </c>
      <c r="J70" s="42">
        <v>681418.29</v>
      </c>
      <c r="K70" s="48">
        <v>679176</v>
      </c>
      <c r="L70" s="42">
        <v>551831.27</v>
      </c>
      <c r="M70" s="48">
        <v>1075732</v>
      </c>
      <c r="N70" s="42">
        <v>186340.24</v>
      </c>
      <c r="O70" s="48">
        <f t="shared" si="0"/>
        <v>2747750</v>
      </c>
      <c r="P70" s="42">
        <f t="shared" si="1"/>
        <v>1933552.82</v>
      </c>
      <c r="Q70" s="42">
        <f t="shared" si="2"/>
        <v>100</v>
      </c>
      <c r="R70" s="42">
        <f t="shared" si="3"/>
        <v>70.368585933945951</v>
      </c>
    </row>
    <row r="71" spans="1:18" x14ac:dyDescent="0.3">
      <c r="A71" s="34"/>
      <c r="B71" s="35" t="s">
        <v>71</v>
      </c>
      <c r="C71" s="34">
        <v>3</v>
      </c>
      <c r="D71" s="34">
        <v>2</v>
      </c>
      <c r="E71" s="34">
        <v>0</v>
      </c>
      <c r="F71" s="48">
        <v>1798000</v>
      </c>
      <c r="G71" s="48">
        <v>0</v>
      </c>
      <c r="H71" s="42">
        <v>132114.87</v>
      </c>
      <c r="I71" s="48">
        <v>0</v>
      </c>
      <c r="J71" s="42">
        <v>118379.37</v>
      </c>
      <c r="K71" s="48">
        <v>703584</v>
      </c>
      <c r="L71" s="42">
        <v>288344.02</v>
      </c>
      <c r="M71" s="48">
        <v>1094416</v>
      </c>
      <c r="N71" s="42">
        <v>76232.91</v>
      </c>
      <c r="O71" s="48">
        <f t="shared" si="0"/>
        <v>1798000</v>
      </c>
      <c r="P71" s="42">
        <f t="shared" si="1"/>
        <v>615071.17000000004</v>
      </c>
      <c r="Q71" s="42">
        <f t="shared" si="2"/>
        <v>100</v>
      </c>
      <c r="R71" s="42">
        <f t="shared" si="3"/>
        <v>34.208630144605124</v>
      </c>
    </row>
    <row r="72" spans="1:18" x14ac:dyDescent="0.3">
      <c r="A72" s="34"/>
      <c r="B72" s="35" t="s">
        <v>132</v>
      </c>
      <c r="C72" s="34">
        <v>4</v>
      </c>
      <c r="D72" s="34">
        <v>3</v>
      </c>
      <c r="E72" s="34">
        <v>1</v>
      </c>
      <c r="F72" s="48">
        <v>2112940</v>
      </c>
      <c r="G72" s="48">
        <v>50314</v>
      </c>
      <c r="H72" s="42">
        <v>82126.009999999995</v>
      </c>
      <c r="I72" s="48">
        <v>177074</v>
      </c>
      <c r="J72" s="42">
        <v>281076.2</v>
      </c>
      <c r="K72" s="48">
        <v>667636</v>
      </c>
      <c r="L72" s="42">
        <v>503151.93</v>
      </c>
      <c r="M72" s="48">
        <v>1217916</v>
      </c>
      <c r="N72" s="42">
        <v>71923.58</v>
      </c>
      <c r="O72" s="48">
        <f t="shared" ref="O72:O135" si="4">SUM(G72,I72,K72,M72)</f>
        <v>2112940</v>
      </c>
      <c r="P72" s="42">
        <f t="shared" ref="P72:P135" si="5">SUM(H72,J72,L72,N72)</f>
        <v>938277.72</v>
      </c>
      <c r="Q72" s="42">
        <f t="shared" ref="Q72:Q135" si="6">(O72*100)/F72</f>
        <v>100</v>
      </c>
      <c r="R72" s="42">
        <f t="shared" ref="R72:R135" si="7">(P72*100)/F72</f>
        <v>44.406264257385445</v>
      </c>
    </row>
    <row r="73" spans="1:18" x14ac:dyDescent="0.3">
      <c r="A73" s="34"/>
      <c r="B73" s="35" t="s">
        <v>86</v>
      </c>
      <c r="C73" s="34">
        <v>2</v>
      </c>
      <c r="D73" s="34">
        <v>1</v>
      </c>
      <c r="E73" s="34">
        <v>0</v>
      </c>
      <c r="F73" s="48">
        <v>258100</v>
      </c>
      <c r="G73" s="48">
        <v>38917</v>
      </c>
      <c r="H73" s="42">
        <v>39024</v>
      </c>
      <c r="I73" s="48">
        <v>25423</v>
      </c>
      <c r="J73" s="42">
        <v>25423</v>
      </c>
      <c r="K73" s="48">
        <v>19734</v>
      </c>
      <c r="L73" s="42">
        <v>4421</v>
      </c>
      <c r="M73" s="48">
        <v>174026</v>
      </c>
      <c r="N73" s="42">
        <v>1107</v>
      </c>
      <c r="O73" s="48">
        <f t="shared" si="4"/>
        <v>258100</v>
      </c>
      <c r="P73" s="42">
        <f t="shared" si="5"/>
        <v>69975</v>
      </c>
      <c r="Q73" s="42">
        <f t="shared" si="6"/>
        <v>100</v>
      </c>
      <c r="R73" s="42">
        <f t="shared" si="7"/>
        <v>27.111584657109649</v>
      </c>
    </row>
    <row r="74" spans="1:18" x14ac:dyDescent="0.3">
      <c r="A74" s="34"/>
      <c r="B74" s="35" t="s">
        <v>133</v>
      </c>
      <c r="C74" s="34">
        <v>4</v>
      </c>
      <c r="D74" s="34">
        <v>1</v>
      </c>
      <c r="E74" s="34">
        <v>0</v>
      </c>
      <c r="F74" s="48">
        <v>2044500</v>
      </c>
      <c r="G74" s="48">
        <v>0</v>
      </c>
      <c r="H74" s="42">
        <v>0</v>
      </c>
      <c r="I74" s="48">
        <v>293313</v>
      </c>
      <c r="J74" s="42">
        <v>293313</v>
      </c>
      <c r="K74" s="48">
        <v>128000</v>
      </c>
      <c r="L74" s="42">
        <v>210000</v>
      </c>
      <c r="M74" s="48">
        <v>1623187</v>
      </c>
      <c r="N74" s="42">
        <v>0</v>
      </c>
      <c r="O74" s="48">
        <f t="shared" si="4"/>
        <v>2044500</v>
      </c>
      <c r="P74" s="42">
        <f t="shared" si="5"/>
        <v>503313</v>
      </c>
      <c r="Q74" s="42">
        <f t="shared" si="6"/>
        <v>100</v>
      </c>
      <c r="R74" s="42">
        <f t="shared" si="7"/>
        <v>24.617901687454147</v>
      </c>
    </row>
    <row r="75" spans="1:18" x14ac:dyDescent="0.3">
      <c r="A75" s="34"/>
      <c r="B75" s="35" t="s">
        <v>134</v>
      </c>
      <c r="C75" s="34">
        <v>2</v>
      </c>
      <c r="D75" s="34">
        <v>2</v>
      </c>
      <c r="E75" s="34">
        <v>0</v>
      </c>
      <c r="F75" s="48">
        <v>3132000</v>
      </c>
      <c r="G75" s="48">
        <v>63117</v>
      </c>
      <c r="H75" s="42">
        <v>63117</v>
      </c>
      <c r="I75" s="48">
        <v>420029</v>
      </c>
      <c r="J75" s="42">
        <v>572013</v>
      </c>
      <c r="K75" s="48">
        <v>942643</v>
      </c>
      <c r="L75" s="42">
        <v>1057018</v>
      </c>
      <c r="M75" s="48">
        <v>1706211</v>
      </c>
      <c r="N75" s="42">
        <v>293489</v>
      </c>
      <c r="O75" s="48">
        <f t="shared" si="4"/>
        <v>3132000</v>
      </c>
      <c r="P75" s="42">
        <f t="shared" si="5"/>
        <v>1985637</v>
      </c>
      <c r="Q75" s="42">
        <f t="shared" si="6"/>
        <v>100</v>
      </c>
      <c r="R75" s="42">
        <f t="shared" si="7"/>
        <v>63.398371647509578</v>
      </c>
    </row>
    <row r="76" spans="1:18" x14ac:dyDescent="0.3">
      <c r="A76" s="34"/>
      <c r="B76" s="35" t="s">
        <v>135</v>
      </c>
      <c r="C76" s="34">
        <v>3</v>
      </c>
      <c r="D76" s="34">
        <v>2</v>
      </c>
      <c r="E76" s="34">
        <v>0</v>
      </c>
      <c r="F76" s="48">
        <v>1627219</v>
      </c>
      <c r="G76" s="48">
        <v>79953</v>
      </c>
      <c r="H76" s="42">
        <v>83507.89</v>
      </c>
      <c r="I76" s="48">
        <v>135170</v>
      </c>
      <c r="J76" s="42">
        <v>131614.59</v>
      </c>
      <c r="K76" s="48">
        <v>216261</v>
      </c>
      <c r="L76" s="42">
        <v>208951.56</v>
      </c>
      <c r="M76" s="48">
        <v>1195835</v>
      </c>
      <c r="N76" s="42">
        <v>21740</v>
      </c>
      <c r="O76" s="48">
        <f t="shared" si="4"/>
        <v>1627219</v>
      </c>
      <c r="P76" s="42">
        <f t="shared" si="5"/>
        <v>445814.04</v>
      </c>
      <c r="Q76" s="42">
        <f t="shared" si="6"/>
        <v>100</v>
      </c>
      <c r="R76" s="42">
        <f t="shared" si="7"/>
        <v>27.397298089562621</v>
      </c>
    </row>
    <row r="77" spans="1:18" x14ac:dyDescent="0.3">
      <c r="A77" s="34"/>
      <c r="B77" s="35" t="s">
        <v>136</v>
      </c>
      <c r="C77" s="34">
        <v>2</v>
      </c>
      <c r="D77" s="34">
        <v>1</v>
      </c>
      <c r="E77" s="34">
        <v>0</v>
      </c>
      <c r="F77" s="48">
        <v>439060</v>
      </c>
      <c r="G77" s="48">
        <v>4360</v>
      </c>
      <c r="H77" s="42">
        <v>6280</v>
      </c>
      <c r="I77" s="48">
        <v>17464</v>
      </c>
      <c r="J77" s="42">
        <v>15544</v>
      </c>
      <c r="K77" s="48">
        <v>33278</v>
      </c>
      <c r="L77" s="42">
        <v>45644</v>
      </c>
      <c r="M77" s="48">
        <v>383958</v>
      </c>
      <c r="N77" s="42">
        <v>7088</v>
      </c>
      <c r="O77" s="48">
        <f t="shared" si="4"/>
        <v>439060</v>
      </c>
      <c r="P77" s="42">
        <f t="shared" si="5"/>
        <v>74556</v>
      </c>
      <c r="Q77" s="42">
        <f t="shared" si="6"/>
        <v>100</v>
      </c>
      <c r="R77" s="42">
        <f t="shared" si="7"/>
        <v>16.980822666605931</v>
      </c>
    </row>
    <row r="78" spans="1:18" x14ac:dyDescent="0.3">
      <c r="A78" s="34"/>
      <c r="B78" s="35" t="s">
        <v>137</v>
      </c>
      <c r="C78" s="34">
        <v>3</v>
      </c>
      <c r="D78" s="34">
        <v>2</v>
      </c>
      <c r="E78" s="34">
        <v>0</v>
      </c>
      <c r="F78" s="48">
        <v>681500</v>
      </c>
      <c r="G78" s="48">
        <v>0</v>
      </c>
      <c r="H78" s="42">
        <v>0</v>
      </c>
      <c r="I78" s="48">
        <v>0</v>
      </c>
      <c r="J78" s="42">
        <v>73521</v>
      </c>
      <c r="K78" s="48">
        <v>52000</v>
      </c>
      <c r="L78" s="42">
        <v>58100</v>
      </c>
      <c r="M78" s="48">
        <v>629500</v>
      </c>
      <c r="N78" s="42">
        <v>97800</v>
      </c>
      <c r="O78" s="48">
        <f t="shared" si="4"/>
        <v>681500</v>
      </c>
      <c r="P78" s="42">
        <f t="shared" si="5"/>
        <v>229421</v>
      </c>
      <c r="Q78" s="42">
        <f t="shared" si="6"/>
        <v>100</v>
      </c>
      <c r="R78" s="42">
        <f t="shared" si="7"/>
        <v>33.664123257520174</v>
      </c>
    </row>
    <row r="79" spans="1:18" x14ac:dyDescent="0.3">
      <c r="A79" s="34"/>
      <c r="B79" s="35" t="s">
        <v>138</v>
      </c>
      <c r="C79" s="34">
        <v>3</v>
      </c>
      <c r="D79" s="34">
        <v>2</v>
      </c>
      <c r="E79" s="34">
        <v>0</v>
      </c>
      <c r="F79" s="48">
        <v>884500</v>
      </c>
      <c r="G79" s="48">
        <v>196676</v>
      </c>
      <c r="H79" s="42">
        <v>238833.05</v>
      </c>
      <c r="I79" s="48">
        <v>165244</v>
      </c>
      <c r="J79" s="42">
        <v>125007.3</v>
      </c>
      <c r="K79" s="48">
        <v>195355</v>
      </c>
      <c r="L79" s="42">
        <v>136775</v>
      </c>
      <c r="M79" s="48">
        <v>327225</v>
      </c>
      <c r="N79" s="42">
        <v>9920</v>
      </c>
      <c r="O79" s="48">
        <f t="shared" si="4"/>
        <v>884500</v>
      </c>
      <c r="P79" s="42">
        <f t="shared" si="5"/>
        <v>510535.35</v>
      </c>
      <c r="Q79" s="42">
        <f t="shared" si="6"/>
        <v>100</v>
      </c>
      <c r="R79" s="42">
        <f t="shared" si="7"/>
        <v>57.720220463538723</v>
      </c>
    </row>
    <row r="80" spans="1:18" x14ac:dyDescent="0.3">
      <c r="A80" s="34"/>
      <c r="B80" s="35" t="s">
        <v>139</v>
      </c>
      <c r="C80" s="34">
        <v>4</v>
      </c>
      <c r="D80" s="34">
        <v>2</v>
      </c>
      <c r="E80" s="34">
        <v>0</v>
      </c>
      <c r="F80" s="48">
        <v>2418600</v>
      </c>
      <c r="G80" s="48">
        <v>12240</v>
      </c>
      <c r="H80" s="42">
        <v>14160</v>
      </c>
      <c r="I80" s="48">
        <v>2880</v>
      </c>
      <c r="J80" s="42">
        <v>32125</v>
      </c>
      <c r="K80" s="48">
        <v>720659</v>
      </c>
      <c r="L80" s="42">
        <v>267055</v>
      </c>
      <c r="M80" s="48">
        <v>1682821</v>
      </c>
      <c r="N80" s="42">
        <v>91320</v>
      </c>
      <c r="O80" s="48">
        <f t="shared" si="4"/>
        <v>2418600</v>
      </c>
      <c r="P80" s="42">
        <f t="shared" si="5"/>
        <v>404660</v>
      </c>
      <c r="Q80" s="42">
        <f t="shared" si="6"/>
        <v>100</v>
      </c>
      <c r="R80" s="42">
        <f t="shared" si="7"/>
        <v>16.731166790705366</v>
      </c>
    </row>
    <row r="81" spans="1:18" x14ac:dyDescent="0.3">
      <c r="A81" s="34"/>
      <c r="B81" s="35" t="s">
        <v>140</v>
      </c>
      <c r="C81" s="34">
        <v>2</v>
      </c>
      <c r="D81" s="34">
        <v>1</v>
      </c>
      <c r="E81" s="34">
        <v>0</v>
      </c>
      <c r="F81" s="48">
        <v>568400</v>
      </c>
      <c r="G81" s="48">
        <v>24000</v>
      </c>
      <c r="H81" s="42">
        <v>24000</v>
      </c>
      <c r="I81" s="48">
        <v>32000</v>
      </c>
      <c r="J81" s="42">
        <v>39300</v>
      </c>
      <c r="K81" s="48">
        <v>65300</v>
      </c>
      <c r="L81" s="42">
        <v>44000</v>
      </c>
      <c r="M81" s="48">
        <v>447100</v>
      </c>
      <c r="N81" s="42">
        <v>37200</v>
      </c>
      <c r="O81" s="48">
        <f t="shared" si="4"/>
        <v>568400</v>
      </c>
      <c r="P81" s="42">
        <f t="shared" si="5"/>
        <v>144500</v>
      </c>
      <c r="Q81" s="42">
        <f t="shared" si="6"/>
        <v>100</v>
      </c>
      <c r="R81" s="42">
        <f t="shared" si="7"/>
        <v>25.422237860661507</v>
      </c>
    </row>
    <row r="82" spans="1:18" x14ac:dyDescent="0.3">
      <c r="A82" s="32">
        <v>8</v>
      </c>
      <c r="B82" s="33" t="s">
        <v>56</v>
      </c>
      <c r="C82" s="32">
        <v>98</v>
      </c>
      <c r="D82" s="32">
        <v>75</v>
      </c>
      <c r="E82" s="32"/>
      <c r="F82" s="47">
        <v>5121486</v>
      </c>
      <c r="G82" s="47">
        <v>500338</v>
      </c>
      <c r="H82" s="41">
        <v>615099.51</v>
      </c>
      <c r="I82" s="47">
        <v>792981</v>
      </c>
      <c r="J82" s="41">
        <v>1094742.71</v>
      </c>
      <c r="K82" s="47">
        <v>1295962</v>
      </c>
      <c r="L82" s="41">
        <v>1078819.6599999999</v>
      </c>
      <c r="M82" s="47">
        <v>2532205</v>
      </c>
      <c r="N82" s="41">
        <v>532569.88</v>
      </c>
      <c r="O82" s="47">
        <f t="shared" si="4"/>
        <v>5121486</v>
      </c>
      <c r="P82" s="41">
        <f t="shared" si="5"/>
        <v>3321231.76</v>
      </c>
      <c r="Q82" s="41">
        <f t="shared" si="6"/>
        <v>100</v>
      </c>
      <c r="R82" s="41">
        <f t="shared" si="7"/>
        <v>64.848986407460643</v>
      </c>
    </row>
    <row r="83" spans="1:18" x14ac:dyDescent="0.3">
      <c r="A83" s="34"/>
      <c r="B83" s="35" t="s">
        <v>15</v>
      </c>
      <c r="C83" s="34">
        <v>4</v>
      </c>
      <c r="D83" s="34">
        <v>3</v>
      </c>
      <c r="E83" s="34">
        <v>1</v>
      </c>
      <c r="F83" s="48">
        <v>1208448</v>
      </c>
      <c r="G83" s="48">
        <v>284987</v>
      </c>
      <c r="H83" s="42">
        <v>359680.58</v>
      </c>
      <c r="I83" s="48">
        <v>326050</v>
      </c>
      <c r="J83" s="42">
        <v>323860.19</v>
      </c>
      <c r="K83" s="48">
        <v>350278</v>
      </c>
      <c r="L83" s="42">
        <v>282388.52</v>
      </c>
      <c r="M83" s="48">
        <v>247133</v>
      </c>
      <c r="N83" s="42">
        <v>35655.279999999999</v>
      </c>
      <c r="O83" s="48">
        <f t="shared" si="4"/>
        <v>1208448</v>
      </c>
      <c r="P83" s="42">
        <f t="shared" si="5"/>
        <v>1001584.5700000001</v>
      </c>
      <c r="Q83" s="42">
        <f t="shared" si="6"/>
        <v>100</v>
      </c>
      <c r="R83" s="42">
        <f t="shared" si="7"/>
        <v>82.881892311460646</v>
      </c>
    </row>
    <row r="84" spans="1:18" x14ac:dyDescent="0.3">
      <c r="A84" s="34"/>
      <c r="B84" s="35" t="s">
        <v>28</v>
      </c>
      <c r="C84" s="34">
        <v>2</v>
      </c>
      <c r="D84" s="34">
        <v>1</v>
      </c>
      <c r="E84" s="34">
        <v>0</v>
      </c>
      <c r="F84" s="48">
        <v>410000</v>
      </c>
      <c r="G84" s="48">
        <v>0</v>
      </c>
      <c r="H84" s="42">
        <v>0</v>
      </c>
      <c r="I84" s="48">
        <v>0</v>
      </c>
      <c r="J84" s="42">
        <v>0</v>
      </c>
      <c r="K84" s="48">
        <v>0</v>
      </c>
      <c r="L84" s="42">
        <v>9300</v>
      </c>
      <c r="M84" s="48">
        <v>410000</v>
      </c>
      <c r="N84" s="42">
        <v>0</v>
      </c>
      <c r="O84" s="48">
        <f t="shared" si="4"/>
        <v>410000</v>
      </c>
      <c r="P84" s="42">
        <f t="shared" si="5"/>
        <v>9300</v>
      </c>
      <c r="Q84" s="42">
        <f t="shared" si="6"/>
        <v>100</v>
      </c>
      <c r="R84" s="42">
        <f t="shared" si="7"/>
        <v>2.2682926829268291</v>
      </c>
    </row>
    <row r="85" spans="1:18" x14ac:dyDescent="0.3">
      <c r="A85" s="34"/>
      <c r="B85" s="35" t="s">
        <v>34</v>
      </c>
      <c r="C85" s="34">
        <v>9</v>
      </c>
      <c r="D85" s="34">
        <v>8</v>
      </c>
      <c r="E85" s="34">
        <v>3</v>
      </c>
      <c r="F85" s="48">
        <v>398590</v>
      </c>
      <c r="G85" s="48">
        <v>70216</v>
      </c>
      <c r="H85" s="42">
        <v>77716.23</v>
      </c>
      <c r="I85" s="48">
        <v>7865</v>
      </c>
      <c r="J85" s="42">
        <v>8963.7900000000009</v>
      </c>
      <c r="K85" s="48">
        <v>69609</v>
      </c>
      <c r="L85" s="42">
        <v>97734.26</v>
      </c>
      <c r="M85" s="48">
        <v>250900</v>
      </c>
      <c r="N85" s="42">
        <v>76570</v>
      </c>
      <c r="O85" s="48">
        <f t="shared" si="4"/>
        <v>398590</v>
      </c>
      <c r="P85" s="42">
        <f t="shared" si="5"/>
        <v>260984.27999999997</v>
      </c>
      <c r="Q85" s="42">
        <f t="shared" si="6"/>
        <v>100</v>
      </c>
      <c r="R85" s="42">
        <f t="shared" si="7"/>
        <v>65.476875987857184</v>
      </c>
    </row>
    <row r="86" spans="1:18" x14ac:dyDescent="0.3">
      <c r="A86" s="34"/>
      <c r="B86" s="35" t="s">
        <v>57</v>
      </c>
      <c r="C86" s="34">
        <v>10</v>
      </c>
      <c r="D86" s="34">
        <v>9</v>
      </c>
      <c r="E86" s="34">
        <v>4</v>
      </c>
      <c r="F86" s="48">
        <v>615608</v>
      </c>
      <c r="G86" s="48">
        <v>34375</v>
      </c>
      <c r="H86" s="42">
        <v>39374.82</v>
      </c>
      <c r="I86" s="48">
        <v>126384</v>
      </c>
      <c r="J86" s="42">
        <v>203512.36</v>
      </c>
      <c r="K86" s="48">
        <v>223369</v>
      </c>
      <c r="L86" s="42">
        <v>141422.73000000001</v>
      </c>
      <c r="M86" s="48">
        <v>231480</v>
      </c>
      <c r="N86" s="42">
        <v>37049.919999999998</v>
      </c>
      <c r="O86" s="48">
        <f t="shared" si="4"/>
        <v>615608</v>
      </c>
      <c r="P86" s="42">
        <f t="shared" si="5"/>
        <v>421359.83</v>
      </c>
      <c r="Q86" s="42">
        <f t="shared" si="6"/>
        <v>100</v>
      </c>
      <c r="R86" s="42">
        <f t="shared" si="7"/>
        <v>68.446126431105512</v>
      </c>
    </row>
    <row r="87" spans="1:18" x14ac:dyDescent="0.3">
      <c r="A87" s="34"/>
      <c r="B87" s="35" t="s">
        <v>58</v>
      </c>
      <c r="C87" s="34">
        <v>12</v>
      </c>
      <c r="D87" s="34">
        <v>11</v>
      </c>
      <c r="E87" s="34">
        <v>5</v>
      </c>
      <c r="F87" s="48">
        <v>700000</v>
      </c>
      <c r="G87" s="48">
        <v>744</v>
      </c>
      <c r="H87" s="42">
        <v>10236.84</v>
      </c>
      <c r="I87" s="48">
        <v>181579</v>
      </c>
      <c r="J87" s="42">
        <v>171338.53</v>
      </c>
      <c r="K87" s="48">
        <v>59580</v>
      </c>
      <c r="L87" s="42">
        <v>57966.559999999998</v>
      </c>
      <c r="M87" s="48">
        <v>458097</v>
      </c>
      <c r="N87" s="42">
        <v>240745.08</v>
      </c>
      <c r="O87" s="48">
        <f t="shared" si="4"/>
        <v>700000</v>
      </c>
      <c r="P87" s="42">
        <f t="shared" si="5"/>
        <v>480287.01</v>
      </c>
      <c r="Q87" s="42">
        <f t="shared" si="6"/>
        <v>100</v>
      </c>
      <c r="R87" s="42">
        <f t="shared" si="7"/>
        <v>68.612430000000003</v>
      </c>
    </row>
    <row r="88" spans="1:18" x14ac:dyDescent="0.3">
      <c r="A88" s="34"/>
      <c r="B88" s="35" t="s">
        <v>59</v>
      </c>
      <c r="C88" s="34">
        <v>8</v>
      </c>
      <c r="D88" s="34">
        <v>5</v>
      </c>
      <c r="E88" s="34">
        <v>1</v>
      </c>
      <c r="F88" s="48">
        <v>241703</v>
      </c>
      <c r="G88" s="48">
        <v>34116</v>
      </c>
      <c r="H88" s="42">
        <v>46815.24</v>
      </c>
      <c r="I88" s="48">
        <v>32775</v>
      </c>
      <c r="J88" s="42">
        <v>20348.21</v>
      </c>
      <c r="K88" s="48">
        <v>44135</v>
      </c>
      <c r="L88" s="42">
        <v>68296.38</v>
      </c>
      <c r="M88" s="48">
        <v>130677</v>
      </c>
      <c r="N88" s="42">
        <v>14051.17</v>
      </c>
      <c r="O88" s="48">
        <f t="shared" si="4"/>
        <v>241703</v>
      </c>
      <c r="P88" s="42">
        <f t="shared" si="5"/>
        <v>149511.00000000003</v>
      </c>
      <c r="Q88" s="42">
        <f t="shared" si="6"/>
        <v>100</v>
      </c>
      <c r="R88" s="42">
        <f t="shared" si="7"/>
        <v>61.857320761430366</v>
      </c>
    </row>
    <row r="89" spans="1:18" x14ac:dyDescent="0.3">
      <c r="A89" s="34"/>
      <c r="B89" s="35" t="s">
        <v>60</v>
      </c>
      <c r="C89" s="34">
        <v>7</v>
      </c>
      <c r="D89" s="34">
        <v>4</v>
      </c>
      <c r="E89" s="34">
        <v>1</v>
      </c>
      <c r="F89" s="48">
        <v>122990</v>
      </c>
      <c r="G89" s="48">
        <v>0</v>
      </c>
      <c r="H89" s="42">
        <v>0</v>
      </c>
      <c r="I89" s="48">
        <v>0</v>
      </c>
      <c r="J89" s="42">
        <v>4947</v>
      </c>
      <c r="K89" s="48">
        <v>10000</v>
      </c>
      <c r="L89" s="42">
        <v>11950</v>
      </c>
      <c r="M89" s="48">
        <v>112990</v>
      </c>
      <c r="N89" s="42">
        <v>20970</v>
      </c>
      <c r="O89" s="48">
        <f t="shared" si="4"/>
        <v>122990</v>
      </c>
      <c r="P89" s="42">
        <f t="shared" si="5"/>
        <v>37867</v>
      </c>
      <c r="Q89" s="42">
        <f t="shared" si="6"/>
        <v>100</v>
      </c>
      <c r="R89" s="42">
        <f t="shared" si="7"/>
        <v>30.788682006667209</v>
      </c>
    </row>
    <row r="90" spans="1:18" x14ac:dyDescent="0.3">
      <c r="A90" s="34"/>
      <c r="B90" s="35" t="s">
        <v>61</v>
      </c>
      <c r="C90" s="34">
        <v>7</v>
      </c>
      <c r="D90" s="34">
        <v>6</v>
      </c>
      <c r="E90" s="34">
        <v>2</v>
      </c>
      <c r="F90" s="48">
        <v>336323</v>
      </c>
      <c r="G90" s="48">
        <v>38235</v>
      </c>
      <c r="H90" s="42">
        <v>38858.5</v>
      </c>
      <c r="I90" s="48">
        <v>3564</v>
      </c>
      <c r="J90" s="42">
        <v>77558.36</v>
      </c>
      <c r="K90" s="48">
        <v>149418</v>
      </c>
      <c r="L90" s="42">
        <v>99509.22</v>
      </c>
      <c r="M90" s="48">
        <v>145106</v>
      </c>
      <c r="N90" s="42">
        <v>31634</v>
      </c>
      <c r="O90" s="48">
        <f t="shared" si="4"/>
        <v>336323</v>
      </c>
      <c r="P90" s="42">
        <f t="shared" si="5"/>
        <v>247560.08000000002</v>
      </c>
      <c r="Q90" s="42">
        <f t="shared" si="6"/>
        <v>100</v>
      </c>
      <c r="R90" s="42">
        <f t="shared" si="7"/>
        <v>73.607835324970338</v>
      </c>
    </row>
    <row r="91" spans="1:18" x14ac:dyDescent="0.3">
      <c r="A91" s="34"/>
      <c r="B91" s="35" t="s">
        <v>62</v>
      </c>
      <c r="C91" s="34">
        <v>4</v>
      </c>
      <c r="D91" s="34">
        <v>4</v>
      </c>
      <c r="E91" s="34">
        <v>1</v>
      </c>
      <c r="F91" s="48">
        <v>123631</v>
      </c>
      <c r="G91" s="48">
        <v>0</v>
      </c>
      <c r="H91" s="42">
        <v>0</v>
      </c>
      <c r="I91" s="48">
        <v>45100</v>
      </c>
      <c r="J91" s="42">
        <v>67957.14</v>
      </c>
      <c r="K91" s="48">
        <v>29107</v>
      </c>
      <c r="L91" s="42">
        <v>20010</v>
      </c>
      <c r="M91" s="48">
        <v>49424</v>
      </c>
      <c r="N91" s="42">
        <v>21931</v>
      </c>
      <c r="O91" s="48">
        <f t="shared" si="4"/>
        <v>123631</v>
      </c>
      <c r="P91" s="42">
        <f t="shared" si="5"/>
        <v>109898.14</v>
      </c>
      <c r="Q91" s="42">
        <f t="shared" si="6"/>
        <v>100</v>
      </c>
      <c r="R91" s="42">
        <f t="shared" si="7"/>
        <v>88.892057817214123</v>
      </c>
    </row>
    <row r="92" spans="1:18" x14ac:dyDescent="0.3">
      <c r="A92" s="34"/>
      <c r="B92" s="35" t="s">
        <v>36</v>
      </c>
      <c r="C92" s="34">
        <v>3</v>
      </c>
      <c r="D92" s="34">
        <v>3</v>
      </c>
      <c r="E92" s="34">
        <v>1</v>
      </c>
      <c r="F92" s="48">
        <v>60000</v>
      </c>
      <c r="G92" s="48">
        <v>0</v>
      </c>
      <c r="H92" s="42">
        <v>0</v>
      </c>
      <c r="I92" s="48">
        <v>0</v>
      </c>
      <c r="J92" s="42">
        <v>0</v>
      </c>
      <c r="K92" s="48">
        <v>15000</v>
      </c>
      <c r="L92" s="42">
        <v>44700</v>
      </c>
      <c r="M92" s="48">
        <v>45000</v>
      </c>
      <c r="N92" s="42">
        <v>15000</v>
      </c>
      <c r="O92" s="48">
        <f t="shared" si="4"/>
        <v>60000</v>
      </c>
      <c r="P92" s="42">
        <f t="shared" si="5"/>
        <v>59700</v>
      </c>
      <c r="Q92" s="42">
        <f t="shared" si="6"/>
        <v>100</v>
      </c>
      <c r="R92" s="42">
        <f t="shared" si="7"/>
        <v>99.5</v>
      </c>
    </row>
    <row r="93" spans="1:18" x14ac:dyDescent="0.3">
      <c r="A93" s="34"/>
      <c r="B93" s="35" t="s">
        <v>63</v>
      </c>
      <c r="C93" s="34">
        <v>6</v>
      </c>
      <c r="D93" s="34">
        <v>4</v>
      </c>
      <c r="E93" s="34">
        <v>2</v>
      </c>
      <c r="F93" s="48">
        <v>163388</v>
      </c>
      <c r="G93" s="48">
        <v>0</v>
      </c>
      <c r="H93" s="42">
        <v>0</v>
      </c>
      <c r="I93" s="48">
        <v>10000</v>
      </c>
      <c r="J93" s="42">
        <v>100000</v>
      </c>
      <c r="K93" s="48">
        <v>90000</v>
      </c>
      <c r="L93" s="42">
        <v>0</v>
      </c>
      <c r="M93" s="48">
        <v>63388</v>
      </c>
      <c r="N93" s="42">
        <v>21700</v>
      </c>
      <c r="O93" s="48">
        <f t="shared" si="4"/>
        <v>163388</v>
      </c>
      <c r="P93" s="42">
        <f t="shared" si="5"/>
        <v>121700</v>
      </c>
      <c r="Q93" s="42">
        <f t="shared" si="6"/>
        <v>100</v>
      </c>
      <c r="R93" s="42">
        <f t="shared" si="7"/>
        <v>74.485274316351266</v>
      </c>
    </row>
    <row r="94" spans="1:18" x14ac:dyDescent="0.3">
      <c r="A94" s="34"/>
      <c r="B94" s="35" t="s">
        <v>64</v>
      </c>
      <c r="C94" s="34">
        <v>10</v>
      </c>
      <c r="D94" s="34">
        <v>7</v>
      </c>
      <c r="E94" s="34">
        <v>1</v>
      </c>
      <c r="F94" s="48">
        <v>273664</v>
      </c>
      <c r="G94" s="48">
        <v>27700</v>
      </c>
      <c r="H94" s="42">
        <v>30700.11</v>
      </c>
      <c r="I94" s="48">
        <v>5598</v>
      </c>
      <c r="J94" s="42">
        <v>7135.71</v>
      </c>
      <c r="K94" s="48">
        <v>70848</v>
      </c>
      <c r="L94" s="42">
        <v>94577.89</v>
      </c>
      <c r="M94" s="48">
        <v>169518</v>
      </c>
      <c r="N94" s="42">
        <v>2738.43</v>
      </c>
      <c r="O94" s="48">
        <f t="shared" si="4"/>
        <v>273664</v>
      </c>
      <c r="P94" s="42">
        <f t="shared" si="5"/>
        <v>135152.13999999998</v>
      </c>
      <c r="Q94" s="42">
        <f t="shared" si="6"/>
        <v>100</v>
      </c>
      <c r="R94" s="42">
        <f t="shared" si="7"/>
        <v>49.386159670252567</v>
      </c>
    </row>
    <row r="95" spans="1:18" x14ac:dyDescent="0.3">
      <c r="A95" s="34"/>
      <c r="B95" s="35" t="s">
        <v>65</v>
      </c>
      <c r="C95" s="34">
        <v>11</v>
      </c>
      <c r="D95" s="34">
        <v>6</v>
      </c>
      <c r="E95" s="34">
        <v>4</v>
      </c>
      <c r="F95" s="48">
        <v>360970</v>
      </c>
      <c r="G95" s="48">
        <v>9965</v>
      </c>
      <c r="H95" s="42">
        <v>10417.19</v>
      </c>
      <c r="I95" s="48">
        <v>46446</v>
      </c>
      <c r="J95" s="42">
        <v>67801.42</v>
      </c>
      <c r="K95" s="48">
        <v>148318</v>
      </c>
      <c r="L95" s="42">
        <v>125793.09</v>
      </c>
      <c r="M95" s="48">
        <v>156241</v>
      </c>
      <c r="N95" s="42">
        <v>0</v>
      </c>
      <c r="O95" s="48">
        <f t="shared" si="4"/>
        <v>360970</v>
      </c>
      <c r="P95" s="42">
        <f t="shared" si="5"/>
        <v>204011.7</v>
      </c>
      <c r="Q95" s="42">
        <f t="shared" si="6"/>
        <v>100</v>
      </c>
      <c r="R95" s="42">
        <f t="shared" si="7"/>
        <v>56.517633044297312</v>
      </c>
    </row>
    <row r="96" spans="1:18" x14ac:dyDescent="0.3">
      <c r="A96" s="34"/>
      <c r="B96" s="35" t="s">
        <v>66</v>
      </c>
      <c r="C96" s="34">
        <v>5</v>
      </c>
      <c r="D96" s="34">
        <v>4</v>
      </c>
      <c r="E96" s="34">
        <v>2</v>
      </c>
      <c r="F96" s="48">
        <v>106171</v>
      </c>
      <c r="G96" s="48">
        <v>0</v>
      </c>
      <c r="H96" s="42">
        <v>1300</v>
      </c>
      <c r="I96" s="48">
        <v>7620</v>
      </c>
      <c r="J96" s="42">
        <v>41320</v>
      </c>
      <c r="K96" s="48">
        <v>36300</v>
      </c>
      <c r="L96" s="42">
        <v>25171.01</v>
      </c>
      <c r="M96" s="48">
        <v>62251</v>
      </c>
      <c r="N96" s="42">
        <v>14525</v>
      </c>
      <c r="O96" s="48">
        <f t="shared" si="4"/>
        <v>106171</v>
      </c>
      <c r="P96" s="42">
        <f t="shared" si="5"/>
        <v>82316.009999999995</v>
      </c>
      <c r="Q96" s="42">
        <f t="shared" si="6"/>
        <v>100</v>
      </c>
      <c r="R96" s="42">
        <f t="shared" si="7"/>
        <v>77.531538744101482</v>
      </c>
    </row>
    <row r="97" spans="1:18" x14ac:dyDescent="0.3">
      <c r="A97" s="32">
        <v>9</v>
      </c>
      <c r="B97" s="33" t="s">
        <v>67</v>
      </c>
      <c r="C97" s="32">
        <v>30</v>
      </c>
      <c r="D97" s="32">
        <v>23</v>
      </c>
      <c r="E97" s="32"/>
      <c r="F97" s="47">
        <v>7335888</v>
      </c>
      <c r="G97" s="47">
        <v>0</v>
      </c>
      <c r="H97" s="41">
        <v>1170766.21</v>
      </c>
      <c r="I97" s="47">
        <v>0</v>
      </c>
      <c r="J97" s="41">
        <v>2264717.29</v>
      </c>
      <c r="K97" s="47">
        <v>483330</v>
      </c>
      <c r="L97" s="41">
        <v>1322088.8999999999</v>
      </c>
      <c r="M97" s="47">
        <v>6852558</v>
      </c>
      <c r="N97" s="41">
        <v>783248.83</v>
      </c>
      <c r="O97" s="47">
        <f t="shared" si="4"/>
        <v>7335888</v>
      </c>
      <c r="P97" s="41">
        <f t="shared" si="5"/>
        <v>5540821.2300000004</v>
      </c>
      <c r="Q97" s="41">
        <f t="shared" si="6"/>
        <v>100</v>
      </c>
      <c r="R97" s="41">
        <f t="shared" si="7"/>
        <v>75.530341112078048</v>
      </c>
    </row>
    <row r="98" spans="1:18" x14ac:dyDescent="0.3">
      <c r="A98" s="34"/>
      <c r="B98" s="35" t="s">
        <v>15</v>
      </c>
      <c r="C98" s="34">
        <v>14</v>
      </c>
      <c r="D98" s="34">
        <v>11</v>
      </c>
      <c r="E98" s="34">
        <v>4</v>
      </c>
      <c r="F98" s="48">
        <v>4127192</v>
      </c>
      <c r="G98" s="48">
        <v>0</v>
      </c>
      <c r="H98" s="42">
        <v>648293.41</v>
      </c>
      <c r="I98" s="48">
        <v>0</v>
      </c>
      <c r="J98" s="42">
        <v>1388528.1</v>
      </c>
      <c r="K98" s="48">
        <v>183330</v>
      </c>
      <c r="L98" s="42">
        <v>424471.36</v>
      </c>
      <c r="M98" s="48">
        <v>3943862</v>
      </c>
      <c r="N98" s="42">
        <v>531664.44999999995</v>
      </c>
      <c r="O98" s="48">
        <f t="shared" si="4"/>
        <v>4127192</v>
      </c>
      <c r="P98" s="42">
        <f t="shared" si="5"/>
        <v>2992957.3200000003</v>
      </c>
      <c r="Q98" s="42">
        <f t="shared" si="6"/>
        <v>100</v>
      </c>
      <c r="R98" s="42">
        <f t="shared" si="7"/>
        <v>72.518005462309489</v>
      </c>
    </row>
    <row r="99" spans="1:18" x14ac:dyDescent="0.3">
      <c r="A99" s="34"/>
      <c r="B99" s="35" t="s">
        <v>69</v>
      </c>
      <c r="C99" s="34">
        <v>1</v>
      </c>
      <c r="D99" s="34">
        <v>1</v>
      </c>
      <c r="E99" s="34">
        <v>0</v>
      </c>
      <c r="F99" s="48">
        <v>223816</v>
      </c>
      <c r="G99" s="48">
        <v>0</v>
      </c>
      <c r="H99" s="42">
        <v>0</v>
      </c>
      <c r="I99" s="48">
        <v>0</v>
      </c>
      <c r="J99" s="42">
        <v>0</v>
      </c>
      <c r="K99" s="48">
        <v>0</v>
      </c>
      <c r="L99" s="42">
        <v>135850</v>
      </c>
      <c r="M99" s="48">
        <v>223816</v>
      </c>
      <c r="N99" s="42">
        <v>87966</v>
      </c>
      <c r="O99" s="48">
        <f t="shared" si="4"/>
        <v>223816</v>
      </c>
      <c r="P99" s="42">
        <f t="shared" si="5"/>
        <v>223816</v>
      </c>
      <c r="Q99" s="42">
        <f t="shared" si="6"/>
        <v>100</v>
      </c>
      <c r="R99" s="42">
        <f t="shared" si="7"/>
        <v>100</v>
      </c>
    </row>
    <row r="100" spans="1:18" x14ac:dyDescent="0.3">
      <c r="A100" s="34"/>
      <c r="B100" s="35" t="s">
        <v>70</v>
      </c>
      <c r="C100" s="34">
        <v>3</v>
      </c>
      <c r="D100" s="34">
        <v>3</v>
      </c>
      <c r="E100" s="34">
        <v>2</v>
      </c>
      <c r="F100" s="48">
        <v>737816</v>
      </c>
      <c r="G100" s="48">
        <v>0</v>
      </c>
      <c r="H100" s="42">
        <v>151985</v>
      </c>
      <c r="I100" s="48">
        <v>0</v>
      </c>
      <c r="J100" s="42">
        <v>390153</v>
      </c>
      <c r="K100" s="48">
        <v>0</v>
      </c>
      <c r="L100" s="42">
        <v>86800</v>
      </c>
      <c r="M100" s="48">
        <v>737816</v>
      </c>
      <c r="N100" s="42">
        <v>10000</v>
      </c>
      <c r="O100" s="48">
        <f t="shared" si="4"/>
        <v>737816</v>
      </c>
      <c r="P100" s="42">
        <f t="shared" si="5"/>
        <v>638938</v>
      </c>
      <c r="Q100" s="42">
        <f t="shared" si="6"/>
        <v>100</v>
      </c>
      <c r="R100" s="42">
        <f t="shared" si="7"/>
        <v>86.598555737473845</v>
      </c>
    </row>
    <row r="101" spans="1:18" x14ac:dyDescent="0.3">
      <c r="A101" s="34"/>
      <c r="B101" s="35" t="s">
        <v>141</v>
      </c>
      <c r="C101" s="34">
        <v>3</v>
      </c>
      <c r="D101" s="34">
        <v>1</v>
      </c>
      <c r="E101" s="34">
        <v>1</v>
      </c>
      <c r="F101" s="48">
        <v>108376</v>
      </c>
      <c r="G101" s="48">
        <v>0</v>
      </c>
      <c r="H101" s="42">
        <v>3000</v>
      </c>
      <c r="I101" s="48">
        <v>0</v>
      </c>
      <c r="J101" s="42">
        <v>13800</v>
      </c>
      <c r="K101" s="48">
        <v>0</v>
      </c>
      <c r="L101" s="42">
        <v>41376</v>
      </c>
      <c r="M101" s="48">
        <v>108376</v>
      </c>
      <c r="N101" s="42">
        <v>0</v>
      </c>
      <c r="O101" s="48">
        <f t="shared" si="4"/>
        <v>108376</v>
      </c>
      <c r="P101" s="42">
        <f t="shared" si="5"/>
        <v>58176</v>
      </c>
      <c r="Q101" s="42">
        <f t="shared" si="6"/>
        <v>100</v>
      </c>
      <c r="R101" s="42">
        <f t="shared" si="7"/>
        <v>53.679781501439436</v>
      </c>
    </row>
    <row r="102" spans="1:18" x14ac:dyDescent="0.3">
      <c r="A102" s="34"/>
      <c r="B102" s="35" t="s">
        <v>71</v>
      </c>
      <c r="C102" s="34">
        <v>4</v>
      </c>
      <c r="D102" s="34">
        <v>3</v>
      </c>
      <c r="E102" s="34">
        <v>3</v>
      </c>
      <c r="F102" s="48">
        <v>344248</v>
      </c>
      <c r="G102" s="48">
        <v>0</v>
      </c>
      <c r="H102" s="42">
        <v>60600</v>
      </c>
      <c r="I102" s="48">
        <v>0</v>
      </c>
      <c r="J102" s="42">
        <v>166400</v>
      </c>
      <c r="K102" s="48">
        <v>0</v>
      </c>
      <c r="L102" s="42">
        <v>54248</v>
      </c>
      <c r="M102" s="48">
        <v>344248</v>
      </c>
      <c r="N102" s="42">
        <v>0</v>
      </c>
      <c r="O102" s="48">
        <f t="shared" si="4"/>
        <v>344248</v>
      </c>
      <c r="P102" s="42">
        <f t="shared" si="5"/>
        <v>281248</v>
      </c>
      <c r="Q102" s="42">
        <f t="shared" si="6"/>
        <v>100</v>
      </c>
      <c r="R102" s="42">
        <f t="shared" si="7"/>
        <v>81.699240082731052</v>
      </c>
    </row>
    <row r="103" spans="1:18" x14ac:dyDescent="0.3">
      <c r="A103" s="34"/>
      <c r="B103" s="35" t="s">
        <v>72</v>
      </c>
      <c r="C103" s="34">
        <v>2</v>
      </c>
      <c r="D103" s="34">
        <v>2</v>
      </c>
      <c r="E103" s="34">
        <v>0</v>
      </c>
      <c r="F103" s="48">
        <v>178576</v>
      </c>
      <c r="G103" s="48">
        <v>0</v>
      </c>
      <c r="H103" s="42">
        <v>0</v>
      </c>
      <c r="I103" s="48">
        <v>0</v>
      </c>
      <c r="J103" s="42">
        <v>6550</v>
      </c>
      <c r="K103" s="48">
        <v>0</v>
      </c>
      <c r="L103" s="42">
        <v>45170</v>
      </c>
      <c r="M103" s="48">
        <v>178576</v>
      </c>
      <c r="N103" s="42">
        <v>109700</v>
      </c>
      <c r="O103" s="48">
        <f t="shared" si="4"/>
        <v>178576</v>
      </c>
      <c r="P103" s="42">
        <f t="shared" si="5"/>
        <v>161420</v>
      </c>
      <c r="Q103" s="42">
        <f t="shared" si="6"/>
        <v>100</v>
      </c>
      <c r="R103" s="42">
        <f t="shared" si="7"/>
        <v>90.392885942119875</v>
      </c>
    </row>
    <row r="104" spans="1:18" x14ac:dyDescent="0.3">
      <c r="A104" s="34"/>
      <c r="B104" s="35" t="s">
        <v>73</v>
      </c>
      <c r="C104" s="34">
        <v>2</v>
      </c>
      <c r="D104" s="34">
        <v>1</v>
      </c>
      <c r="E104" s="34">
        <v>1</v>
      </c>
      <c r="F104" s="48">
        <v>115864</v>
      </c>
      <c r="G104" s="48">
        <v>0</v>
      </c>
      <c r="H104" s="42">
        <v>10000</v>
      </c>
      <c r="I104" s="48">
        <v>0</v>
      </c>
      <c r="J104" s="42">
        <v>6000</v>
      </c>
      <c r="K104" s="48">
        <v>0</v>
      </c>
      <c r="L104" s="42">
        <v>64000</v>
      </c>
      <c r="M104" s="48">
        <v>115864</v>
      </c>
      <c r="N104" s="42">
        <v>0</v>
      </c>
      <c r="O104" s="48">
        <f t="shared" si="4"/>
        <v>115864</v>
      </c>
      <c r="P104" s="42">
        <f t="shared" si="5"/>
        <v>80000</v>
      </c>
      <c r="Q104" s="42">
        <f t="shared" si="6"/>
        <v>100</v>
      </c>
      <c r="R104" s="42">
        <f t="shared" si="7"/>
        <v>69.046468273147823</v>
      </c>
    </row>
    <row r="105" spans="1:18" x14ac:dyDescent="0.3">
      <c r="A105" s="34"/>
      <c r="B105" s="35" t="s">
        <v>142</v>
      </c>
      <c r="C105" s="34">
        <v>1</v>
      </c>
      <c r="D105" s="34">
        <v>1</v>
      </c>
      <c r="E105" s="34">
        <v>0</v>
      </c>
      <c r="F105" s="48">
        <v>1500000</v>
      </c>
      <c r="G105" s="48">
        <v>0</v>
      </c>
      <c r="H105" s="42">
        <v>296887.8</v>
      </c>
      <c r="I105" s="48">
        <v>0</v>
      </c>
      <c r="J105" s="42">
        <v>293286.19</v>
      </c>
      <c r="K105" s="48">
        <v>300000</v>
      </c>
      <c r="L105" s="42">
        <v>470173.54</v>
      </c>
      <c r="M105" s="48">
        <v>1200000</v>
      </c>
      <c r="N105" s="42">
        <v>43918.38</v>
      </c>
      <c r="O105" s="48">
        <f t="shared" si="4"/>
        <v>1500000</v>
      </c>
      <c r="P105" s="42">
        <f t="shared" si="5"/>
        <v>1104265.9099999999</v>
      </c>
      <c r="Q105" s="42">
        <f t="shared" si="6"/>
        <v>100</v>
      </c>
      <c r="R105" s="42">
        <f t="shared" si="7"/>
        <v>73.61772733333332</v>
      </c>
    </row>
    <row r="106" spans="1:18" x14ac:dyDescent="0.3">
      <c r="A106" s="32">
        <v>10</v>
      </c>
      <c r="B106" s="33" t="s">
        <v>74</v>
      </c>
      <c r="C106" s="32">
        <v>33</v>
      </c>
      <c r="D106" s="32">
        <v>29</v>
      </c>
      <c r="E106" s="32"/>
      <c r="F106" s="47">
        <v>4824875</v>
      </c>
      <c r="G106" s="47">
        <v>240302</v>
      </c>
      <c r="H106" s="41">
        <v>490047.17</v>
      </c>
      <c r="I106" s="47">
        <v>640612</v>
      </c>
      <c r="J106" s="41">
        <v>646140.49</v>
      </c>
      <c r="K106" s="47">
        <v>1167629</v>
      </c>
      <c r="L106" s="41">
        <v>1307903.8700000001</v>
      </c>
      <c r="M106" s="47">
        <v>2776332</v>
      </c>
      <c r="N106" s="41">
        <v>511552.22</v>
      </c>
      <c r="O106" s="47">
        <f t="shared" si="4"/>
        <v>4824875</v>
      </c>
      <c r="P106" s="41">
        <f t="shared" si="5"/>
        <v>2955643.75</v>
      </c>
      <c r="Q106" s="41">
        <f t="shared" si="6"/>
        <v>100</v>
      </c>
      <c r="R106" s="41">
        <f t="shared" si="7"/>
        <v>61.258452291510146</v>
      </c>
    </row>
    <row r="107" spans="1:18" x14ac:dyDescent="0.3">
      <c r="A107" s="34"/>
      <c r="B107" s="35" t="s">
        <v>15</v>
      </c>
      <c r="C107" s="34">
        <v>7</v>
      </c>
      <c r="D107" s="34">
        <v>7</v>
      </c>
      <c r="E107" s="34">
        <v>0</v>
      </c>
      <c r="F107" s="48">
        <v>1154115</v>
      </c>
      <c r="G107" s="48">
        <v>110438</v>
      </c>
      <c r="H107" s="42">
        <v>239677.9</v>
      </c>
      <c r="I107" s="48">
        <v>247502</v>
      </c>
      <c r="J107" s="42">
        <v>169876.51</v>
      </c>
      <c r="K107" s="48">
        <v>246036</v>
      </c>
      <c r="L107" s="42">
        <v>306037.07</v>
      </c>
      <c r="M107" s="48">
        <v>550139</v>
      </c>
      <c r="N107" s="42">
        <v>99613.21</v>
      </c>
      <c r="O107" s="48">
        <f t="shared" si="4"/>
        <v>1154115</v>
      </c>
      <c r="P107" s="42">
        <f t="shared" si="5"/>
        <v>815204.69</v>
      </c>
      <c r="Q107" s="42">
        <f t="shared" si="6"/>
        <v>100</v>
      </c>
      <c r="R107" s="42">
        <f t="shared" si="7"/>
        <v>70.634615267975889</v>
      </c>
    </row>
    <row r="108" spans="1:18" x14ac:dyDescent="0.3">
      <c r="A108" s="34"/>
      <c r="B108" s="35" t="s">
        <v>28</v>
      </c>
      <c r="C108" s="34">
        <v>2</v>
      </c>
      <c r="D108" s="34">
        <v>1</v>
      </c>
      <c r="E108" s="34">
        <v>0</v>
      </c>
      <c r="F108" s="48">
        <v>140000</v>
      </c>
      <c r="G108" s="48">
        <v>0</v>
      </c>
      <c r="H108" s="42">
        <v>0</v>
      </c>
      <c r="I108" s="48">
        <v>14000</v>
      </c>
      <c r="J108" s="42">
        <v>14000</v>
      </c>
      <c r="K108" s="48">
        <v>0</v>
      </c>
      <c r="L108" s="42">
        <v>0</v>
      </c>
      <c r="M108" s="48">
        <v>126000</v>
      </c>
      <c r="N108" s="42">
        <v>14000</v>
      </c>
      <c r="O108" s="48">
        <f t="shared" si="4"/>
        <v>140000</v>
      </c>
      <c r="P108" s="42">
        <f t="shared" si="5"/>
        <v>28000</v>
      </c>
      <c r="Q108" s="42">
        <f t="shared" si="6"/>
        <v>100</v>
      </c>
      <c r="R108" s="42">
        <f t="shared" si="7"/>
        <v>20</v>
      </c>
    </row>
    <row r="109" spans="1:18" x14ac:dyDescent="0.3">
      <c r="A109" s="34"/>
      <c r="B109" s="35" t="s">
        <v>75</v>
      </c>
      <c r="C109" s="34">
        <v>2</v>
      </c>
      <c r="D109" s="34">
        <v>2</v>
      </c>
      <c r="E109" s="34">
        <v>0</v>
      </c>
      <c r="F109" s="48">
        <v>128839</v>
      </c>
      <c r="G109" s="48">
        <v>0</v>
      </c>
      <c r="H109" s="42">
        <v>0</v>
      </c>
      <c r="I109" s="48">
        <v>3210</v>
      </c>
      <c r="J109" s="42">
        <v>24206.5</v>
      </c>
      <c r="K109" s="48">
        <v>57022</v>
      </c>
      <c r="L109" s="42">
        <v>36025</v>
      </c>
      <c r="M109" s="48">
        <v>68607</v>
      </c>
      <c r="N109" s="42">
        <v>5280</v>
      </c>
      <c r="O109" s="48">
        <f t="shared" si="4"/>
        <v>128839</v>
      </c>
      <c r="P109" s="42">
        <f t="shared" si="5"/>
        <v>65511.5</v>
      </c>
      <c r="Q109" s="42">
        <f t="shared" si="6"/>
        <v>100</v>
      </c>
      <c r="R109" s="42">
        <f t="shared" si="7"/>
        <v>50.847569447139456</v>
      </c>
    </row>
    <row r="110" spans="1:18" x14ac:dyDescent="0.3">
      <c r="A110" s="34"/>
      <c r="B110" s="35" t="s">
        <v>76</v>
      </c>
      <c r="C110" s="34">
        <v>7</v>
      </c>
      <c r="D110" s="34">
        <v>6</v>
      </c>
      <c r="E110" s="34">
        <v>2</v>
      </c>
      <c r="F110" s="48">
        <v>195843</v>
      </c>
      <c r="G110" s="48">
        <v>0</v>
      </c>
      <c r="H110" s="42">
        <v>13258</v>
      </c>
      <c r="I110" s="48">
        <v>15008</v>
      </c>
      <c r="J110" s="42">
        <v>11092</v>
      </c>
      <c r="K110" s="48">
        <v>140632</v>
      </c>
      <c r="L110" s="42">
        <v>105796</v>
      </c>
      <c r="M110" s="48">
        <v>40203</v>
      </c>
      <c r="N110" s="42">
        <v>40202</v>
      </c>
      <c r="O110" s="48">
        <f t="shared" si="4"/>
        <v>195843</v>
      </c>
      <c r="P110" s="42">
        <f t="shared" si="5"/>
        <v>170348</v>
      </c>
      <c r="Q110" s="42">
        <f t="shared" si="6"/>
        <v>100</v>
      </c>
      <c r="R110" s="42">
        <f t="shared" si="7"/>
        <v>86.981919190371883</v>
      </c>
    </row>
    <row r="111" spans="1:18" x14ac:dyDescent="0.3">
      <c r="A111" s="34"/>
      <c r="B111" s="35" t="s">
        <v>77</v>
      </c>
      <c r="C111" s="34">
        <v>1</v>
      </c>
      <c r="D111" s="34">
        <v>1</v>
      </c>
      <c r="E111" s="34">
        <v>0</v>
      </c>
      <c r="F111" s="48">
        <v>301861</v>
      </c>
      <c r="G111" s="48">
        <v>0</v>
      </c>
      <c r="H111" s="42">
        <v>0</v>
      </c>
      <c r="I111" s="48">
        <v>0</v>
      </c>
      <c r="J111" s="42">
        <v>0</v>
      </c>
      <c r="K111" s="48">
        <v>81250</v>
      </c>
      <c r="L111" s="42">
        <v>125165</v>
      </c>
      <c r="M111" s="48">
        <v>220611</v>
      </c>
      <c r="N111" s="42">
        <v>56550</v>
      </c>
      <c r="O111" s="48">
        <f t="shared" si="4"/>
        <v>301861</v>
      </c>
      <c r="P111" s="42">
        <f t="shared" si="5"/>
        <v>181715</v>
      </c>
      <c r="Q111" s="42">
        <f t="shared" si="6"/>
        <v>100</v>
      </c>
      <c r="R111" s="42">
        <f t="shared" si="7"/>
        <v>60.198236936868291</v>
      </c>
    </row>
    <row r="112" spans="1:18" x14ac:dyDescent="0.3">
      <c r="A112" s="34"/>
      <c r="B112" s="35" t="s">
        <v>78</v>
      </c>
      <c r="C112" s="34">
        <v>1</v>
      </c>
      <c r="D112" s="34">
        <v>1</v>
      </c>
      <c r="E112" s="34">
        <v>0</v>
      </c>
      <c r="F112" s="48">
        <v>182687</v>
      </c>
      <c r="G112" s="48">
        <v>0</v>
      </c>
      <c r="H112" s="42">
        <v>0</v>
      </c>
      <c r="I112" s="48">
        <v>0</v>
      </c>
      <c r="J112" s="42">
        <v>0</v>
      </c>
      <c r="K112" s="48">
        <v>115000</v>
      </c>
      <c r="L112" s="42">
        <v>75900.06</v>
      </c>
      <c r="M112" s="48">
        <v>67687</v>
      </c>
      <c r="N112" s="42">
        <v>74645.759999999995</v>
      </c>
      <c r="O112" s="48">
        <f t="shared" si="4"/>
        <v>182687</v>
      </c>
      <c r="P112" s="42">
        <f t="shared" si="5"/>
        <v>150545.82</v>
      </c>
      <c r="Q112" s="42">
        <f t="shared" si="6"/>
        <v>100</v>
      </c>
      <c r="R112" s="42">
        <f t="shared" si="7"/>
        <v>82.406421912889257</v>
      </c>
    </row>
    <row r="113" spans="1:18" x14ac:dyDescent="0.3">
      <c r="A113" s="34"/>
      <c r="B113" s="35" t="s">
        <v>31</v>
      </c>
      <c r="C113" s="34">
        <v>4</v>
      </c>
      <c r="D113" s="34">
        <v>2</v>
      </c>
      <c r="E113" s="34">
        <v>0</v>
      </c>
      <c r="F113" s="48">
        <v>166954</v>
      </c>
      <c r="G113" s="48">
        <v>0</v>
      </c>
      <c r="H113" s="42">
        <v>0</v>
      </c>
      <c r="I113" s="48">
        <v>15912</v>
      </c>
      <c r="J113" s="42">
        <v>41242</v>
      </c>
      <c r="K113" s="48">
        <v>4050</v>
      </c>
      <c r="L113" s="42">
        <v>41416</v>
      </c>
      <c r="M113" s="48">
        <v>146992</v>
      </c>
      <c r="N113" s="42">
        <v>0</v>
      </c>
      <c r="O113" s="48">
        <f t="shared" si="4"/>
        <v>166954</v>
      </c>
      <c r="P113" s="42">
        <f t="shared" si="5"/>
        <v>82658</v>
      </c>
      <c r="Q113" s="42">
        <f t="shared" si="6"/>
        <v>100</v>
      </c>
      <c r="R113" s="42">
        <f t="shared" si="7"/>
        <v>49.509445715586331</v>
      </c>
    </row>
    <row r="114" spans="1:18" x14ac:dyDescent="0.3">
      <c r="A114" s="34"/>
      <c r="B114" s="35" t="s">
        <v>79</v>
      </c>
      <c r="C114" s="34">
        <v>1</v>
      </c>
      <c r="D114" s="34">
        <v>1</v>
      </c>
      <c r="E114" s="34">
        <v>0</v>
      </c>
      <c r="F114" s="48">
        <v>791965</v>
      </c>
      <c r="G114" s="48">
        <v>0</v>
      </c>
      <c r="H114" s="42">
        <v>0</v>
      </c>
      <c r="I114" s="48">
        <v>4050</v>
      </c>
      <c r="J114" s="42">
        <v>4050</v>
      </c>
      <c r="K114" s="48">
        <v>37100</v>
      </c>
      <c r="L114" s="42">
        <v>66100</v>
      </c>
      <c r="M114" s="48">
        <v>750815</v>
      </c>
      <c r="N114" s="42">
        <v>49960</v>
      </c>
      <c r="O114" s="48">
        <f t="shared" si="4"/>
        <v>791965</v>
      </c>
      <c r="P114" s="42">
        <f t="shared" si="5"/>
        <v>120110</v>
      </c>
      <c r="Q114" s="42">
        <f t="shared" si="6"/>
        <v>100</v>
      </c>
      <c r="R114" s="42">
        <f t="shared" si="7"/>
        <v>15.166074258332124</v>
      </c>
    </row>
    <row r="115" spans="1:18" x14ac:dyDescent="0.3">
      <c r="A115" s="34"/>
      <c r="B115" s="35" t="s">
        <v>81</v>
      </c>
      <c r="C115" s="34">
        <v>6</v>
      </c>
      <c r="D115" s="34">
        <v>6</v>
      </c>
      <c r="E115" s="34">
        <v>2</v>
      </c>
      <c r="F115" s="48">
        <v>454972</v>
      </c>
      <c r="G115" s="48">
        <v>0</v>
      </c>
      <c r="H115" s="42">
        <v>36500</v>
      </c>
      <c r="I115" s="48">
        <v>108930</v>
      </c>
      <c r="J115" s="42">
        <v>173490</v>
      </c>
      <c r="K115" s="48">
        <v>162560</v>
      </c>
      <c r="L115" s="42">
        <v>93500</v>
      </c>
      <c r="M115" s="48">
        <v>183482</v>
      </c>
      <c r="N115" s="42">
        <v>60385</v>
      </c>
      <c r="O115" s="48">
        <f t="shared" si="4"/>
        <v>454972</v>
      </c>
      <c r="P115" s="42">
        <f t="shared" si="5"/>
        <v>363875</v>
      </c>
      <c r="Q115" s="42">
        <f t="shared" si="6"/>
        <v>100</v>
      </c>
      <c r="R115" s="42">
        <f t="shared" si="7"/>
        <v>79.977449161706659</v>
      </c>
    </row>
    <row r="116" spans="1:18" x14ac:dyDescent="0.3">
      <c r="A116" s="34"/>
      <c r="B116" s="35" t="s">
        <v>82</v>
      </c>
      <c r="C116" s="34">
        <v>1</v>
      </c>
      <c r="D116" s="34">
        <v>1</v>
      </c>
      <c r="E116" s="34">
        <v>0</v>
      </c>
      <c r="F116" s="48">
        <v>651700</v>
      </c>
      <c r="G116" s="48">
        <v>74823</v>
      </c>
      <c r="H116" s="42">
        <v>145570.26999999999</v>
      </c>
      <c r="I116" s="48">
        <v>162101</v>
      </c>
      <c r="J116" s="42">
        <v>91353.83</v>
      </c>
      <c r="K116" s="48">
        <v>94922</v>
      </c>
      <c r="L116" s="42">
        <v>330960.74</v>
      </c>
      <c r="M116" s="48">
        <v>319854</v>
      </c>
      <c r="N116" s="42">
        <v>31365</v>
      </c>
      <c r="O116" s="48">
        <f t="shared" si="4"/>
        <v>651700</v>
      </c>
      <c r="P116" s="42">
        <f t="shared" si="5"/>
        <v>599249.84</v>
      </c>
      <c r="Q116" s="42">
        <f t="shared" si="6"/>
        <v>100</v>
      </c>
      <c r="R116" s="42">
        <f t="shared" si="7"/>
        <v>91.951793770139631</v>
      </c>
    </row>
    <row r="117" spans="1:18" x14ac:dyDescent="0.3">
      <c r="A117" s="34"/>
      <c r="B117" s="35" t="s">
        <v>83</v>
      </c>
      <c r="C117" s="34">
        <v>1</v>
      </c>
      <c r="D117" s="34">
        <v>1</v>
      </c>
      <c r="E117" s="34">
        <v>0</v>
      </c>
      <c r="F117" s="48">
        <v>655939</v>
      </c>
      <c r="G117" s="48">
        <v>55041</v>
      </c>
      <c r="H117" s="42">
        <v>55041</v>
      </c>
      <c r="I117" s="48">
        <v>69899</v>
      </c>
      <c r="J117" s="42">
        <v>116829.65</v>
      </c>
      <c r="K117" s="48">
        <v>229057</v>
      </c>
      <c r="L117" s="42">
        <v>127004</v>
      </c>
      <c r="M117" s="48">
        <v>301942</v>
      </c>
      <c r="N117" s="42">
        <v>79551.25</v>
      </c>
      <c r="O117" s="48">
        <f t="shared" si="4"/>
        <v>655939</v>
      </c>
      <c r="P117" s="42">
        <f t="shared" si="5"/>
        <v>378425.9</v>
      </c>
      <c r="Q117" s="42">
        <f t="shared" si="6"/>
        <v>100</v>
      </c>
      <c r="R117" s="42">
        <f t="shared" si="7"/>
        <v>57.692239674725855</v>
      </c>
    </row>
    <row r="118" spans="1:18" x14ac:dyDescent="0.3">
      <c r="A118" s="32">
        <v>11</v>
      </c>
      <c r="B118" s="33" t="s">
        <v>87</v>
      </c>
      <c r="C118" s="32">
        <v>8</v>
      </c>
      <c r="D118" s="32">
        <v>6</v>
      </c>
      <c r="E118" s="32"/>
      <c r="F118" s="47">
        <v>2631690</v>
      </c>
      <c r="G118" s="47">
        <v>255307</v>
      </c>
      <c r="H118" s="41">
        <v>378661.08</v>
      </c>
      <c r="I118" s="47">
        <v>220975</v>
      </c>
      <c r="J118" s="41">
        <v>294160.19</v>
      </c>
      <c r="K118" s="47">
        <v>807249</v>
      </c>
      <c r="L118" s="41">
        <v>830292.78</v>
      </c>
      <c r="M118" s="47">
        <v>1348159</v>
      </c>
      <c r="N118" s="41">
        <v>217046.17</v>
      </c>
      <c r="O118" s="47">
        <f t="shared" si="4"/>
        <v>2631690</v>
      </c>
      <c r="P118" s="41">
        <f t="shared" si="5"/>
        <v>1720160.22</v>
      </c>
      <c r="Q118" s="41">
        <f t="shared" si="6"/>
        <v>100</v>
      </c>
      <c r="R118" s="41">
        <f t="shared" si="7"/>
        <v>65.363330027472841</v>
      </c>
    </row>
    <row r="119" spans="1:18" x14ac:dyDescent="0.3">
      <c r="A119" s="34"/>
      <c r="B119" s="35" t="s">
        <v>15</v>
      </c>
      <c r="C119" s="34">
        <v>4</v>
      </c>
      <c r="D119" s="34">
        <v>3</v>
      </c>
      <c r="E119" s="34">
        <v>0</v>
      </c>
      <c r="F119" s="48">
        <v>1589900</v>
      </c>
      <c r="G119" s="48">
        <v>104195</v>
      </c>
      <c r="H119" s="42">
        <v>234879.08</v>
      </c>
      <c r="I119" s="48">
        <v>190442</v>
      </c>
      <c r="J119" s="42">
        <v>149937.19</v>
      </c>
      <c r="K119" s="48">
        <v>466408</v>
      </c>
      <c r="L119" s="42">
        <v>356722.78</v>
      </c>
      <c r="M119" s="48">
        <v>828855</v>
      </c>
      <c r="N119" s="42">
        <v>208187.17</v>
      </c>
      <c r="O119" s="48">
        <f t="shared" si="4"/>
        <v>1589900</v>
      </c>
      <c r="P119" s="42">
        <f t="shared" si="5"/>
        <v>949726.22000000009</v>
      </c>
      <c r="Q119" s="42">
        <f t="shared" si="6"/>
        <v>100</v>
      </c>
      <c r="R119" s="42">
        <f t="shared" si="7"/>
        <v>59.734965721114548</v>
      </c>
    </row>
    <row r="120" spans="1:18" x14ac:dyDescent="0.3">
      <c r="A120" s="34"/>
      <c r="B120" s="35" t="s">
        <v>91</v>
      </c>
      <c r="C120" s="34">
        <v>2</v>
      </c>
      <c r="D120" s="34">
        <v>2</v>
      </c>
      <c r="E120" s="34">
        <v>0</v>
      </c>
      <c r="F120" s="48">
        <v>603940</v>
      </c>
      <c r="G120" s="48">
        <v>151112</v>
      </c>
      <c r="H120" s="42">
        <v>143782</v>
      </c>
      <c r="I120" s="48">
        <v>24629</v>
      </c>
      <c r="J120" s="42">
        <v>64319</v>
      </c>
      <c r="K120" s="48">
        <v>15543</v>
      </c>
      <c r="L120" s="42">
        <v>230570</v>
      </c>
      <c r="M120" s="48">
        <v>412656</v>
      </c>
      <c r="N120" s="42">
        <v>8859</v>
      </c>
      <c r="O120" s="48">
        <f t="shared" si="4"/>
        <v>603940</v>
      </c>
      <c r="P120" s="42">
        <f t="shared" si="5"/>
        <v>447530</v>
      </c>
      <c r="Q120" s="42">
        <f t="shared" si="6"/>
        <v>100</v>
      </c>
      <c r="R120" s="42">
        <f t="shared" si="7"/>
        <v>74.10173196012849</v>
      </c>
    </row>
    <row r="121" spans="1:18" x14ac:dyDescent="0.3">
      <c r="A121" s="34"/>
      <c r="B121" s="35" t="s">
        <v>92</v>
      </c>
      <c r="C121" s="34">
        <v>1</v>
      </c>
      <c r="D121" s="34">
        <v>0</v>
      </c>
      <c r="E121" s="34">
        <v>0</v>
      </c>
      <c r="F121" s="48">
        <v>37850</v>
      </c>
      <c r="G121" s="48">
        <v>0</v>
      </c>
      <c r="H121" s="42">
        <v>0</v>
      </c>
      <c r="I121" s="48">
        <v>0</v>
      </c>
      <c r="J121" s="42">
        <v>0</v>
      </c>
      <c r="K121" s="48">
        <v>0</v>
      </c>
      <c r="L121" s="42">
        <v>0</v>
      </c>
      <c r="M121" s="48">
        <v>37850</v>
      </c>
      <c r="N121" s="42">
        <v>0</v>
      </c>
      <c r="O121" s="48">
        <f t="shared" si="4"/>
        <v>37850</v>
      </c>
      <c r="P121" s="42">
        <f t="shared" si="5"/>
        <v>0</v>
      </c>
      <c r="Q121" s="42">
        <f t="shared" si="6"/>
        <v>100</v>
      </c>
      <c r="R121" s="42">
        <f t="shared" si="7"/>
        <v>0</v>
      </c>
    </row>
    <row r="122" spans="1:18" x14ac:dyDescent="0.3">
      <c r="A122" s="34"/>
      <c r="B122" s="35" t="s">
        <v>143</v>
      </c>
      <c r="C122" s="34">
        <v>1</v>
      </c>
      <c r="D122" s="34">
        <v>1</v>
      </c>
      <c r="E122" s="34">
        <v>0</v>
      </c>
      <c r="F122" s="48">
        <v>400000</v>
      </c>
      <c r="G122" s="48">
        <v>0</v>
      </c>
      <c r="H122" s="42">
        <v>0</v>
      </c>
      <c r="I122" s="48">
        <v>5904</v>
      </c>
      <c r="J122" s="42">
        <v>79904</v>
      </c>
      <c r="K122" s="48">
        <v>325298</v>
      </c>
      <c r="L122" s="42">
        <v>243000</v>
      </c>
      <c r="M122" s="48">
        <v>68798</v>
      </c>
      <c r="N122" s="42">
        <v>0</v>
      </c>
      <c r="O122" s="48">
        <f t="shared" si="4"/>
        <v>400000</v>
      </c>
      <c r="P122" s="42">
        <f t="shared" si="5"/>
        <v>322904</v>
      </c>
      <c r="Q122" s="42">
        <f t="shared" si="6"/>
        <v>100</v>
      </c>
      <c r="R122" s="42">
        <f t="shared" si="7"/>
        <v>80.725999999999999</v>
      </c>
    </row>
    <row r="123" spans="1:18" x14ac:dyDescent="0.3">
      <c r="A123" s="32">
        <v>12</v>
      </c>
      <c r="B123" s="33" t="s">
        <v>96</v>
      </c>
      <c r="C123" s="32">
        <v>18</v>
      </c>
      <c r="D123" s="32">
        <v>16</v>
      </c>
      <c r="E123" s="32"/>
      <c r="F123" s="47">
        <v>5703925</v>
      </c>
      <c r="G123" s="47">
        <v>437193</v>
      </c>
      <c r="H123" s="41">
        <v>584086.47</v>
      </c>
      <c r="I123" s="47">
        <v>834000</v>
      </c>
      <c r="J123" s="41">
        <v>1218779.4099999999</v>
      </c>
      <c r="K123" s="47">
        <v>1180620</v>
      </c>
      <c r="L123" s="41">
        <v>931762.23</v>
      </c>
      <c r="M123" s="47">
        <v>3252112</v>
      </c>
      <c r="N123" s="41">
        <v>191512.7</v>
      </c>
      <c r="O123" s="47">
        <f t="shared" si="4"/>
        <v>5703925</v>
      </c>
      <c r="P123" s="41">
        <f t="shared" si="5"/>
        <v>2926140.81</v>
      </c>
      <c r="Q123" s="41">
        <f t="shared" si="6"/>
        <v>100</v>
      </c>
      <c r="R123" s="41">
        <f t="shared" si="7"/>
        <v>51.300478354817081</v>
      </c>
    </row>
    <row r="124" spans="1:18" x14ac:dyDescent="0.3">
      <c r="A124" s="34"/>
      <c r="B124" s="35" t="s">
        <v>15</v>
      </c>
      <c r="C124" s="34">
        <v>8</v>
      </c>
      <c r="D124" s="34">
        <v>7</v>
      </c>
      <c r="E124" s="34">
        <v>5</v>
      </c>
      <c r="F124" s="48">
        <v>2851000</v>
      </c>
      <c r="G124" s="48">
        <v>357193</v>
      </c>
      <c r="H124" s="42">
        <v>489136.47</v>
      </c>
      <c r="I124" s="48">
        <v>800020</v>
      </c>
      <c r="J124" s="42">
        <v>1188049.4099999999</v>
      </c>
      <c r="K124" s="48">
        <v>966600</v>
      </c>
      <c r="L124" s="42">
        <v>681091.23</v>
      </c>
      <c r="M124" s="48">
        <v>727187</v>
      </c>
      <c r="N124" s="42">
        <v>76693.45</v>
      </c>
      <c r="O124" s="48">
        <f t="shared" si="4"/>
        <v>2851000</v>
      </c>
      <c r="P124" s="42">
        <f t="shared" si="5"/>
        <v>2434970.56</v>
      </c>
      <c r="Q124" s="42">
        <f t="shared" si="6"/>
        <v>100</v>
      </c>
      <c r="R124" s="42">
        <f t="shared" si="7"/>
        <v>85.407595931252189</v>
      </c>
    </row>
    <row r="125" spans="1:18" x14ac:dyDescent="0.3">
      <c r="A125" s="34"/>
      <c r="B125" s="35" t="s">
        <v>144</v>
      </c>
      <c r="C125" s="34">
        <v>3</v>
      </c>
      <c r="D125" s="34">
        <v>2</v>
      </c>
      <c r="E125" s="34">
        <v>0</v>
      </c>
      <c r="F125" s="48">
        <v>1524715</v>
      </c>
      <c r="G125" s="48">
        <v>0</v>
      </c>
      <c r="H125" s="42">
        <v>14950</v>
      </c>
      <c r="I125" s="48">
        <v>28640</v>
      </c>
      <c r="J125" s="42">
        <v>17290</v>
      </c>
      <c r="K125" s="48">
        <v>29920</v>
      </c>
      <c r="L125" s="42">
        <v>95079</v>
      </c>
      <c r="M125" s="48">
        <v>1466155</v>
      </c>
      <c r="N125" s="42">
        <v>40990</v>
      </c>
      <c r="O125" s="48">
        <f t="shared" si="4"/>
        <v>1524715</v>
      </c>
      <c r="P125" s="42">
        <f t="shared" si="5"/>
        <v>168309</v>
      </c>
      <c r="Q125" s="42">
        <f t="shared" si="6"/>
        <v>100</v>
      </c>
      <c r="R125" s="42">
        <f t="shared" si="7"/>
        <v>11.03871871136573</v>
      </c>
    </row>
    <row r="126" spans="1:18" x14ac:dyDescent="0.3">
      <c r="A126" s="34"/>
      <c r="B126" s="35" t="s">
        <v>98</v>
      </c>
      <c r="C126" s="34">
        <v>2</v>
      </c>
      <c r="D126" s="34">
        <v>2</v>
      </c>
      <c r="E126" s="34">
        <v>0</v>
      </c>
      <c r="F126" s="48">
        <v>60000</v>
      </c>
      <c r="G126" s="48">
        <v>0</v>
      </c>
      <c r="H126" s="42">
        <v>0</v>
      </c>
      <c r="I126" s="48">
        <v>0</v>
      </c>
      <c r="J126" s="42">
        <v>0</v>
      </c>
      <c r="K126" s="48">
        <v>20000</v>
      </c>
      <c r="L126" s="42">
        <v>16960</v>
      </c>
      <c r="M126" s="48">
        <v>40000</v>
      </c>
      <c r="N126" s="42">
        <v>30000</v>
      </c>
      <c r="O126" s="48">
        <f t="shared" si="4"/>
        <v>60000</v>
      </c>
      <c r="P126" s="42">
        <f t="shared" si="5"/>
        <v>46960</v>
      </c>
      <c r="Q126" s="42">
        <f t="shared" si="6"/>
        <v>100</v>
      </c>
      <c r="R126" s="42">
        <f t="shared" si="7"/>
        <v>78.266666666666666</v>
      </c>
    </row>
    <row r="127" spans="1:18" x14ac:dyDescent="0.3">
      <c r="A127" s="34"/>
      <c r="B127" s="35" t="s">
        <v>145</v>
      </c>
      <c r="C127" s="34">
        <v>3</v>
      </c>
      <c r="D127" s="34">
        <v>3</v>
      </c>
      <c r="E127" s="34">
        <v>0</v>
      </c>
      <c r="F127" s="48">
        <v>70000</v>
      </c>
      <c r="G127" s="48">
        <v>0</v>
      </c>
      <c r="H127" s="42">
        <v>0</v>
      </c>
      <c r="I127" s="48">
        <v>0</v>
      </c>
      <c r="J127" s="42">
        <v>0</v>
      </c>
      <c r="K127" s="48">
        <v>70000</v>
      </c>
      <c r="L127" s="42">
        <v>26800</v>
      </c>
      <c r="M127" s="48">
        <v>0</v>
      </c>
      <c r="N127" s="42">
        <v>21600</v>
      </c>
      <c r="O127" s="48">
        <f t="shared" si="4"/>
        <v>70000</v>
      </c>
      <c r="P127" s="42">
        <f t="shared" si="5"/>
        <v>48400</v>
      </c>
      <c r="Q127" s="42">
        <f t="shared" si="6"/>
        <v>100</v>
      </c>
      <c r="R127" s="42">
        <f t="shared" si="7"/>
        <v>69.142857142857139</v>
      </c>
    </row>
    <row r="128" spans="1:18" x14ac:dyDescent="0.3">
      <c r="A128" s="34"/>
      <c r="B128" s="35" t="s">
        <v>99</v>
      </c>
      <c r="C128" s="34">
        <v>2</v>
      </c>
      <c r="D128" s="34">
        <v>2</v>
      </c>
      <c r="E128" s="34">
        <v>0</v>
      </c>
      <c r="F128" s="48">
        <v>1198210</v>
      </c>
      <c r="G128" s="48">
        <v>80000</v>
      </c>
      <c r="H128" s="42">
        <v>80000</v>
      </c>
      <c r="I128" s="48">
        <v>5340</v>
      </c>
      <c r="J128" s="42">
        <v>13440</v>
      </c>
      <c r="K128" s="48">
        <v>94100</v>
      </c>
      <c r="L128" s="42">
        <v>111832</v>
      </c>
      <c r="M128" s="48">
        <v>1018770</v>
      </c>
      <c r="N128" s="42">
        <v>22229.25</v>
      </c>
      <c r="O128" s="48">
        <f t="shared" si="4"/>
        <v>1198210</v>
      </c>
      <c r="P128" s="42">
        <f t="shared" si="5"/>
        <v>227501.25</v>
      </c>
      <c r="Q128" s="42">
        <f t="shared" si="6"/>
        <v>100</v>
      </c>
      <c r="R128" s="42">
        <f t="shared" si="7"/>
        <v>18.986759416129058</v>
      </c>
    </row>
    <row r="129" spans="1:18" x14ac:dyDescent="0.3">
      <c r="A129" s="32">
        <v>13</v>
      </c>
      <c r="B129" s="33" t="s">
        <v>100</v>
      </c>
      <c r="C129" s="32">
        <v>18</v>
      </c>
      <c r="D129" s="32">
        <v>15</v>
      </c>
      <c r="E129" s="32"/>
      <c r="F129" s="47">
        <v>7467105</v>
      </c>
      <c r="G129" s="47">
        <v>2350094</v>
      </c>
      <c r="H129" s="41">
        <v>2701352.72</v>
      </c>
      <c r="I129" s="47">
        <v>979872</v>
      </c>
      <c r="J129" s="41">
        <v>814050.34</v>
      </c>
      <c r="K129" s="47">
        <v>1034155</v>
      </c>
      <c r="L129" s="41">
        <v>1270647.0900000001</v>
      </c>
      <c r="M129" s="47">
        <v>3102984</v>
      </c>
      <c r="N129" s="41">
        <v>387759.97</v>
      </c>
      <c r="O129" s="47">
        <f t="shared" si="4"/>
        <v>7467105</v>
      </c>
      <c r="P129" s="41">
        <f t="shared" si="5"/>
        <v>5173810.12</v>
      </c>
      <c r="Q129" s="41">
        <f t="shared" si="6"/>
        <v>100</v>
      </c>
      <c r="R129" s="41">
        <f t="shared" si="7"/>
        <v>69.288032242750035</v>
      </c>
    </row>
    <row r="130" spans="1:18" x14ac:dyDescent="0.3">
      <c r="A130" s="34"/>
      <c r="B130" s="35" t="s">
        <v>15</v>
      </c>
      <c r="C130" s="34">
        <v>4</v>
      </c>
      <c r="D130" s="34">
        <v>3</v>
      </c>
      <c r="E130" s="34">
        <v>0</v>
      </c>
      <c r="F130" s="48">
        <v>985770</v>
      </c>
      <c r="G130" s="48">
        <v>109524</v>
      </c>
      <c r="H130" s="42">
        <v>118735.8</v>
      </c>
      <c r="I130" s="48">
        <v>128477</v>
      </c>
      <c r="J130" s="42">
        <v>157651.9</v>
      </c>
      <c r="K130" s="48">
        <v>92606</v>
      </c>
      <c r="L130" s="42">
        <v>75110</v>
      </c>
      <c r="M130" s="48">
        <v>655163</v>
      </c>
      <c r="N130" s="42">
        <v>68884.100000000006</v>
      </c>
      <c r="O130" s="48">
        <f t="shared" si="4"/>
        <v>985770</v>
      </c>
      <c r="P130" s="42">
        <f t="shared" si="5"/>
        <v>420381.80000000005</v>
      </c>
      <c r="Q130" s="42">
        <f t="shared" si="6"/>
        <v>100</v>
      </c>
      <c r="R130" s="42">
        <f t="shared" si="7"/>
        <v>42.645018614889892</v>
      </c>
    </row>
    <row r="131" spans="1:18" x14ac:dyDescent="0.3">
      <c r="A131" s="34"/>
      <c r="B131" s="35" t="s">
        <v>101</v>
      </c>
      <c r="C131" s="34">
        <v>7</v>
      </c>
      <c r="D131" s="34">
        <v>6</v>
      </c>
      <c r="E131" s="34">
        <v>0</v>
      </c>
      <c r="F131" s="48">
        <v>4253495</v>
      </c>
      <c r="G131" s="48">
        <v>1834928</v>
      </c>
      <c r="H131" s="42">
        <v>1929600</v>
      </c>
      <c r="I131" s="48">
        <v>265307</v>
      </c>
      <c r="J131" s="42">
        <v>174760</v>
      </c>
      <c r="K131" s="48">
        <v>391920</v>
      </c>
      <c r="L131" s="42">
        <v>874083</v>
      </c>
      <c r="M131" s="48">
        <v>1761340</v>
      </c>
      <c r="N131" s="42">
        <v>252385.1</v>
      </c>
      <c r="O131" s="48">
        <f t="shared" si="4"/>
        <v>4253495</v>
      </c>
      <c r="P131" s="42">
        <f t="shared" si="5"/>
        <v>3230828.1</v>
      </c>
      <c r="Q131" s="42">
        <f t="shared" si="6"/>
        <v>100</v>
      </c>
      <c r="R131" s="42">
        <f t="shared" si="7"/>
        <v>75.95702122607409</v>
      </c>
    </row>
    <row r="132" spans="1:18" x14ac:dyDescent="0.3">
      <c r="A132" s="34"/>
      <c r="B132" s="35" t="s">
        <v>102</v>
      </c>
      <c r="C132" s="34">
        <v>5</v>
      </c>
      <c r="D132" s="34">
        <v>4</v>
      </c>
      <c r="E132" s="34">
        <v>2</v>
      </c>
      <c r="F132" s="48">
        <v>1049500</v>
      </c>
      <c r="G132" s="48">
        <v>330202</v>
      </c>
      <c r="H132" s="42">
        <v>480202</v>
      </c>
      <c r="I132" s="48">
        <v>254120</v>
      </c>
      <c r="J132" s="42">
        <v>173570</v>
      </c>
      <c r="K132" s="48">
        <v>177280</v>
      </c>
      <c r="L132" s="42">
        <v>103680</v>
      </c>
      <c r="M132" s="48">
        <v>287898</v>
      </c>
      <c r="N132" s="42">
        <v>9250</v>
      </c>
      <c r="O132" s="48">
        <f t="shared" si="4"/>
        <v>1049500</v>
      </c>
      <c r="P132" s="42">
        <f t="shared" si="5"/>
        <v>766702</v>
      </c>
      <c r="Q132" s="42">
        <f t="shared" si="6"/>
        <v>100</v>
      </c>
      <c r="R132" s="42">
        <f t="shared" si="7"/>
        <v>73.054025726536452</v>
      </c>
    </row>
    <row r="133" spans="1:18" x14ac:dyDescent="0.3">
      <c r="A133" s="34"/>
      <c r="B133" s="35" t="s">
        <v>103</v>
      </c>
      <c r="C133" s="34">
        <v>2</v>
      </c>
      <c r="D133" s="34">
        <v>2</v>
      </c>
      <c r="E133" s="34">
        <v>0</v>
      </c>
      <c r="F133" s="48">
        <v>1178340</v>
      </c>
      <c r="G133" s="48">
        <v>75440</v>
      </c>
      <c r="H133" s="42">
        <v>172814.92</v>
      </c>
      <c r="I133" s="48">
        <v>331968</v>
      </c>
      <c r="J133" s="42">
        <v>308068.44</v>
      </c>
      <c r="K133" s="48">
        <v>372349</v>
      </c>
      <c r="L133" s="42">
        <v>217774.09</v>
      </c>
      <c r="M133" s="48">
        <v>398583</v>
      </c>
      <c r="N133" s="42">
        <v>57240.77</v>
      </c>
      <c r="O133" s="48">
        <f t="shared" si="4"/>
        <v>1178340</v>
      </c>
      <c r="P133" s="42">
        <f t="shared" si="5"/>
        <v>755898.22</v>
      </c>
      <c r="Q133" s="42">
        <f t="shared" si="6"/>
        <v>100</v>
      </c>
      <c r="R133" s="42">
        <f t="shared" si="7"/>
        <v>64.14941527912147</v>
      </c>
    </row>
    <row r="134" spans="1:18" x14ac:dyDescent="0.3">
      <c r="A134" s="32">
        <v>14</v>
      </c>
      <c r="B134" s="33" t="s">
        <v>104</v>
      </c>
      <c r="C134" s="32">
        <v>26</v>
      </c>
      <c r="D134" s="32">
        <v>22</v>
      </c>
      <c r="E134" s="32"/>
      <c r="F134" s="47">
        <v>23721930</v>
      </c>
      <c r="G134" s="47">
        <v>2108296</v>
      </c>
      <c r="H134" s="41">
        <v>2533035.48</v>
      </c>
      <c r="I134" s="47">
        <v>3339090</v>
      </c>
      <c r="J134" s="41">
        <v>4221549.1900000004</v>
      </c>
      <c r="K134" s="47">
        <v>5181063</v>
      </c>
      <c r="L134" s="41">
        <v>3974348.68</v>
      </c>
      <c r="M134" s="47">
        <v>13093481</v>
      </c>
      <c r="N134" s="41">
        <v>1977234.42</v>
      </c>
      <c r="O134" s="47">
        <f t="shared" si="4"/>
        <v>23721930</v>
      </c>
      <c r="P134" s="41">
        <f t="shared" si="5"/>
        <v>12706167.77</v>
      </c>
      <c r="Q134" s="41">
        <f t="shared" si="6"/>
        <v>100</v>
      </c>
      <c r="R134" s="41">
        <f t="shared" si="7"/>
        <v>53.562959548400997</v>
      </c>
    </row>
    <row r="135" spans="1:18" x14ac:dyDescent="0.3">
      <c r="A135" s="34"/>
      <c r="B135" s="35" t="s">
        <v>15</v>
      </c>
      <c r="C135" s="34">
        <v>8</v>
      </c>
      <c r="D135" s="34">
        <v>7</v>
      </c>
      <c r="E135" s="34">
        <v>1</v>
      </c>
      <c r="F135" s="48">
        <v>10689000</v>
      </c>
      <c r="G135" s="48">
        <v>204229</v>
      </c>
      <c r="H135" s="42">
        <v>450045.06</v>
      </c>
      <c r="I135" s="48">
        <v>1281712</v>
      </c>
      <c r="J135" s="42">
        <v>1712730.91</v>
      </c>
      <c r="K135" s="48">
        <v>2743827</v>
      </c>
      <c r="L135" s="42">
        <v>1062831.78</v>
      </c>
      <c r="M135" s="48">
        <v>6459232</v>
      </c>
      <c r="N135" s="42">
        <v>1348679.3</v>
      </c>
      <c r="O135" s="48">
        <f t="shared" si="4"/>
        <v>10689000</v>
      </c>
      <c r="P135" s="42">
        <f t="shared" si="5"/>
        <v>4574287.05</v>
      </c>
      <c r="Q135" s="42">
        <f t="shared" si="6"/>
        <v>100</v>
      </c>
      <c r="R135" s="42">
        <f t="shared" si="7"/>
        <v>42.794340443446536</v>
      </c>
    </row>
    <row r="136" spans="1:18" x14ac:dyDescent="0.3">
      <c r="A136" s="34"/>
      <c r="B136" s="35" t="s">
        <v>146</v>
      </c>
      <c r="C136" s="34">
        <v>3</v>
      </c>
      <c r="D136" s="34">
        <v>3</v>
      </c>
      <c r="E136" s="34">
        <v>0</v>
      </c>
      <c r="F136" s="48">
        <v>1490000</v>
      </c>
      <c r="G136" s="48">
        <v>169925</v>
      </c>
      <c r="H136" s="42">
        <v>213065</v>
      </c>
      <c r="I136" s="48">
        <v>174440</v>
      </c>
      <c r="J136" s="42">
        <v>252070</v>
      </c>
      <c r="K136" s="48">
        <v>124670</v>
      </c>
      <c r="L136" s="42">
        <v>406120</v>
      </c>
      <c r="M136" s="48">
        <v>1020965</v>
      </c>
      <c r="N136" s="42">
        <v>61545</v>
      </c>
      <c r="O136" s="48">
        <f t="shared" ref="O136:O141" si="8">SUM(G136,I136,K136,M136)</f>
        <v>1490000</v>
      </c>
      <c r="P136" s="42">
        <f t="shared" ref="P136:P141" si="9">SUM(H136,J136,L136,N136)</f>
        <v>932800</v>
      </c>
      <c r="Q136" s="42">
        <f t="shared" ref="Q136:Q141" si="10">(O136*100)/F136</f>
        <v>100</v>
      </c>
      <c r="R136" s="42">
        <f t="shared" ref="R136:R141" si="11">(P136*100)/F136</f>
        <v>62.604026845637584</v>
      </c>
    </row>
    <row r="137" spans="1:18" x14ac:dyDescent="0.3">
      <c r="A137" s="34"/>
      <c r="B137" s="35" t="s">
        <v>28</v>
      </c>
      <c r="C137" s="34">
        <v>3</v>
      </c>
      <c r="D137" s="34">
        <v>2</v>
      </c>
      <c r="E137" s="34">
        <v>0</v>
      </c>
      <c r="F137" s="48">
        <v>200000</v>
      </c>
      <c r="G137" s="48">
        <v>0</v>
      </c>
      <c r="H137" s="42">
        <v>0</v>
      </c>
      <c r="I137" s="48">
        <v>0</v>
      </c>
      <c r="J137" s="42">
        <v>0</v>
      </c>
      <c r="K137" s="48">
        <v>50000</v>
      </c>
      <c r="L137" s="42">
        <v>6250</v>
      </c>
      <c r="M137" s="48">
        <v>150000</v>
      </c>
      <c r="N137" s="42">
        <v>23280</v>
      </c>
      <c r="O137" s="48">
        <f t="shared" si="8"/>
        <v>200000</v>
      </c>
      <c r="P137" s="42">
        <f t="shared" si="9"/>
        <v>29530</v>
      </c>
      <c r="Q137" s="42">
        <f t="shared" si="10"/>
        <v>100</v>
      </c>
      <c r="R137" s="42">
        <f t="shared" si="11"/>
        <v>14.765000000000001</v>
      </c>
    </row>
    <row r="138" spans="1:18" s="29" customFormat="1" x14ac:dyDescent="0.3">
      <c r="A138" s="51"/>
      <c r="B138" s="52" t="s">
        <v>105</v>
      </c>
      <c r="C138" s="51">
        <v>6</v>
      </c>
      <c r="D138" s="51">
        <v>4</v>
      </c>
      <c r="E138" s="51">
        <v>0</v>
      </c>
      <c r="F138" s="53">
        <v>560000</v>
      </c>
      <c r="G138" s="53">
        <v>0</v>
      </c>
      <c r="H138" s="54">
        <v>19600</v>
      </c>
      <c r="I138" s="53">
        <v>28600</v>
      </c>
      <c r="J138" s="54">
        <v>8000</v>
      </c>
      <c r="K138" s="53">
        <v>100000</v>
      </c>
      <c r="L138" s="54">
        <v>24960</v>
      </c>
      <c r="M138" s="53">
        <v>431400</v>
      </c>
      <c r="N138" s="54">
        <v>17500</v>
      </c>
      <c r="O138" s="53">
        <f t="shared" si="8"/>
        <v>560000</v>
      </c>
      <c r="P138" s="54">
        <f t="shared" si="9"/>
        <v>70060</v>
      </c>
      <c r="Q138" s="54">
        <f t="shared" si="10"/>
        <v>100</v>
      </c>
      <c r="R138" s="54">
        <f t="shared" si="11"/>
        <v>12.510714285714286</v>
      </c>
    </row>
    <row r="139" spans="1:18" x14ac:dyDescent="0.3">
      <c r="A139" s="34"/>
      <c r="B139" s="35" t="s">
        <v>147</v>
      </c>
      <c r="C139" s="34">
        <v>5</v>
      </c>
      <c r="D139" s="34">
        <v>5</v>
      </c>
      <c r="E139" s="34">
        <v>0</v>
      </c>
      <c r="F139" s="48">
        <v>3921748</v>
      </c>
      <c r="G139" s="48">
        <v>100677</v>
      </c>
      <c r="H139" s="42">
        <v>216860.3</v>
      </c>
      <c r="I139" s="48">
        <v>277497</v>
      </c>
      <c r="J139" s="42">
        <v>671906.98</v>
      </c>
      <c r="K139" s="48">
        <v>846175</v>
      </c>
      <c r="L139" s="42">
        <v>644869.93000000005</v>
      </c>
      <c r="M139" s="48">
        <v>2697399</v>
      </c>
      <c r="N139" s="42">
        <v>83178.720000000001</v>
      </c>
      <c r="O139" s="48">
        <f t="shared" si="8"/>
        <v>3921748</v>
      </c>
      <c r="P139" s="42">
        <f t="shared" si="9"/>
        <v>1616815.93</v>
      </c>
      <c r="Q139" s="42">
        <f t="shared" si="10"/>
        <v>100</v>
      </c>
      <c r="R139" s="42">
        <f t="shared" si="11"/>
        <v>41.226920495656529</v>
      </c>
    </row>
    <row r="140" spans="1:18" x14ac:dyDescent="0.3">
      <c r="A140" s="34"/>
      <c r="B140" s="35" t="s">
        <v>148</v>
      </c>
      <c r="C140" s="34">
        <v>1</v>
      </c>
      <c r="D140" s="34">
        <v>1</v>
      </c>
      <c r="E140" s="34">
        <v>0</v>
      </c>
      <c r="F140" s="48">
        <v>6861182</v>
      </c>
      <c r="G140" s="48">
        <v>1633465</v>
      </c>
      <c r="H140" s="42">
        <v>1633465.12</v>
      </c>
      <c r="I140" s="48">
        <v>1576841</v>
      </c>
      <c r="J140" s="42">
        <v>1576841.3</v>
      </c>
      <c r="K140" s="48">
        <v>1316391</v>
      </c>
      <c r="L140" s="42">
        <v>1829316.97</v>
      </c>
      <c r="M140" s="48">
        <v>2334485</v>
      </c>
      <c r="N140" s="42">
        <v>443051.4</v>
      </c>
      <c r="O140" s="48">
        <f t="shared" si="8"/>
        <v>6861182</v>
      </c>
      <c r="P140" s="42">
        <f t="shared" si="9"/>
        <v>5482674.79</v>
      </c>
      <c r="Q140" s="42">
        <f t="shared" si="10"/>
        <v>100</v>
      </c>
      <c r="R140" s="42">
        <f t="shared" si="11"/>
        <v>79.908604523243952</v>
      </c>
    </row>
    <row r="141" spans="1:18" s="50" customFormat="1" x14ac:dyDescent="0.3">
      <c r="A141" s="91" t="s">
        <v>106</v>
      </c>
      <c r="B141" s="91"/>
      <c r="C141" s="36">
        <f>SUM(C134,C129,C123,C118,C106,C97,C82,C65,C59,C48,C34,C27,C22,C7)</f>
        <v>469</v>
      </c>
      <c r="D141" s="36">
        <f t="shared" ref="D141:N141" si="12">SUM(D134,D129,D123,D118,D106,D97,D82,D65,D59,D48,D34,D27,D22,D7)</f>
        <v>372</v>
      </c>
      <c r="E141" s="36">
        <f t="shared" si="12"/>
        <v>0</v>
      </c>
      <c r="F141" s="49">
        <f t="shared" si="12"/>
        <v>172602507</v>
      </c>
      <c r="G141" s="49">
        <f t="shared" si="12"/>
        <v>19908886</v>
      </c>
      <c r="H141" s="43">
        <f t="shared" si="12"/>
        <v>24597243.399999999</v>
      </c>
      <c r="I141" s="49">
        <f t="shared" si="12"/>
        <v>22768407</v>
      </c>
      <c r="J141" s="43">
        <f t="shared" si="12"/>
        <v>30263671.599999998</v>
      </c>
      <c r="K141" s="49">
        <f t="shared" si="12"/>
        <v>38839911</v>
      </c>
      <c r="L141" s="43">
        <f t="shared" si="12"/>
        <v>31676043.010000002</v>
      </c>
      <c r="M141" s="49">
        <f t="shared" si="12"/>
        <v>91085303</v>
      </c>
      <c r="N141" s="43">
        <f t="shared" si="12"/>
        <v>14417147.379999999</v>
      </c>
      <c r="O141" s="49">
        <f t="shared" si="8"/>
        <v>172602507</v>
      </c>
      <c r="P141" s="43">
        <f t="shared" si="9"/>
        <v>100954105.39</v>
      </c>
      <c r="Q141" s="43">
        <f t="shared" si="10"/>
        <v>100</v>
      </c>
      <c r="R141" s="43">
        <f t="shared" si="11"/>
        <v>58.489362144664561</v>
      </c>
    </row>
  </sheetData>
  <mergeCells count="12">
    <mergeCell ref="A141:B141"/>
    <mergeCell ref="A1:R1"/>
    <mergeCell ref="A2:R2"/>
    <mergeCell ref="A3:R3"/>
    <mergeCell ref="K4:L5"/>
    <mergeCell ref="M4:N5"/>
    <mergeCell ref="O4:P5"/>
    <mergeCell ref="Q4:R5"/>
    <mergeCell ref="A4:A6"/>
    <mergeCell ref="B4:B6"/>
    <mergeCell ref="G4:H5"/>
    <mergeCell ref="I4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M2" sqref="M2"/>
    </sheetView>
  </sheetViews>
  <sheetFormatPr defaultRowHeight="14.25" x14ac:dyDescent="0.2"/>
  <cols>
    <col min="13" max="13" width="13.125" style="31" bestFit="1" customWidth="1"/>
  </cols>
  <sheetData>
    <row r="1" spans="1:13" x14ac:dyDescent="0.2">
      <c r="A1">
        <v>22000</v>
      </c>
      <c r="B1">
        <v>23000</v>
      </c>
      <c r="C1">
        <v>23000</v>
      </c>
      <c r="D1">
        <v>57500</v>
      </c>
      <c r="E1">
        <v>30500</v>
      </c>
      <c r="F1">
        <v>73000</v>
      </c>
      <c r="G1">
        <v>26400</v>
      </c>
      <c r="H1">
        <v>340650</v>
      </c>
      <c r="I1">
        <v>340650</v>
      </c>
      <c r="J1">
        <v>340650</v>
      </c>
      <c r="K1">
        <v>340650</v>
      </c>
      <c r="M1" s="31">
        <f>SUM(A1:K1)</f>
        <v>1618000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แผ่นดิน (รวม)</vt:lpstr>
      <vt:lpstr>แผ่นดิน</vt:lpstr>
      <vt:lpstr>เงินรายได้ (รวม)</vt:lpstr>
      <vt:lpstr>เงินรายได้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cp:lastPrinted>2017-08-17T03:27:06Z</cp:lastPrinted>
  <dcterms:created xsi:type="dcterms:W3CDTF">2017-08-16T04:22:35Z</dcterms:created>
  <dcterms:modified xsi:type="dcterms:W3CDTF">2017-08-17T03:27:09Z</dcterms:modified>
</cp:coreProperties>
</file>