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1\ผลเบิกจ่าย เข้า กบม\"/>
    </mc:Choice>
  </mc:AlternateContent>
  <bookViews>
    <workbookView xWindow="0" yWindow="0" windowWidth="24000" windowHeight="9780" activeTab="1"/>
  </bookViews>
  <sheets>
    <sheet name="แผ่นดิน (สรุป)" sheetId="13" r:id="rId1"/>
    <sheet name="เงินรายได้ (สรุป)" sheetId="14" r:id="rId2"/>
    <sheet name="แผ่นดิน" sheetId="1" r:id="rId3"/>
    <sheet name="เงินรายได้" sheetId="2" r:id="rId4"/>
    <sheet name="ภูพานเพลช" sheetId="3" r:id="rId5"/>
  </sheets>
  <definedNames>
    <definedName name="_xlnm.Print_Area" localSheetId="3">เงินรายได้!$A$1:$M$149</definedName>
    <definedName name="_xlnm.Print_Area" localSheetId="1">'เงินรายได้ (สรุป)'!$A$1:$M$21</definedName>
    <definedName name="_xlnm.Print_Area" localSheetId="2">แผ่นดิน!$A$1:$M$112</definedName>
    <definedName name="_xlnm.Print_Area" localSheetId="0">'แผ่นดิน (สรุป)'!$A$1:$M$21</definedName>
    <definedName name="_xlnm.Print_Titles" localSheetId="3">เงินรายได้!$1:$6</definedName>
    <definedName name="_xlnm.Print_Titles" localSheetId="1">'เงินรายได้ (สรุป)'!$1:$6</definedName>
    <definedName name="_xlnm.Print_Titles" localSheetId="2">แผ่นดิน!$1:$6</definedName>
    <definedName name="_xlnm.Print_Titles" localSheetId="0">'แผ่นดิน (สรุป)'!$1:$6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4" l="1"/>
  <c r="H21" i="14"/>
  <c r="G21" i="14"/>
  <c r="K21" i="14" s="1"/>
  <c r="F21" i="14"/>
  <c r="E21" i="14"/>
  <c r="D21" i="14"/>
  <c r="C21" i="14"/>
  <c r="K20" i="14"/>
  <c r="M20" i="14" s="1"/>
  <c r="J20" i="14"/>
  <c r="L20" i="14" s="1"/>
  <c r="K19" i="14"/>
  <c r="M19" i="14" s="1"/>
  <c r="J19" i="14"/>
  <c r="L19" i="14" s="1"/>
  <c r="K18" i="14"/>
  <c r="M18" i="14" s="1"/>
  <c r="J18" i="14"/>
  <c r="L18" i="14" s="1"/>
  <c r="K17" i="14"/>
  <c r="M17" i="14" s="1"/>
  <c r="J17" i="14"/>
  <c r="L17" i="14" s="1"/>
  <c r="K16" i="14"/>
  <c r="M16" i="14" s="1"/>
  <c r="J16" i="14"/>
  <c r="L16" i="14" s="1"/>
  <c r="K15" i="14"/>
  <c r="M15" i="14" s="1"/>
  <c r="J15" i="14"/>
  <c r="L15" i="14" s="1"/>
  <c r="K14" i="14"/>
  <c r="M14" i="14" s="1"/>
  <c r="J14" i="14"/>
  <c r="L14" i="14" s="1"/>
  <c r="K13" i="14"/>
  <c r="M13" i="14" s="1"/>
  <c r="J13" i="14"/>
  <c r="L13" i="14" s="1"/>
  <c r="K12" i="14"/>
  <c r="M12" i="14" s="1"/>
  <c r="J12" i="14"/>
  <c r="L12" i="14" s="1"/>
  <c r="K11" i="14"/>
  <c r="M11" i="14" s="1"/>
  <c r="J11" i="14"/>
  <c r="L11" i="14" s="1"/>
  <c r="K10" i="14"/>
  <c r="M10" i="14" s="1"/>
  <c r="J10" i="14"/>
  <c r="L10" i="14" s="1"/>
  <c r="K9" i="14"/>
  <c r="M9" i="14" s="1"/>
  <c r="J9" i="14"/>
  <c r="L9" i="14" s="1"/>
  <c r="K8" i="14"/>
  <c r="M8" i="14" s="1"/>
  <c r="J8" i="14"/>
  <c r="L8" i="14" s="1"/>
  <c r="K7" i="14"/>
  <c r="M7" i="14" s="1"/>
  <c r="J7" i="14"/>
  <c r="L7" i="14" s="1"/>
  <c r="I21" i="13"/>
  <c r="H21" i="13"/>
  <c r="G21" i="13"/>
  <c r="F21" i="13"/>
  <c r="J21" i="13" s="1"/>
  <c r="E21" i="13"/>
  <c r="D21" i="13"/>
  <c r="C21" i="13"/>
  <c r="K20" i="13"/>
  <c r="M20" i="13" s="1"/>
  <c r="J20" i="13"/>
  <c r="L20" i="13" s="1"/>
  <c r="K19" i="13"/>
  <c r="M19" i="13" s="1"/>
  <c r="J19" i="13"/>
  <c r="L19" i="13" s="1"/>
  <c r="K18" i="13"/>
  <c r="M18" i="13" s="1"/>
  <c r="J18" i="13"/>
  <c r="L18" i="13" s="1"/>
  <c r="K17" i="13"/>
  <c r="M17" i="13" s="1"/>
  <c r="J17" i="13"/>
  <c r="L17" i="13" s="1"/>
  <c r="K16" i="13"/>
  <c r="M16" i="13" s="1"/>
  <c r="J16" i="13"/>
  <c r="L16" i="13" s="1"/>
  <c r="K15" i="13"/>
  <c r="M15" i="13" s="1"/>
  <c r="J15" i="13"/>
  <c r="L15" i="13" s="1"/>
  <c r="K14" i="13"/>
  <c r="M14" i="13" s="1"/>
  <c r="J14" i="13"/>
  <c r="L14" i="13" s="1"/>
  <c r="K13" i="13"/>
  <c r="M13" i="13" s="1"/>
  <c r="J13" i="13"/>
  <c r="L13" i="13" s="1"/>
  <c r="K12" i="13"/>
  <c r="M12" i="13" s="1"/>
  <c r="J12" i="13"/>
  <c r="L12" i="13" s="1"/>
  <c r="K11" i="13"/>
  <c r="M11" i="13" s="1"/>
  <c r="J11" i="13"/>
  <c r="L11" i="13" s="1"/>
  <c r="K10" i="13"/>
  <c r="M10" i="13" s="1"/>
  <c r="J10" i="13"/>
  <c r="L10" i="13" s="1"/>
  <c r="K9" i="13"/>
  <c r="M9" i="13" s="1"/>
  <c r="J9" i="13"/>
  <c r="L9" i="13" s="1"/>
  <c r="K8" i="13"/>
  <c r="M8" i="13" s="1"/>
  <c r="J8" i="13"/>
  <c r="L8" i="13" s="1"/>
  <c r="K7" i="13"/>
  <c r="M7" i="13" s="1"/>
  <c r="J7" i="13"/>
  <c r="L7" i="13" s="1"/>
  <c r="K8" i="3"/>
  <c r="J7" i="3"/>
  <c r="J8" i="3"/>
  <c r="I9" i="3"/>
  <c r="I7" i="3"/>
  <c r="G7" i="3"/>
  <c r="K8" i="1"/>
  <c r="J8" i="1"/>
  <c r="J107" i="1"/>
  <c r="J21" i="14" l="1"/>
  <c r="L21" i="14" s="1"/>
  <c r="M21" i="14"/>
  <c r="K21" i="13"/>
  <c r="M21" i="13" s="1"/>
  <c r="L21" i="13"/>
  <c r="H9" i="3"/>
  <c r="K7" i="3"/>
  <c r="M7" i="3" s="1"/>
  <c r="J9" i="3"/>
  <c r="L9" i="3" s="1"/>
  <c r="M8" i="3"/>
  <c r="L8" i="3"/>
  <c r="L7" i="3"/>
  <c r="C149" i="2"/>
  <c r="J111" i="1"/>
  <c r="K111" i="1"/>
  <c r="I112" i="1"/>
  <c r="H112" i="1"/>
  <c r="I149" i="2"/>
  <c r="H149" i="2"/>
  <c r="K7" i="2"/>
  <c r="M7" i="2" s="1"/>
  <c r="J7" i="2"/>
  <c r="L7" i="2" s="1"/>
  <c r="K7" i="1"/>
  <c r="J7" i="1"/>
  <c r="J8" i="2"/>
  <c r="J9" i="2"/>
  <c r="L9" i="2" s="1"/>
  <c r="J10" i="2"/>
  <c r="L10" i="2" s="1"/>
  <c r="J11" i="2"/>
  <c r="L11" i="2" s="1"/>
  <c r="J12" i="2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J25" i="2"/>
  <c r="L25" i="2" s="1"/>
  <c r="J26" i="2"/>
  <c r="L26" i="2" s="1"/>
  <c r="J27" i="2"/>
  <c r="L27" i="2" s="1"/>
  <c r="J28" i="2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6" i="2"/>
  <c r="L36" i="2" s="1"/>
  <c r="J37" i="2"/>
  <c r="L37" i="2" s="1"/>
  <c r="J38" i="2"/>
  <c r="L38" i="2" s="1"/>
  <c r="J39" i="2"/>
  <c r="L39" i="2" s="1"/>
  <c r="J40" i="2"/>
  <c r="J41" i="2"/>
  <c r="L41" i="2" s="1"/>
  <c r="J42" i="2"/>
  <c r="L42" i="2" s="1"/>
  <c r="J43" i="2"/>
  <c r="L43" i="2" s="1"/>
  <c r="J44" i="2"/>
  <c r="J45" i="2"/>
  <c r="L45" i="2" s="1"/>
  <c r="J46" i="2"/>
  <c r="L46" i="2" s="1"/>
  <c r="J47" i="2"/>
  <c r="L47" i="2" s="1"/>
  <c r="J48" i="2"/>
  <c r="L48" i="2" s="1"/>
  <c r="J49" i="2"/>
  <c r="L49" i="2" s="1"/>
  <c r="J50" i="2"/>
  <c r="L50" i="2" s="1"/>
  <c r="J51" i="2"/>
  <c r="L51" i="2" s="1"/>
  <c r="J52" i="2"/>
  <c r="L52" i="2" s="1"/>
  <c r="J53" i="2"/>
  <c r="L53" i="2" s="1"/>
  <c r="J54" i="2"/>
  <c r="L54" i="2" s="1"/>
  <c r="J55" i="2"/>
  <c r="L55" i="2" s="1"/>
  <c r="J56" i="2"/>
  <c r="J57" i="2"/>
  <c r="L57" i="2" s="1"/>
  <c r="J58" i="2"/>
  <c r="L58" i="2" s="1"/>
  <c r="J59" i="2"/>
  <c r="L59" i="2" s="1"/>
  <c r="J60" i="2"/>
  <c r="J61" i="2"/>
  <c r="L61" i="2" s="1"/>
  <c r="J62" i="2"/>
  <c r="L62" i="2" s="1"/>
  <c r="J63" i="2"/>
  <c r="L63" i="2" s="1"/>
  <c r="J64" i="2"/>
  <c r="L64" i="2" s="1"/>
  <c r="J65" i="2"/>
  <c r="L65" i="2" s="1"/>
  <c r="J66" i="2"/>
  <c r="L66" i="2" s="1"/>
  <c r="J67" i="2"/>
  <c r="L67" i="2" s="1"/>
  <c r="J68" i="2"/>
  <c r="L68" i="2" s="1"/>
  <c r="J69" i="2"/>
  <c r="L69" i="2" s="1"/>
  <c r="J70" i="2"/>
  <c r="L70" i="2" s="1"/>
  <c r="J71" i="2"/>
  <c r="L71" i="2" s="1"/>
  <c r="J72" i="2"/>
  <c r="J73" i="2"/>
  <c r="L73" i="2" s="1"/>
  <c r="J74" i="2"/>
  <c r="L74" i="2" s="1"/>
  <c r="J75" i="2"/>
  <c r="L75" i="2" s="1"/>
  <c r="J76" i="2"/>
  <c r="J77" i="2"/>
  <c r="L77" i="2" s="1"/>
  <c r="J78" i="2"/>
  <c r="L78" i="2" s="1"/>
  <c r="J79" i="2"/>
  <c r="L79" i="2" s="1"/>
  <c r="J80" i="2"/>
  <c r="L80" i="2" s="1"/>
  <c r="J81" i="2"/>
  <c r="L81" i="2" s="1"/>
  <c r="J82" i="2"/>
  <c r="L82" i="2" s="1"/>
  <c r="J83" i="2"/>
  <c r="L83" i="2" s="1"/>
  <c r="J84" i="2"/>
  <c r="L84" i="2" s="1"/>
  <c r="J85" i="2"/>
  <c r="L85" i="2" s="1"/>
  <c r="J86" i="2"/>
  <c r="L86" i="2" s="1"/>
  <c r="J87" i="2"/>
  <c r="L87" i="2" s="1"/>
  <c r="J88" i="2"/>
  <c r="J89" i="2"/>
  <c r="L89" i="2" s="1"/>
  <c r="J90" i="2"/>
  <c r="L90" i="2" s="1"/>
  <c r="J91" i="2"/>
  <c r="L91" i="2" s="1"/>
  <c r="J92" i="2"/>
  <c r="J93" i="2"/>
  <c r="L93" i="2" s="1"/>
  <c r="J94" i="2"/>
  <c r="L94" i="2" s="1"/>
  <c r="J95" i="2"/>
  <c r="L95" i="2" s="1"/>
  <c r="J96" i="2"/>
  <c r="L96" i="2" s="1"/>
  <c r="J97" i="2"/>
  <c r="L97" i="2" s="1"/>
  <c r="J98" i="2"/>
  <c r="L98" i="2" s="1"/>
  <c r="J99" i="2"/>
  <c r="L99" i="2" s="1"/>
  <c r="J100" i="2"/>
  <c r="L100" i="2" s="1"/>
  <c r="J101" i="2"/>
  <c r="L101" i="2" s="1"/>
  <c r="J102" i="2"/>
  <c r="L102" i="2" s="1"/>
  <c r="J103" i="2"/>
  <c r="L103" i="2" s="1"/>
  <c r="J104" i="2"/>
  <c r="J105" i="2"/>
  <c r="L105" i="2" s="1"/>
  <c r="J106" i="2"/>
  <c r="L106" i="2" s="1"/>
  <c r="J107" i="2"/>
  <c r="L107" i="2" s="1"/>
  <c r="J108" i="2"/>
  <c r="J109" i="2"/>
  <c r="L109" i="2" s="1"/>
  <c r="J110" i="2"/>
  <c r="L110" i="2" s="1"/>
  <c r="J111" i="2"/>
  <c r="L111" i="2" s="1"/>
  <c r="J112" i="2"/>
  <c r="L112" i="2" s="1"/>
  <c r="J113" i="2"/>
  <c r="L113" i="2" s="1"/>
  <c r="J114" i="2"/>
  <c r="L114" i="2" s="1"/>
  <c r="J115" i="2"/>
  <c r="L115" i="2" s="1"/>
  <c r="J116" i="2"/>
  <c r="L116" i="2" s="1"/>
  <c r="J117" i="2"/>
  <c r="L117" i="2" s="1"/>
  <c r="J118" i="2"/>
  <c r="L118" i="2" s="1"/>
  <c r="J119" i="2"/>
  <c r="L119" i="2" s="1"/>
  <c r="J120" i="2"/>
  <c r="J121" i="2"/>
  <c r="L121" i="2" s="1"/>
  <c r="J122" i="2"/>
  <c r="L122" i="2" s="1"/>
  <c r="J123" i="2"/>
  <c r="L123" i="2" s="1"/>
  <c r="J124" i="2"/>
  <c r="J125" i="2"/>
  <c r="L125" i="2" s="1"/>
  <c r="J126" i="2"/>
  <c r="L126" i="2" s="1"/>
  <c r="J127" i="2"/>
  <c r="L127" i="2" s="1"/>
  <c r="J128" i="2"/>
  <c r="L128" i="2" s="1"/>
  <c r="J129" i="2"/>
  <c r="L129" i="2" s="1"/>
  <c r="J130" i="2"/>
  <c r="L130" i="2" s="1"/>
  <c r="J131" i="2"/>
  <c r="L131" i="2" s="1"/>
  <c r="J132" i="2"/>
  <c r="L132" i="2" s="1"/>
  <c r="J133" i="2"/>
  <c r="L133" i="2" s="1"/>
  <c r="J134" i="2"/>
  <c r="L134" i="2" s="1"/>
  <c r="J135" i="2"/>
  <c r="L135" i="2" s="1"/>
  <c r="J136" i="2"/>
  <c r="J137" i="2"/>
  <c r="L137" i="2" s="1"/>
  <c r="J138" i="2"/>
  <c r="L138" i="2" s="1"/>
  <c r="J139" i="2"/>
  <c r="L139" i="2" s="1"/>
  <c r="J140" i="2"/>
  <c r="J141" i="2"/>
  <c r="L141" i="2" s="1"/>
  <c r="J142" i="2"/>
  <c r="L142" i="2" s="1"/>
  <c r="J143" i="2"/>
  <c r="L143" i="2" s="1"/>
  <c r="J144" i="2"/>
  <c r="L144" i="2" s="1"/>
  <c r="J145" i="2"/>
  <c r="L145" i="2" s="1"/>
  <c r="J146" i="2"/>
  <c r="L146" i="2" s="1"/>
  <c r="J147" i="2"/>
  <c r="L147" i="2" s="1"/>
  <c r="J148" i="2"/>
  <c r="L148" i="2" s="1"/>
  <c r="K148" i="2"/>
  <c r="M148" i="2" s="1"/>
  <c r="K147" i="2"/>
  <c r="M147" i="2" s="1"/>
  <c r="K146" i="2"/>
  <c r="M146" i="2" s="1"/>
  <c r="K145" i="2"/>
  <c r="M145" i="2" s="1"/>
  <c r="K144" i="2"/>
  <c r="M144" i="2" s="1"/>
  <c r="K143" i="2"/>
  <c r="M143" i="2" s="1"/>
  <c r="K142" i="2"/>
  <c r="M142" i="2" s="1"/>
  <c r="K141" i="2"/>
  <c r="M141" i="2" s="1"/>
  <c r="K140" i="2"/>
  <c r="M140" i="2" s="1"/>
  <c r="L140" i="2"/>
  <c r="K139" i="2"/>
  <c r="M139" i="2" s="1"/>
  <c r="K138" i="2"/>
  <c r="M138" i="2" s="1"/>
  <c r="K137" i="2"/>
  <c r="M137" i="2" s="1"/>
  <c r="K136" i="2"/>
  <c r="M136" i="2" s="1"/>
  <c r="L136" i="2"/>
  <c r="K135" i="2"/>
  <c r="M135" i="2" s="1"/>
  <c r="K134" i="2"/>
  <c r="M134" i="2" s="1"/>
  <c r="K133" i="2"/>
  <c r="M133" i="2" s="1"/>
  <c r="K132" i="2"/>
  <c r="M132" i="2" s="1"/>
  <c r="K131" i="2"/>
  <c r="M131" i="2" s="1"/>
  <c r="K130" i="2"/>
  <c r="M130" i="2" s="1"/>
  <c r="K129" i="2"/>
  <c r="M129" i="2" s="1"/>
  <c r="K128" i="2"/>
  <c r="M128" i="2" s="1"/>
  <c r="K127" i="2"/>
  <c r="M127" i="2" s="1"/>
  <c r="K126" i="2"/>
  <c r="M126" i="2" s="1"/>
  <c r="K125" i="2"/>
  <c r="M125" i="2" s="1"/>
  <c r="K124" i="2"/>
  <c r="M124" i="2" s="1"/>
  <c r="L124" i="2"/>
  <c r="K123" i="2"/>
  <c r="M123" i="2" s="1"/>
  <c r="K122" i="2"/>
  <c r="M122" i="2" s="1"/>
  <c r="K121" i="2"/>
  <c r="M121" i="2" s="1"/>
  <c r="K120" i="2"/>
  <c r="M120" i="2" s="1"/>
  <c r="L120" i="2"/>
  <c r="K119" i="2"/>
  <c r="M119" i="2" s="1"/>
  <c r="K118" i="2"/>
  <c r="M118" i="2" s="1"/>
  <c r="K117" i="2"/>
  <c r="M117" i="2" s="1"/>
  <c r="K116" i="2"/>
  <c r="M116" i="2" s="1"/>
  <c r="K115" i="2"/>
  <c r="M115" i="2" s="1"/>
  <c r="K114" i="2"/>
  <c r="M114" i="2" s="1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L108" i="2"/>
  <c r="K107" i="2"/>
  <c r="M107" i="2" s="1"/>
  <c r="K106" i="2"/>
  <c r="M106" i="2" s="1"/>
  <c r="K105" i="2"/>
  <c r="M105" i="2" s="1"/>
  <c r="K104" i="2"/>
  <c r="M104" i="2" s="1"/>
  <c r="L104" i="2"/>
  <c r="K103" i="2"/>
  <c r="M103" i="2" s="1"/>
  <c r="K102" i="2"/>
  <c r="M102" i="2" s="1"/>
  <c r="K101" i="2"/>
  <c r="M101" i="2" s="1"/>
  <c r="K100" i="2"/>
  <c r="M100" i="2" s="1"/>
  <c r="K99" i="2"/>
  <c r="M99" i="2" s="1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L92" i="2"/>
  <c r="K91" i="2"/>
  <c r="M91" i="2" s="1"/>
  <c r="K90" i="2"/>
  <c r="M90" i="2" s="1"/>
  <c r="K89" i="2"/>
  <c r="M89" i="2" s="1"/>
  <c r="K88" i="2"/>
  <c r="M88" i="2" s="1"/>
  <c r="L88" i="2"/>
  <c r="K87" i="2"/>
  <c r="M87" i="2" s="1"/>
  <c r="K86" i="2"/>
  <c r="M86" i="2" s="1"/>
  <c r="K85" i="2"/>
  <c r="M85" i="2" s="1"/>
  <c r="K84" i="2"/>
  <c r="M84" i="2" s="1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L76" i="2"/>
  <c r="K75" i="2"/>
  <c r="M75" i="2" s="1"/>
  <c r="K74" i="2"/>
  <c r="M74" i="2" s="1"/>
  <c r="K73" i="2"/>
  <c r="M73" i="2" s="1"/>
  <c r="K72" i="2"/>
  <c r="M72" i="2" s="1"/>
  <c r="L72" i="2"/>
  <c r="K71" i="2"/>
  <c r="M71" i="2" s="1"/>
  <c r="K70" i="2"/>
  <c r="M70" i="2" s="1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L60" i="2"/>
  <c r="K59" i="2"/>
  <c r="M59" i="2" s="1"/>
  <c r="K58" i="2"/>
  <c r="M58" i="2" s="1"/>
  <c r="K57" i="2"/>
  <c r="M57" i="2" s="1"/>
  <c r="K56" i="2"/>
  <c r="M56" i="2" s="1"/>
  <c r="L56" i="2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L44" i="2"/>
  <c r="K43" i="2"/>
  <c r="M43" i="2" s="1"/>
  <c r="K42" i="2"/>
  <c r="M42" i="2" s="1"/>
  <c r="K41" i="2"/>
  <c r="M41" i="2" s="1"/>
  <c r="K40" i="2"/>
  <c r="M40" i="2" s="1"/>
  <c r="L40" i="2"/>
  <c r="K39" i="2"/>
  <c r="M39" i="2" s="1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L28" i="2"/>
  <c r="K27" i="2"/>
  <c r="M27" i="2" s="1"/>
  <c r="K26" i="2"/>
  <c r="M26" i="2" s="1"/>
  <c r="K25" i="2"/>
  <c r="M25" i="2" s="1"/>
  <c r="K24" i="2"/>
  <c r="M24" i="2" s="1"/>
  <c r="L24" i="2"/>
  <c r="K23" i="2"/>
  <c r="M23" i="2" s="1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L12" i="2"/>
  <c r="K11" i="2"/>
  <c r="M11" i="2" s="1"/>
  <c r="K10" i="2"/>
  <c r="M10" i="2" s="1"/>
  <c r="K9" i="2"/>
  <c r="M9" i="2" s="1"/>
  <c r="K8" i="2"/>
  <c r="M8" i="2" s="1"/>
  <c r="L8" i="2"/>
  <c r="M111" i="1" l="1"/>
  <c r="L111" i="1"/>
  <c r="K110" i="1"/>
  <c r="M110" i="1" s="1"/>
  <c r="J110" i="1"/>
  <c r="L110" i="1" s="1"/>
  <c r="K109" i="1"/>
  <c r="M109" i="1" s="1"/>
  <c r="J109" i="1"/>
  <c r="L109" i="1" s="1"/>
  <c r="K108" i="1"/>
  <c r="M108" i="1" s="1"/>
  <c r="J108" i="1"/>
  <c r="L108" i="1" s="1"/>
  <c r="K107" i="1"/>
  <c r="M107" i="1" s="1"/>
  <c r="L107" i="1"/>
  <c r="K106" i="1"/>
  <c r="M106" i="1" s="1"/>
  <c r="J106" i="1"/>
  <c r="L106" i="1" s="1"/>
  <c r="K105" i="1"/>
  <c r="M105" i="1" s="1"/>
  <c r="J105" i="1"/>
  <c r="L105" i="1" s="1"/>
  <c r="K104" i="1"/>
  <c r="M104" i="1" s="1"/>
  <c r="J104" i="1"/>
  <c r="L104" i="1" s="1"/>
  <c r="K103" i="1"/>
  <c r="M103" i="1" s="1"/>
  <c r="J103" i="1"/>
  <c r="L103" i="1" s="1"/>
  <c r="K102" i="1"/>
  <c r="M102" i="1" s="1"/>
  <c r="J102" i="1"/>
  <c r="L102" i="1" s="1"/>
  <c r="K101" i="1"/>
  <c r="M101" i="1" s="1"/>
  <c r="J101" i="1"/>
  <c r="L101" i="1" s="1"/>
  <c r="K100" i="1"/>
  <c r="M100" i="1" s="1"/>
  <c r="J100" i="1"/>
  <c r="L100" i="1" s="1"/>
  <c r="K99" i="1"/>
  <c r="M99" i="1" s="1"/>
  <c r="J99" i="1"/>
  <c r="L99" i="1" s="1"/>
  <c r="K98" i="1"/>
  <c r="M98" i="1" s="1"/>
  <c r="J98" i="1"/>
  <c r="L98" i="1" s="1"/>
  <c r="K97" i="1"/>
  <c r="M97" i="1" s="1"/>
  <c r="J97" i="1"/>
  <c r="L97" i="1" s="1"/>
  <c r="K96" i="1"/>
  <c r="M96" i="1" s="1"/>
  <c r="J96" i="1"/>
  <c r="L96" i="1" s="1"/>
  <c r="K95" i="1"/>
  <c r="M95" i="1" s="1"/>
  <c r="J95" i="1"/>
  <c r="L95" i="1" s="1"/>
  <c r="K94" i="1"/>
  <c r="M94" i="1" s="1"/>
  <c r="J94" i="1"/>
  <c r="L94" i="1" s="1"/>
  <c r="K93" i="1"/>
  <c r="M93" i="1" s="1"/>
  <c r="J93" i="1"/>
  <c r="L93" i="1" s="1"/>
  <c r="K92" i="1"/>
  <c r="M92" i="1" s="1"/>
  <c r="J92" i="1"/>
  <c r="L92" i="1" s="1"/>
  <c r="K91" i="1"/>
  <c r="M91" i="1" s="1"/>
  <c r="J91" i="1"/>
  <c r="L91" i="1" s="1"/>
  <c r="K90" i="1"/>
  <c r="M90" i="1" s="1"/>
  <c r="J90" i="1"/>
  <c r="L90" i="1" s="1"/>
  <c r="K89" i="1"/>
  <c r="M89" i="1" s="1"/>
  <c r="J89" i="1"/>
  <c r="L89" i="1" s="1"/>
  <c r="K88" i="1"/>
  <c r="M88" i="1" s="1"/>
  <c r="J88" i="1"/>
  <c r="L88" i="1" s="1"/>
  <c r="K87" i="1"/>
  <c r="M87" i="1" s="1"/>
  <c r="J87" i="1"/>
  <c r="L87" i="1" s="1"/>
  <c r="K86" i="1"/>
  <c r="M86" i="1" s="1"/>
  <c r="J86" i="1"/>
  <c r="L86" i="1" s="1"/>
  <c r="K85" i="1"/>
  <c r="M85" i="1" s="1"/>
  <c r="J85" i="1"/>
  <c r="L85" i="1" s="1"/>
  <c r="K84" i="1"/>
  <c r="M84" i="1" s="1"/>
  <c r="J84" i="1"/>
  <c r="L84" i="1" s="1"/>
  <c r="K83" i="1"/>
  <c r="M83" i="1" s="1"/>
  <c r="J83" i="1"/>
  <c r="L83" i="1" s="1"/>
  <c r="K82" i="1"/>
  <c r="M82" i="1" s="1"/>
  <c r="J82" i="1"/>
  <c r="L82" i="1" s="1"/>
  <c r="K81" i="1"/>
  <c r="M81" i="1" s="1"/>
  <c r="J81" i="1"/>
  <c r="L81" i="1" s="1"/>
  <c r="K80" i="1"/>
  <c r="M80" i="1" s="1"/>
  <c r="J80" i="1"/>
  <c r="L80" i="1" s="1"/>
  <c r="K79" i="1"/>
  <c r="M79" i="1" s="1"/>
  <c r="J79" i="1"/>
  <c r="L79" i="1" s="1"/>
  <c r="K78" i="1"/>
  <c r="M78" i="1" s="1"/>
  <c r="J78" i="1"/>
  <c r="L78" i="1" s="1"/>
  <c r="K77" i="1"/>
  <c r="M77" i="1" s="1"/>
  <c r="J77" i="1"/>
  <c r="L77" i="1" s="1"/>
  <c r="K76" i="1"/>
  <c r="M76" i="1" s="1"/>
  <c r="J76" i="1"/>
  <c r="L76" i="1" s="1"/>
  <c r="K75" i="1"/>
  <c r="M75" i="1" s="1"/>
  <c r="J75" i="1"/>
  <c r="L75" i="1" s="1"/>
  <c r="K74" i="1"/>
  <c r="M74" i="1" s="1"/>
  <c r="J74" i="1"/>
  <c r="L74" i="1" s="1"/>
  <c r="K73" i="1"/>
  <c r="M73" i="1" s="1"/>
  <c r="J73" i="1"/>
  <c r="L73" i="1" s="1"/>
  <c r="K72" i="1"/>
  <c r="M72" i="1" s="1"/>
  <c r="J72" i="1"/>
  <c r="L72" i="1" s="1"/>
  <c r="K71" i="1"/>
  <c r="M71" i="1" s="1"/>
  <c r="J71" i="1"/>
  <c r="L71" i="1" s="1"/>
  <c r="K70" i="1"/>
  <c r="M70" i="1" s="1"/>
  <c r="J70" i="1"/>
  <c r="L70" i="1" s="1"/>
  <c r="K69" i="1"/>
  <c r="M69" i="1" s="1"/>
  <c r="J69" i="1"/>
  <c r="L69" i="1" s="1"/>
  <c r="K68" i="1"/>
  <c r="M68" i="1" s="1"/>
  <c r="J68" i="1"/>
  <c r="L68" i="1" s="1"/>
  <c r="K67" i="1"/>
  <c r="M67" i="1" s="1"/>
  <c r="J67" i="1"/>
  <c r="L67" i="1" s="1"/>
  <c r="K66" i="1"/>
  <c r="M66" i="1" s="1"/>
  <c r="J66" i="1"/>
  <c r="L66" i="1" s="1"/>
  <c r="K65" i="1"/>
  <c r="M65" i="1" s="1"/>
  <c r="J65" i="1"/>
  <c r="L65" i="1" s="1"/>
  <c r="K64" i="1"/>
  <c r="M64" i="1" s="1"/>
  <c r="J64" i="1"/>
  <c r="L64" i="1" s="1"/>
  <c r="K63" i="1"/>
  <c r="M63" i="1" s="1"/>
  <c r="J63" i="1"/>
  <c r="L63" i="1" s="1"/>
  <c r="K62" i="1"/>
  <c r="M62" i="1" s="1"/>
  <c r="J62" i="1"/>
  <c r="L62" i="1" s="1"/>
  <c r="K61" i="1"/>
  <c r="M61" i="1" s="1"/>
  <c r="J61" i="1"/>
  <c r="L61" i="1" s="1"/>
  <c r="K60" i="1"/>
  <c r="M60" i="1" s="1"/>
  <c r="J60" i="1"/>
  <c r="L60" i="1" s="1"/>
  <c r="K59" i="1"/>
  <c r="M59" i="1" s="1"/>
  <c r="J59" i="1"/>
  <c r="L59" i="1" s="1"/>
  <c r="K58" i="1"/>
  <c r="M58" i="1" s="1"/>
  <c r="J58" i="1"/>
  <c r="L58" i="1" s="1"/>
  <c r="K57" i="1"/>
  <c r="M57" i="1" s="1"/>
  <c r="J57" i="1"/>
  <c r="L57" i="1" s="1"/>
  <c r="K56" i="1"/>
  <c r="M56" i="1" s="1"/>
  <c r="J56" i="1"/>
  <c r="L56" i="1" s="1"/>
  <c r="K55" i="1"/>
  <c r="M55" i="1" s="1"/>
  <c r="J55" i="1"/>
  <c r="L55" i="1" s="1"/>
  <c r="K54" i="1"/>
  <c r="M54" i="1" s="1"/>
  <c r="J54" i="1"/>
  <c r="L54" i="1" s="1"/>
  <c r="K53" i="1"/>
  <c r="M53" i="1" s="1"/>
  <c r="J53" i="1"/>
  <c r="L53" i="1" s="1"/>
  <c r="K52" i="1"/>
  <c r="M52" i="1" s="1"/>
  <c r="J52" i="1"/>
  <c r="L52" i="1" s="1"/>
  <c r="K51" i="1"/>
  <c r="M51" i="1" s="1"/>
  <c r="J51" i="1"/>
  <c r="L51" i="1" s="1"/>
  <c r="K50" i="1"/>
  <c r="M50" i="1" s="1"/>
  <c r="J50" i="1"/>
  <c r="L50" i="1" s="1"/>
  <c r="K49" i="1"/>
  <c r="M49" i="1" s="1"/>
  <c r="J49" i="1"/>
  <c r="L49" i="1" s="1"/>
  <c r="K48" i="1"/>
  <c r="M48" i="1" s="1"/>
  <c r="J48" i="1"/>
  <c r="L48" i="1" s="1"/>
  <c r="K47" i="1"/>
  <c r="M47" i="1" s="1"/>
  <c r="J47" i="1"/>
  <c r="L47" i="1" s="1"/>
  <c r="K46" i="1"/>
  <c r="M46" i="1" s="1"/>
  <c r="J46" i="1"/>
  <c r="L46" i="1" s="1"/>
  <c r="K45" i="1"/>
  <c r="M45" i="1" s="1"/>
  <c r="J45" i="1"/>
  <c r="L45" i="1" s="1"/>
  <c r="K44" i="1"/>
  <c r="M44" i="1" s="1"/>
  <c r="J44" i="1"/>
  <c r="L44" i="1" s="1"/>
  <c r="K43" i="1"/>
  <c r="M43" i="1" s="1"/>
  <c r="J43" i="1"/>
  <c r="L43" i="1" s="1"/>
  <c r="K42" i="1"/>
  <c r="M42" i="1" s="1"/>
  <c r="J42" i="1"/>
  <c r="L42" i="1" s="1"/>
  <c r="K41" i="1"/>
  <c r="M41" i="1" s="1"/>
  <c r="J41" i="1"/>
  <c r="L41" i="1" s="1"/>
  <c r="K40" i="1"/>
  <c r="M40" i="1" s="1"/>
  <c r="J40" i="1"/>
  <c r="L40" i="1" s="1"/>
  <c r="K39" i="1"/>
  <c r="M39" i="1" s="1"/>
  <c r="J39" i="1"/>
  <c r="L39" i="1" s="1"/>
  <c r="K38" i="1"/>
  <c r="M38" i="1" s="1"/>
  <c r="J38" i="1"/>
  <c r="L38" i="1" s="1"/>
  <c r="K37" i="1"/>
  <c r="M37" i="1" s="1"/>
  <c r="J37" i="1"/>
  <c r="L37" i="1" s="1"/>
  <c r="M36" i="1"/>
  <c r="K36" i="1"/>
  <c r="J36" i="1"/>
  <c r="L36" i="1" s="1"/>
  <c r="K35" i="1"/>
  <c r="M35" i="1" s="1"/>
  <c r="J35" i="1"/>
  <c r="L35" i="1" s="1"/>
  <c r="K34" i="1"/>
  <c r="M34" i="1" s="1"/>
  <c r="J34" i="1"/>
  <c r="L34" i="1" s="1"/>
  <c r="K33" i="1"/>
  <c r="M33" i="1" s="1"/>
  <c r="J33" i="1"/>
  <c r="L33" i="1" s="1"/>
  <c r="K32" i="1"/>
  <c r="M32" i="1" s="1"/>
  <c r="J32" i="1"/>
  <c r="L32" i="1" s="1"/>
  <c r="K31" i="1"/>
  <c r="M31" i="1" s="1"/>
  <c r="J31" i="1"/>
  <c r="L31" i="1" s="1"/>
  <c r="K30" i="1"/>
  <c r="M30" i="1" s="1"/>
  <c r="J30" i="1"/>
  <c r="L30" i="1" s="1"/>
  <c r="K29" i="1"/>
  <c r="M29" i="1" s="1"/>
  <c r="J29" i="1"/>
  <c r="L29" i="1" s="1"/>
  <c r="K28" i="1"/>
  <c r="M28" i="1" s="1"/>
  <c r="J28" i="1"/>
  <c r="L28" i="1" s="1"/>
  <c r="L27" i="1"/>
  <c r="K27" i="1"/>
  <c r="M27" i="1" s="1"/>
  <c r="J27" i="1"/>
  <c r="K26" i="1"/>
  <c r="M26" i="1" s="1"/>
  <c r="J26" i="1"/>
  <c r="L26" i="1" s="1"/>
  <c r="K25" i="1"/>
  <c r="M25" i="1" s="1"/>
  <c r="J25" i="1"/>
  <c r="L25" i="1" s="1"/>
  <c r="L24" i="1"/>
  <c r="K24" i="1"/>
  <c r="M24" i="1" s="1"/>
  <c r="J24" i="1"/>
  <c r="L23" i="1"/>
  <c r="K23" i="1"/>
  <c r="M23" i="1" s="1"/>
  <c r="J23" i="1"/>
  <c r="K22" i="1"/>
  <c r="M22" i="1" s="1"/>
  <c r="J22" i="1"/>
  <c r="L22" i="1" s="1"/>
  <c r="K21" i="1"/>
  <c r="M21" i="1" s="1"/>
  <c r="J21" i="1"/>
  <c r="L21" i="1" s="1"/>
  <c r="L20" i="1"/>
  <c r="K20" i="1"/>
  <c r="M20" i="1" s="1"/>
  <c r="J20" i="1"/>
  <c r="L19" i="1"/>
  <c r="K19" i="1"/>
  <c r="M19" i="1" s="1"/>
  <c r="J19" i="1"/>
  <c r="K18" i="1"/>
  <c r="M18" i="1" s="1"/>
  <c r="J18" i="1"/>
  <c r="L18" i="1" s="1"/>
  <c r="K17" i="1"/>
  <c r="M17" i="1" s="1"/>
  <c r="J17" i="1"/>
  <c r="L17" i="1" s="1"/>
  <c r="L16" i="1"/>
  <c r="K16" i="1"/>
  <c r="M16" i="1" s="1"/>
  <c r="J16" i="1"/>
  <c r="L15" i="1"/>
  <c r="K15" i="1"/>
  <c r="M15" i="1" s="1"/>
  <c r="J15" i="1"/>
  <c r="K14" i="1"/>
  <c r="M14" i="1" s="1"/>
  <c r="J14" i="1"/>
  <c r="L14" i="1" s="1"/>
  <c r="K13" i="1"/>
  <c r="M13" i="1" s="1"/>
  <c r="J13" i="1"/>
  <c r="L13" i="1" s="1"/>
  <c r="L12" i="1"/>
  <c r="K12" i="1"/>
  <c r="M12" i="1" s="1"/>
  <c r="J12" i="1"/>
  <c r="L11" i="1"/>
  <c r="K11" i="1"/>
  <c r="M11" i="1" s="1"/>
  <c r="J11" i="1"/>
  <c r="K10" i="1"/>
  <c r="M10" i="1" s="1"/>
  <c r="J10" i="1"/>
  <c r="L10" i="1" s="1"/>
  <c r="K9" i="1"/>
  <c r="M9" i="1" s="1"/>
  <c r="J9" i="1"/>
  <c r="L9" i="1" s="1"/>
  <c r="L8" i="1"/>
  <c r="M8" i="1"/>
  <c r="L7" i="1"/>
  <c r="M7" i="1"/>
  <c r="G9" i="3" l="1"/>
  <c r="K9" i="3" s="1"/>
  <c r="M9" i="3" s="1"/>
  <c r="F9" i="3"/>
  <c r="G149" i="2"/>
  <c r="K149" i="2" s="1"/>
  <c r="M149" i="2" s="1"/>
  <c r="F149" i="2"/>
  <c r="J149" i="2" s="1"/>
  <c r="L149" i="2" s="1"/>
  <c r="E149" i="2"/>
  <c r="D149" i="2"/>
  <c r="G112" i="1"/>
  <c r="K112" i="1" s="1"/>
  <c r="M112" i="1" s="1"/>
  <c r="F112" i="1"/>
  <c r="J112" i="1" s="1"/>
  <c r="E112" i="1"/>
  <c r="D112" i="1"/>
  <c r="C112" i="1"/>
  <c r="L112" i="1" l="1"/>
</calcChain>
</file>

<file path=xl/sharedStrings.xml><?xml version="1.0" encoding="utf-8"?>
<sst xmlns="http://schemas.openxmlformats.org/spreadsheetml/2006/main" count="387" uniqueCount="145">
  <si>
    <t>รายงานผลการเบิกจ่ายงบประมาณ (เบิกจ่ายหน่วยงาน) งบประมาณ แผ่นดิน ประจำปีงบประมาณ พ.ศ 2561</t>
  </si>
  <si>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</si>
  <si>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</si>
  <si>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</si>
  <si>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</si>
  <si>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</si>
  <si>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</si>
  <si>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</si>
  <si>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</si>
  <si>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</si>
  <si>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</si>
  <si>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</si>
  <si>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</si>
  <si>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</si>
  <si>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</si>
  <si>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</si>
  <si>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</si>
  <si>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</si>
  <si>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งานสวัสดิการและทุนการศึกษา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</si>
  <si>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</si>
  <si>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</si>
  <si>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</si>
  <si>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</si>
  <si>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</si>
  <si>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</si>
  <si>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</si>
  <si>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</si>
  <si>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สาขาวิชาหลักสูตรและการสอน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</si>
  <si>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</si>
  <si>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</si>
  <si>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</si>
  <si>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</si>
  <si>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</si>
  <si>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</si>
  <si>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</si>
  <si>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</si>
  <si>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</si>
  <si>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</si>
  <si>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</si>
  <si>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</si>
  <si>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</si>
  <si>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</si>
  <si>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</si>
  <si>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</si>
  <si>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</si>
  <si>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</si>
  <si>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</si>
  <si>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</si>
  <si>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</si>
  <si>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</si>
  <si>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</si>
  <si>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</si>
  <si>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</si>
  <si>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</si>
  <si>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</si>
  <si>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</si>
  <si>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</si>
  <si>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</si>
  <si>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</si>
  <si>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</si>
  <si>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</si>
  <si>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</si>
  <si>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</si>
  <si>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</si>
  <si>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</si>
  <si>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สาขาวิชาบริหารธุรกิจ (แขนงวิชาคอมพิวเตอร์ธุรกิจ)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</si>
  <si>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</si>
  <si>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</si>
  <si>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</si>
  <si>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</si>
  <si>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</si>
  <si>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</si>
  <si>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</si>
  <si>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</si>
  <si>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</si>
  <si>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</si>
  <si>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</si>
  <si>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</si>
  <si>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</si>
  <si>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</si>
  <si>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</si>
  <si>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</si>
  <si>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</si>
  <si>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</si>
  <si>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</si>
  <si>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</si>
  <si>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</si>
  <si>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</si>
  <si>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</si>
  <si>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</si>
  <si>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</si>
  <si>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</si>
  <si>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</si>
  <si>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</si>
  <si>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</si>
  <si>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</si>
  <si>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</si>
  <si>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</si>
  <si>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2561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</si>
  <si>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</si>
  <si>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</si>
  <si>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</si>
  <si>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</si>
  <si>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</si>
  <si>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</si>
  <si>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</si>
  <si>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หน่วยยานพาหนะ</t>
  </si>
  <si>
    <t>งานวิจัยสถาบัน และสารสนเทศ</t>
  </si>
  <si>
    <t>งานพัฒนานักศึกษาและแนะแนวการศึกษาและอาชีพ</t>
  </si>
  <si>
    <t>งานอนามัยและสุขาภิบาล</t>
  </si>
  <si>
    <t>งานหอพักนักศึกษาและบุคลากร</t>
  </si>
  <si>
    <t>ศูนย์บริการสนับสนุนนักศึกษาพิการระดับอุดมศึกษา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</si>
  <si>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</si>
  <si>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</si>
  <si>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สาขาวิชายุทธศาสตร์การพัฒนา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</si>
  <si>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</si>
  <si>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</si>
  <si>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</si>
  <si>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</si>
  <si>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</si>
  <si>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</si>
  <si>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</si>
  <si>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</si>
  <si>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</si>
  <si>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</si>
  <si>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</si>
  <si>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บริหารธุรกิจแขนงวิชารัฐประศาสนศาสตร์</t>
  </si>
  <si>
    <t>สาขาวิชาคอมพิวเตอร์ธุรกิจ</t>
  </si>
  <si>
    <t>สาขาวิชาบริหารทรัพยากรมนุษย์และการจัดการทั่วไป</t>
  </si>
  <si>
    <t>สาขาวิชาการจัดการธุรกิจค้าปลีก</t>
  </si>
  <si>
    <t>งานวารสารและสิ่งพิมพ์ต่อเนื่อง</t>
  </si>
  <si>
    <t>งานบริการสารสนเทศ</t>
  </si>
  <si>
    <t>งานพัฒนาระบบสารสนเทศและสื่ออิเล็กทรอนิกส์</t>
  </si>
  <si>
    <t>ศูนย์ความเป็นเลิศด้านพลังงานทางเลือก</t>
  </si>
  <si>
    <t>ศูนย์หนองหารศึกษา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</si>
  <si>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</si>
  <si>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</si>
  <si>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</si>
  <si>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2561</t>
  </si>
  <si>
    <t>ศูนย์ฝึกประสบการณ์วิชาชีพอาคารเอนกประสงค์ภูพานเพลซ</t>
  </si>
  <si>
    <t>ไตรมาส 2</t>
  </si>
  <si>
    <t>เดือน มกราคม</t>
  </si>
  <si>
    <t>ร้อยละการเบิกจ่าย</t>
  </si>
  <si>
    <t>รวมแผน/ผล
(ไตรมาส1 และ เดือน มกราคม)</t>
  </si>
  <si>
    <t>ข้อมูล วันที่ 23 มกราคม 2561 เวลา 15.00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</si>
</sst>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right" vertical="center" wrapText="1"/>
    </xf>
    <xf numFmtId="187" fontId="5" fillId="0" borderId="1" xfId="1" applyNumberFormat="1" applyFont="1" applyBorder="1" applyAlignment="1">
      <alignment horizontal="right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0" fontId="2" fillId="0" borderId="7" xfId="1" applyNumberFormat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2" fillId="0" borderId="0" xfId="1" applyNumberFormat="1" applyFont="1"/>
    <xf numFmtId="187" fontId="6" fillId="6" borderId="1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Normal="100" zoomScaleSheetLayoutView="100" workbookViewId="0">
      <selection activeCell="A11" sqref="A11"/>
    </sheetView>
  </sheetViews>
  <sheetFormatPr defaultColWidth="38.625" defaultRowHeight="18.75" x14ac:dyDescent="0.3"/>
  <cols>
    <col min="1" max="1" width="5.125" style="1" customWidth="1"/>
    <col min="2" max="2" width="27.25" style="1" bestFit="1" customWidth="1"/>
    <col min="3" max="3" width="7.25" style="1" customWidth="1"/>
    <col min="4" max="4" width="10.375" style="1" customWidth="1"/>
    <col min="5" max="5" width="11.5" style="1" customWidth="1"/>
    <col min="6" max="6" width="10.5" style="1" bestFit="1" customWidth="1"/>
    <col min="7" max="7" width="12.75" style="1" bestFit="1" customWidth="1"/>
    <col min="8" max="8" width="9.875" style="60" bestFit="1" customWidth="1"/>
    <col min="9" max="9" width="10.875" style="1" bestFit="1" customWidth="1"/>
    <col min="10" max="10" width="10.75" style="60" bestFit="1" customWidth="1"/>
    <col min="11" max="11" width="12.625" style="1" bestFit="1" customWidth="1"/>
    <col min="12" max="12" width="6.625" style="1" bestFit="1" customWidth="1"/>
    <col min="13" max="13" width="6.75" style="1" customWidth="1"/>
    <col min="14" max="16384" width="38.625" style="1"/>
  </cols>
  <sheetData>
    <row r="1" spans="1:13" ht="23.25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3.25" x14ac:dyDescent="0.3">
      <c r="A2" s="74" t="s">
        <v>144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3.2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x14ac:dyDescent="0.3">
      <c r="A4" s="76" t="s">
        <v>2</v>
      </c>
      <c r="B4" s="76" t="s">
        <v>3</v>
      </c>
      <c r="C4" s="77" t="s">
        <v>95</v>
      </c>
      <c r="D4" s="77" t="s">
        <v>96</v>
      </c>
      <c r="E4" s="77" t="s">
        <v>97</v>
      </c>
      <c r="F4" s="80" t="s">
        <v>94</v>
      </c>
      <c r="G4" s="80"/>
      <c r="H4" s="71" t="s">
        <v>140</v>
      </c>
      <c r="I4" s="72"/>
      <c r="J4" s="66" t="s">
        <v>143</v>
      </c>
      <c r="K4" s="67"/>
      <c r="L4" s="70" t="s">
        <v>142</v>
      </c>
      <c r="M4" s="70"/>
    </row>
    <row r="5" spans="1:13" x14ac:dyDescent="0.3">
      <c r="A5" s="76"/>
      <c r="B5" s="76"/>
      <c r="C5" s="78"/>
      <c r="D5" s="78"/>
      <c r="E5" s="78"/>
      <c r="F5" s="80"/>
      <c r="G5" s="80"/>
      <c r="H5" s="71" t="s">
        <v>141</v>
      </c>
      <c r="I5" s="72"/>
      <c r="J5" s="68"/>
      <c r="K5" s="69"/>
      <c r="L5" s="70"/>
      <c r="M5" s="70"/>
    </row>
    <row r="6" spans="1:13" x14ac:dyDescent="0.3">
      <c r="A6" s="76"/>
      <c r="B6" s="76"/>
      <c r="C6" s="79"/>
      <c r="D6" s="79"/>
      <c r="E6" s="79"/>
      <c r="F6" s="57" t="s">
        <v>4</v>
      </c>
      <c r="G6" s="57" t="s">
        <v>5</v>
      </c>
      <c r="H6" s="59" t="s">
        <v>4</v>
      </c>
      <c r="I6" s="57" t="s">
        <v>5</v>
      </c>
      <c r="J6" s="59" t="s">
        <v>4</v>
      </c>
      <c r="K6" s="57" t="s">
        <v>5</v>
      </c>
      <c r="L6" s="57" t="s">
        <v>4</v>
      </c>
      <c r="M6" s="57" t="s">
        <v>5</v>
      </c>
    </row>
    <row r="7" spans="1:13" s="24" customFormat="1" x14ac:dyDescent="0.3">
      <c r="A7" s="62">
        <v>1</v>
      </c>
      <c r="B7" s="63" t="s">
        <v>6</v>
      </c>
      <c r="C7" s="62">
        <v>39</v>
      </c>
      <c r="D7" s="62">
        <v>9</v>
      </c>
      <c r="E7" s="64">
        <v>490868500</v>
      </c>
      <c r="F7" s="64">
        <v>172741150</v>
      </c>
      <c r="G7" s="65">
        <v>92560403.069999993</v>
      </c>
      <c r="H7" s="64">
        <v>34673242</v>
      </c>
      <c r="I7" s="65">
        <v>1594834.98</v>
      </c>
      <c r="J7" s="64">
        <f>F7+H7</f>
        <v>207414392</v>
      </c>
      <c r="K7" s="65">
        <f>G7+I7</f>
        <v>94155238.049999997</v>
      </c>
      <c r="L7" s="65">
        <f>(J7*100)/E7</f>
        <v>42.254573679101426</v>
      </c>
      <c r="M7" s="65">
        <f>(K7*100)/E7</f>
        <v>19.18135672792204</v>
      </c>
    </row>
    <row r="8" spans="1:13" s="24" customFormat="1" x14ac:dyDescent="0.3">
      <c r="A8" s="25">
        <v>2</v>
      </c>
      <c r="B8" s="26" t="s">
        <v>13</v>
      </c>
      <c r="C8" s="25">
        <v>10</v>
      </c>
      <c r="D8" s="25">
        <v>4</v>
      </c>
      <c r="E8" s="27">
        <v>937700</v>
      </c>
      <c r="F8" s="27">
        <v>492290</v>
      </c>
      <c r="G8" s="28">
        <v>115219.75</v>
      </c>
      <c r="H8" s="27">
        <v>84800</v>
      </c>
      <c r="I8" s="28">
        <v>5000</v>
      </c>
      <c r="J8" s="27">
        <f t="shared" ref="J8:K15" si="0">F8+H8</f>
        <v>577090</v>
      </c>
      <c r="K8" s="28">
        <f t="shared" si="0"/>
        <v>120219.75</v>
      </c>
      <c r="L8" s="28">
        <f t="shared" ref="L8:L15" si="1">(J8*100)/E8</f>
        <v>61.543137464007678</v>
      </c>
      <c r="M8" s="28">
        <f t="shared" ref="M8:M15" si="2">(K8*100)/E8</f>
        <v>12.820704916284527</v>
      </c>
    </row>
    <row r="9" spans="1:13" s="24" customFormat="1" x14ac:dyDescent="0.3">
      <c r="A9" s="25">
        <v>3</v>
      </c>
      <c r="B9" s="26" t="s">
        <v>16</v>
      </c>
      <c r="C9" s="25">
        <v>5</v>
      </c>
      <c r="D9" s="25">
        <v>3</v>
      </c>
      <c r="E9" s="27">
        <v>1180000</v>
      </c>
      <c r="F9" s="27">
        <v>800000</v>
      </c>
      <c r="G9" s="28">
        <v>278562</v>
      </c>
      <c r="H9" s="27">
        <v>30000</v>
      </c>
      <c r="I9" s="28">
        <v>12246</v>
      </c>
      <c r="J9" s="27">
        <f t="shared" si="0"/>
        <v>830000</v>
      </c>
      <c r="K9" s="28">
        <f t="shared" si="0"/>
        <v>290808</v>
      </c>
      <c r="L9" s="28">
        <f t="shared" si="1"/>
        <v>70.33898305084746</v>
      </c>
      <c r="M9" s="28">
        <f t="shared" si="2"/>
        <v>24.644745762711864</v>
      </c>
    </row>
    <row r="10" spans="1:13" s="24" customFormat="1" x14ac:dyDescent="0.3">
      <c r="A10" s="25">
        <v>4</v>
      </c>
      <c r="B10" s="26" t="s">
        <v>19</v>
      </c>
      <c r="C10" s="25">
        <v>70</v>
      </c>
      <c r="D10" s="25">
        <v>13</v>
      </c>
      <c r="E10" s="27">
        <v>11946350</v>
      </c>
      <c r="F10" s="27">
        <v>9104732</v>
      </c>
      <c r="G10" s="28">
        <v>1593955.22</v>
      </c>
      <c r="H10" s="27">
        <v>550869</v>
      </c>
      <c r="I10" s="28">
        <v>1486076</v>
      </c>
      <c r="J10" s="27">
        <f t="shared" si="0"/>
        <v>9655601</v>
      </c>
      <c r="K10" s="28">
        <f t="shared" si="0"/>
        <v>3080031.2199999997</v>
      </c>
      <c r="L10" s="28">
        <f t="shared" si="1"/>
        <v>80.824695409057995</v>
      </c>
      <c r="M10" s="28">
        <f t="shared" si="2"/>
        <v>25.782194728933941</v>
      </c>
    </row>
    <row r="11" spans="1:13" s="24" customFormat="1" x14ac:dyDescent="0.3">
      <c r="A11" s="25">
        <v>5</v>
      </c>
      <c r="B11" s="26" t="s">
        <v>33</v>
      </c>
      <c r="C11" s="25">
        <v>39</v>
      </c>
      <c r="D11" s="25">
        <v>11</v>
      </c>
      <c r="E11" s="27">
        <v>28042850</v>
      </c>
      <c r="F11" s="27">
        <v>3407260</v>
      </c>
      <c r="G11" s="28">
        <v>297729.75</v>
      </c>
      <c r="H11" s="27">
        <v>824059</v>
      </c>
      <c r="I11" s="28">
        <v>114440</v>
      </c>
      <c r="J11" s="27">
        <f t="shared" si="0"/>
        <v>4231319</v>
      </c>
      <c r="K11" s="28">
        <f t="shared" si="0"/>
        <v>412169.75</v>
      </c>
      <c r="L11" s="28">
        <f t="shared" si="1"/>
        <v>15.088762376149358</v>
      </c>
      <c r="M11" s="28">
        <f t="shared" si="2"/>
        <v>1.4697855246524516</v>
      </c>
    </row>
    <row r="12" spans="1:13" s="24" customFormat="1" x14ac:dyDescent="0.3">
      <c r="A12" s="25">
        <v>6</v>
      </c>
      <c r="B12" s="26" t="s">
        <v>43</v>
      </c>
      <c r="C12" s="25">
        <v>39</v>
      </c>
      <c r="D12" s="25">
        <v>10</v>
      </c>
      <c r="E12" s="27">
        <v>16280625</v>
      </c>
      <c r="F12" s="27">
        <v>420350</v>
      </c>
      <c r="G12" s="28">
        <v>343860</v>
      </c>
      <c r="H12" s="27">
        <v>126723</v>
      </c>
      <c r="I12" s="28">
        <v>33800</v>
      </c>
      <c r="J12" s="27">
        <f t="shared" si="0"/>
        <v>547073</v>
      </c>
      <c r="K12" s="28">
        <f t="shared" si="0"/>
        <v>377660</v>
      </c>
      <c r="L12" s="28">
        <f t="shared" si="1"/>
        <v>3.3602702598948135</v>
      </c>
      <c r="M12" s="28">
        <f t="shared" si="2"/>
        <v>2.3196898153479979</v>
      </c>
    </row>
    <row r="13" spans="1:13" s="24" customFormat="1" x14ac:dyDescent="0.3">
      <c r="A13" s="25">
        <v>7</v>
      </c>
      <c r="B13" s="26" t="s">
        <v>48</v>
      </c>
      <c r="C13" s="25">
        <v>3</v>
      </c>
      <c r="D13" s="25">
        <v>0</v>
      </c>
      <c r="E13" s="27">
        <v>1020000</v>
      </c>
      <c r="F13" s="27">
        <v>0</v>
      </c>
      <c r="G13" s="28">
        <v>0</v>
      </c>
      <c r="H13" s="27">
        <v>0</v>
      </c>
      <c r="I13" s="28">
        <v>0</v>
      </c>
      <c r="J13" s="27">
        <f t="shared" si="0"/>
        <v>0</v>
      </c>
      <c r="K13" s="28">
        <f t="shared" si="0"/>
        <v>0</v>
      </c>
      <c r="L13" s="28">
        <f t="shared" si="1"/>
        <v>0</v>
      </c>
      <c r="M13" s="28">
        <f t="shared" si="2"/>
        <v>0</v>
      </c>
    </row>
    <row r="14" spans="1:13" s="24" customFormat="1" x14ac:dyDescent="0.3">
      <c r="A14" s="25">
        <v>8</v>
      </c>
      <c r="B14" s="26" t="s">
        <v>49</v>
      </c>
      <c r="C14" s="25">
        <v>64</v>
      </c>
      <c r="D14" s="25">
        <v>27</v>
      </c>
      <c r="E14" s="27">
        <v>24550150</v>
      </c>
      <c r="F14" s="27">
        <v>6478127</v>
      </c>
      <c r="G14" s="28">
        <v>1142051.1599999999</v>
      </c>
      <c r="H14" s="27">
        <v>7743490</v>
      </c>
      <c r="I14" s="28">
        <v>1890103.75</v>
      </c>
      <c r="J14" s="27">
        <f t="shared" si="0"/>
        <v>14221617</v>
      </c>
      <c r="K14" s="28">
        <f t="shared" si="0"/>
        <v>3032154.91</v>
      </c>
      <c r="L14" s="28">
        <f t="shared" si="1"/>
        <v>57.928839538658622</v>
      </c>
      <c r="M14" s="28">
        <f t="shared" si="2"/>
        <v>12.35086103343564</v>
      </c>
    </row>
    <row r="15" spans="1:13" s="24" customFormat="1" x14ac:dyDescent="0.3">
      <c r="A15" s="25">
        <v>9</v>
      </c>
      <c r="B15" s="26" t="s">
        <v>61</v>
      </c>
      <c r="C15" s="25">
        <v>24</v>
      </c>
      <c r="D15" s="25">
        <v>7</v>
      </c>
      <c r="E15" s="27">
        <v>15523450</v>
      </c>
      <c r="F15" s="27">
        <v>8556400</v>
      </c>
      <c r="G15" s="28">
        <v>1002886</v>
      </c>
      <c r="H15" s="27">
        <v>1703200</v>
      </c>
      <c r="I15" s="28">
        <v>157207</v>
      </c>
      <c r="J15" s="27">
        <f t="shared" si="0"/>
        <v>10259600</v>
      </c>
      <c r="K15" s="28">
        <f t="shared" si="0"/>
        <v>1160093</v>
      </c>
      <c r="L15" s="28">
        <f t="shared" si="1"/>
        <v>66.090978487385215</v>
      </c>
      <c r="M15" s="28">
        <f t="shared" si="2"/>
        <v>7.4731647926201976</v>
      </c>
    </row>
    <row r="16" spans="1:13" s="24" customFormat="1" x14ac:dyDescent="0.3">
      <c r="A16" s="25">
        <v>10</v>
      </c>
      <c r="B16" s="26" t="s">
        <v>68</v>
      </c>
      <c r="C16" s="25">
        <v>70</v>
      </c>
      <c r="D16" s="25">
        <v>31</v>
      </c>
      <c r="E16" s="27">
        <v>32520275</v>
      </c>
      <c r="F16" s="27">
        <v>21451451</v>
      </c>
      <c r="G16" s="28">
        <v>3818013.63</v>
      </c>
      <c r="H16" s="27">
        <v>4714547</v>
      </c>
      <c r="I16" s="28">
        <v>613447.22</v>
      </c>
      <c r="J16" s="27">
        <f t="shared" ref="J16:K20" si="3">F16+H16</f>
        <v>26165998</v>
      </c>
      <c r="K16" s="28">
        <f t="shared" si="3"/>
        <v>4431460.8499999996</v>
      </c>
      <c r="L16" s="28">
        <f t="shared" ref="L16:L20" si="4">(J16*100)/E16</f>
        <v>80.46056806100195</v>
      </c>
      <c r="M16" s="28">
        <f t="shared" ref="M16:M20" si="5">(K16*100)/E16</f>
        <v>13.626763150065612</v>
      </c>
    </row>
    <row r="17" spans="1:13" s="24" customFormat="1" x14ac:dyDescent="0.3">
      <c r="A17" s="25">
        <v>11</v>
      </c>
      <c r="B17" s="26" t="s">
        <v>80</v>
      </c>
      <c r="C17" s="25">
        <v>29</v>
      </c>
      <c r="D17" s="25">
        <v>7</v>
      </c>
      <c r="E17" s="27">
        <v>4356000</v>
      </c>
      <c r="F17" s="27">
        <v>1102000</v>
      </c>
      <c r="G17" s="28">
        <v>282312</v>
      </c>
      <c r="H17" s="27">
        <v>203750</v>
      </c>
      <c r="I17" s="28">
        <v>15900</v>
      </c>
      <c r="J17" s="27">
        <f t="shared" si="3"/>
        <v>1305750</v>
      </c>
      <c r="K17" s="28">
        <f t="shared" si="3"/>
        <v>298212</v>
      </c>
      <c r="L17" s="28">
        <f t="shared" si="4"/>
        <v>29.975895316804408</v>
      </c>
      <c r="M17" s="28">
        <f t="shared" si="5"/>
        <v>6.8460055096418735</v>
      </c>
    </row>
    <row r="18" spans="1:13" s="24" customFormat="1" x14ac:dyDescent="0.3">
      <c r="A18" s="25">
        <v>12</v>
      </c>
      <c r="B18" s="26" t="s">
        <v>85</v>
      </c>
      <c r="C18" s="25">
        <v>5</v>
      </c>
      <c r="D18" s="25">
        <v>1</v>
      </c>
      <c r="E18" s="27">
        <v>23340600</v>
      </c>
      <c r="F18" s="27">
        <v>507780</v>
      </c>
      <c r="G18" s="28">
        <v>123440</v>
      </c>
      <c r="H18" s="27">
        <v>2132000</v>
      </c>
      <c r="I18" s="28">
        <v>73969</v>
      </c>
      <c r="J18" s="27">
        <f t="shared" si="3"/>
        <v>2639780</v>
      </c>
      <c r="K18" s="28">
        <f t="shared" si="3"/>
        <v>197409</v>
      </c>
      <c r="L18" s="28">
        <f t="shared" si="4"/>
        <v>11.309820655852892</v>
      </c>
      <c r="M18" s="28">
        <f t="shared" si="5"/>
        <v>0.84577517287473325</v>
      </c>
    </row>
    <row r="19" spans="1:13" s="24" customFormat="1" x14ac:dyDescent="0.3">
      <c r="A19" s="25">
        <v>13</v>
      </c>
      <c r="B19" s="26" t="s">
        <v>88</v>
      </c>
      <c r="C19" s="25">
        <v>9</v>
      </c>
      <c r="D19" s="25">
        <v>5</v>
      </c>
      <c r="E19" s="27">
        <v>14252400</v>
      </c>
      <c r="F19" s="27">
        <v>10394926</v>
      </c>
      <c r="G19" s="28">
        <v>7541400</v>
      </c>
      <c r="H19" s="27">
        <v>0</v>
      </c>
      <c r="I19" s="28">
        <v>3750</v>
      </c>
      <c r="J19" s="27">
        <f t="shared" si="3"/>
        <v>10394926</v>
      </c>
      <c r="K19" s="28">
        <f t="shared" si="3"/>
        <v>7545150</v>
      </c>
      <c r="L19" s="28">
        <f t="shared" si="4"/>
        <v>72.934565406528023</v>
      </c>
      <c r="M19" s="28">
        <f t="shared" si="5"/>
        <v>52.939504925486233</v>
      </c>
    </row>
    <row r="20" spans="1:13" s="24" customFormat="1" x14ac:dyDescent="0.3">
      <c r="A20" s="25">
        <v>14</v>
      </c>
      <c r="B20" s="30" t="s">
        <v>91</v>
      </c>
      <c r="C20" s="29">
        <v>6</v>
      </c>
      <c r="D20" s="29">
        <v>2</v>
      </c>
      <c r="E20" s="31">
        <v>682600</v>
      </c>
      <c r="F20" s="31">
        <v>166300</v>
      </c>
      <c r="G20" s="32">
        <v>167509.6</v>
      </c>
      <c r="H20" s="31">
        <v>25000</v>
      </c>
      <c r="I20" s="32">
        <v>2441</v>
      </c>
      <c r="J20" s="31">
        <f t="shared" si="3"/>
        <v>191300</v>
      </c>
      <c r="K20" s="32">
        <f t="shared" si="3"/>
        <v>169950.6</v>
      </c>
      <c r="L20" s="32">
        <f t="shared" si="4"/>
        <v>28.025197773220039</v>
      </c>
      <c r="M20" s="32">
        <f t="shared" si="5"/>
        <v>24.897538822150601</v>
      </c>
    </row>
    <row r="21" spans="1:13" x14ac:dyDescent="0.3">
      <c r="A21" s="73" t="s">
        <v>93</v>
      </c>
      <c r="B21" s="73"/>
      <c r="C21" s="56">
        <f t="shared" ref="C21:I21" si="6">SUM(C20,C19,C18,C17,C16,C15,C14,C13,C12,C11,C10,C9,C8,C7)</f>
        <v>412</v>
      </c>
      <c r="D21" s="56">
        <f t="shared" si="6"/>
        <v>130</v>
      </c>
      <c r="E21" s="9">
        <f t="shared" si="6"/>
        <v>665501500</v>
      </c>
      <c r="F21" s="9">
        <f t="shared" si="6"/>
        <v>235622766</v>
      </c>
      <c r="G21" s="7">
        <f t="shared" si="6"/>
        <v>109267342.17999999</v>
      </c>
      <c r="H21" s="9">
        <f t="shared" si="6"/>
        <v>52811680</v>
      </c>
      <c r="I21" s="7">
        <f t="shared" si="6"/>
        <v>6003214.9499999993</v>
      </c>
      <c r="J21" s="9">
        <f>F21+H21</f>
        <v>288434446</v>
      </c>
      <c r="K21" s="7">
        <f>G21+I21</f>
        <v>115270557.13</v>
      </c>
      <c r="L21" s="7">
        <f>(J21*100)/E21</f>
        <v>43.340915985914378</v>
      </c>
      <c r="M21" s="7">
        <f>(K21*100)/E21</f>
        <v>17.32085609574133</v>
      </c>
    </row>
  </sheetData>
  <mergeCells count="14">
    <mergeCell ref="J4:K5"/>
    <mergeCell ref="L4:M5"/>
    <mergeCell ref="H5:I5"/>
    <mergeCell ref="A21:B21"/>
    <mergeCell ref="A1:M1"/>
    <mergeCell ref="A2:M2"/>
    <mergeCell ref="A3:M3"/>
    <mergeCell ref="A4:A6"/>
    <mergeCell ref="B4:B6"/>
    <mergeCell ref="C4:C6"/>
    <mergeCell ref="D4:D6"/>
    <mergeCell ref="E4:E6"/>
    <mergeCell ref="F4:G5"/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B23" sqref="B23"/>
    </sheetView>
  </sheetViews>
  <sheetFormatPr defaultRowHeight="18.75" x14ac:dyDescent="0.3"/>
  <cols>
    <col min="1" max="1" width="4.375" style="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2.75" style="1" customWidth="1"/>
    <col min="8" max="8" width="9.75" style="60" bestFit="1" customWidth="1"/>
    <col min="9" max="9" width="11.25" style="1" bestFit="1" customWidth="1"/>
    <col min="10" max="10" width="9.75" style="60" bestFit="1" customWidth="1"/>
    <col min="11" max="11" width="12" style="1" bestFit="1" customWidth="1"/>
    <col min="12" max="13" width="5.75" style="1" bestFit="1" customWidth="1"/>
    <col min="14" max="16384" width="9" style="1"/>
  </cols>
  <sheetData>
    <row r="1" spans="1:13" ht="23.25" x14ac:dyDescent="0.3">
      <c r="A1" s="74" t="s">
        <v>98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3.25" x14ac:dyDescent="0.3">
      <c r="A2" s="74" t="s">
        <v>144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3.25" x14ac:dyDescent="0.3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x14ac:dyDescent="0.3">
      <c r="A4" s="76" t="s">
        <v>2</v>
      </c>
      <c r="B4" s="76" t="s">
        <v>3</v>
      </c>
      <c r="C4" s="76" t="s">
        <v>95</v>
      </c>
      <c r="D4" s="76" t="s">
        <v>96</v>
      </c>
      <c r="E4" s="76" t="s">
        <v>97</v>
      </c>
      <c r="F4" s="80" t="s">
        <v>94</v>
      </c>
      <c r="G4" s="80"/>
      <c r="H4" s="71" t="s">
        <v>140</v>
      </c>
      <c r="I4" s="72"/>
      <c r="J4" s="66" t="s">
        <v>143</v>
      </c>
      <c r="K4" s="67"/>
      <c r="L4" s="70" t="s">
        <v>142</v>
      </c>
      <c r="M4" s="70"/>
    </row>
    <row r="5" spans="1:13" x14ac:dyDescent="0.3">
      <c r="A5" s="76"/>
      <c r="B5" s="76"/>
      <c r="C5" s="76"/>
      <c r="D5" s="76"/>
      <c r="E5" s="76"/>
      <c r="F5" s="80"/>
      <c r="G5" s="80"/>
      <c r="H5" s="71" t="s">
        <v>141</v>
      </c>
      <c r="I5" s="72"/>
      <c r="J5" s="68"/>
      <c r="K5" s="69"/>
      <c r="L5" s="70"/>
      <c r="M5" s="70"/>
    </row>
    <row r="6" spans="1:13" x14ac:dyDescent="0.3">
      <c r="A6" s="76"/>
      <c r="B6" s="76"/>
      <c r="C6" s="76"/>
      <c r="D6" s="76"/>
      <c r="E6" s="76"/>
      <c r="F6" s="57" t="s">
        <v>4</v>
      </c>
      <c r="G6" s="57" t="s">
        <v>5</v>
      </c>
      <c r="H6" s="59" t="s">
        <v>4</v>
      </c>
      <c r="I6" s="57" t="s">
        <v>5</v>
      </c>
      <c r="J6" s="59" t="s">
        <v>4</v>
      </c>
      <c r="K6" s="57" t="s">
        <v>5</v>
      </c>
      <c r="L6" s="57" t="s">
        <v>4</v>
      </c>
      <c r="M6" s="57" t="s">
        <v>5</v>
      </c>
    </row>
    <row r="7" spans="1:13" s="24" customFormat="1" x14ac:dyDescent="0.3">
      <c r="A7" s="62">
        <v>1</v>
      </c>
      <c r="B7" s="63" t="s">
        <v>6</v>
      </c>
      <c r="C7" s="62">
        <v>75</v>
      </c>
      <c r="D7" s="62">
        <v>22</v>
      </c>
      <c r="E7" s="64">
        <v>77578891</v>
      </c>
      <c r="F7" s="64">
        <v>13156462</v>
      </c>
      <c r="G7" s="65">
        <v>9081935.5099999998</v>
      </c>
      <c r="H7" s="64">
        <v>5326959</v>
      </c>
      <c r="I7" s="65">
        <v>2758268.53</v>
      </c>
      <c r="J7" s="64">
        <f>F7+H7</f>
        <v>18483421</v>
      </c>
      <c r="K7" s="65">
        <f>G7+I7</f>
        <v>11840204.039999999</v>
      </c>
      <c r="L7" s="65">
        <f>(J7*100)/E7</f>
        <v>23.825322535224174</v>
      </c>
      <c r="M7" s="65">
        <f>(K7*100)/E7</f>
        <v>15.262146554788982</v>
      </c>
    </row>
    <row r="8" spans="1:13" s="24" customFormat="1" x14ac:dyDescent="0.3">
      <c r="A8" s="25">
        <v>2</v>
      </c>
      <c r="B8" s="26" t="s">
        <v>13</v>
      </c>
      <c r="C8" s="25">
        <v>12</v>
      </c>
      <c r="D8" s="25">
        <v>4</v>
      </c>
      <c r="E8" s="27">
        <v>2101825</v>
      </c>
      <c r="F8" s="27">
        <v>1129240</v>
      </c>
      <c r="G8" s="28">
        <v>503268.54</v>
      </c>
      <c r="H8" s="27">
        <v>73160</v>
      </c>
      <c r="I8" s="28">
        <v>0</v>
      </c>
      <c r="J8" s="27">
        <f t="shared" ref="J8:K13" si="0">F8+H8</f>
        <v>1202400</v>
      </c>
      <c r="K8" s="28">
        <f t="shared" si="0"/>
        <v>503268.54</v>
      </c>
      <c r="L8" s="28">
        <f t="shared" ref="L8:L13" si="1">(J8*100)/E8</f>
        <v>57.207426879021803</v>
      </c>
      <c r="M8" s="28">
        <f t="shared" ref="M8:M13" si="2">(K8*100)/E8</f>
        <v>23.944359782569908</v>
      </c>
    </row>
    <row r="9" spans="1:13" s="24" customFormat="1" x14ac:dyDescent="0.3">
      <c r="A9" s="25">
        <v>3</v>
      </c>
      <c r="B9" s="26" t="s">
        <v>16</v>
      </c>
      <c r="C9" s="25">
        <v>28</v>
      </c>
      <c r="D9" s="25">
        <v>8</v>
      </c>
      <c r="E9" s="27">
        <v>7129244</v>
      </c>
      <c r="F9" s="27">
        <v>1248135</v>
      </c>
      <c r="G9" s="28">
        <v>1082612.49</v>
      </c>
      <c r="H9" s="27">
        <v>1148690</v>
      </c>
      <c r="I9" s="28">
        <v>58627.54</v>
      </c>
      <c r="J9" s="27">
        <f t="shared" si="0"/>
        <v>2396825</v>
      </c>
      <c r="K9" s="28">
        <f t="shared" si="0"/>
        <v>1141240.03</v>
      </c>
      <c r="L9" s="28">
        <f t="shared" si="1"/>
        <v>33.619623623486582</v>
      </c>
      <c r="M9" s="28">
        <f t="shared" si="2"/>
        <v>16.007868856782011</v>
      </c>
    </row>
    <row r="10" spans="1:13" s="24" customFormat="1" x14ac:dyDescent="0.3">
      <c r="A10" s="25">
        <v>4</v>
      </c>
      <c r="B10" s="26" t="s">
        <v>19</v>
      </c>
      <c r="C10" s="25">
        <v>48</v>
      </c>
      <c r="D10" s="25">
        <v>8</v>
      </c>
      <c r="E10" s="27">
        <v>4341720</v>
      </c>
      <c r="F10" s="27">
        <v>790336</v>
      </c>
      <c r="G10" s="28">
        <v>185584.91</v>
      </c>
      <c r="H10" s="27">
        <v>147227</v>
      </c>
      <c r="I10" s="28">
        <v>807.85</v>
      </c>
      <c r="J10" s="27">
        <f t="shared" si="0"/>
        <v>937563</v>
      </c>
      <c r="K10" s="28">
        <f t="shared" si="0"/>
        <v>186392.76</v>
      </c>
      <c r="L10" s="28">
        <f t="shared" si="1"/>
        <v>21.594276001216109</v>
      </c>
      <c r="M10" s="28">
        <f t="shared" si="2"/>
        <v>4.2930626571957653</v>
      </c>
    </row>
    <row r="11" spans="1:13" s="24" customFormat="1" x14ac:dyDescent="0.3">
      <c r="A11" s="25">
        <v>5</v>
      </c>
      <c r="B11" s="26" t="s">
        <v>33</v>
      </c>
      <c r="C11" s="25">
        <v>12</v>
      </c>
      <c r="D11" s="25">
        <v>7</v>
      </c>
      <c r="E11" s="27">
        <v>1843600</v>
      </c>
      <c r="F11" s="27">
        <v>447107</v>
      </c>
      <c r="G11" s="28">
        <v>258088.89</v>
      </c>
      <c r="H11" s="27">
        <v>146787</v>
      </c>
      <c r="I11" s="28">
        <v>43419.06</v>
      </c>
      <c r="J11" s="27">
        <f t="shared" si="0"/>
        <v>593894</v>
      </c>
      <c r="K11" s="28">
        <f t="shared" si="0"/>
        <v>301507.95</v>
      </c>
      <c r="L11" s="28">
        <f t="shared" si="1"/>
        <v>32.213820785419834</v>
      </c>
      <c r="M11" s="28">
        <f t="shared" si="2"/>
        <v>16.354304078975918</v>
      </c>
    </row>
    <row r="12" spans="1:13" s="24" customFormat="1" x14ac:dyDescent="0.3">
      <c r="A12" s="25">
        <v>6</v>
      </c>
      <c r="B12" s="26" t="s">
        <v>43</v>
      </c>
      <c r="C12" s="25">
        <v>20</v>
      </c>
      <c r="D12" s="25">
        <v>5</v>
      </c>
      <c r="E12" s="27">
        <v>1908700</v>
      </c>
      <c r="F12" s="27">
        <v>459367</v>
      </c>
      <c r="G12" s="28">
        <v>231352.94</v>
      </c>
      <c r="H12" s="27">
        <v>134364</v>
      </c>
      <c r="I12" s="28">
        <v>9561.02</v>
      </c>
      <c r="J12" s="27">
        <f t="shared" si="0"/>
        <v>593731</v>
      </c>
      <c r="K12" s="28">
        <f t="shared" si="0"/>
        <v>240913.96</v>
      </c>
      <c r="L12" s="28">
        <f t="shared" si="1"/>
        <v>31.106564677529207</v>
      </c>
      <c r="M12" s="28">
        <f t="shared" si="2"/>
        <v>12.621887148320846</v>
      </c>
    </row>
    <row r="13" spans="1:13" s="24" customFormat="1" x14ac:dyDescent="0.3">
      <c r="A13" s="25">
        <v>7</v>
      </c>
      <c r="B13" s="26" t="s">
        <v>48</v>
      </c>
      <c r="C13" s="25">
        <v>51</v>
      </c>
      <c r="D13" s="25">
        <v>29</v>
      </c>
      <c r="E13" s="27">
        <v>25890688</v>
      </c>
      <c r="F13" s="27">
        <v>5352688</v>
      </c>
      <c r="G13" s="28">
        <v>2095417.16</v>
      </c>
      <c r="H13" s="27">
        <v>1698919</v>
      </c>
      <c r="I13" s="28">
        <v>193711.18</v>
      </c>
      <c r="J13" s="27">
        <f t="shared" si="0"/>
        <v>7051607</v>
      </c>
      <c r="K13" s="28">
        <f t="shared" si="0"/>
        <v>2289128.34</v>
      </c>
      <c r="L13" s="28">
        <f t="shared" si="1"/>
        <v>27.236074220970874</v>
      </c>
      <c r="M13" s="28">
        <f t="shared" si="2"/>
        <v>8.8415122070143521</v>
      </c>
    </row>
    <row r="14" spans="1:13" s="24" customFormat="1" x14ac:dyDescent="0.3">
      <c r="A14" s="25">
        <v>8</v>
      </c>
      <c r="B14" s="26" t="s">
        <v>49</v>
      </c>
      <c r="C14" s="25">
        <v>72</v>
      </c>
      <c r="D14" s="25">
        <v>15</v>
      </c>
      <c r="E14" s="27">
        <v>3957800</v>
      </c>
      <c r="F14" s="27">
        <v>826895</v>
      </c>
      <c r="G14" s="28">
        <v>590611.65</v>
      </c>
      <c r="H14" s="27">
        <v>514734</v>
      </c>
      <c r="I14" s="28">
        <v>66403.8</v>
      </c>
      <c r="J14" s="27">
        <f t="shared" ref="J14:K18" si="3">F14+H14</f>
        <v>1341629</v>
      </c>
      <c r="K14" s="28">
        <f t="shared" si="3"/>
        <v>657015.45000000007</v>
      </c>
      <c r="L14" s="28">
        <f t="shared" ref="L14:L18" si="4">(J14*100)/E14</f>
        <v>33.898352620142504</v>
      </c>
      <c r="M14" s="28">
        <f t="shared" ref="M14:M18" si="5">(K14*100)/E14</f>
        <v>16.600521754510083</v>
      </c>
    </row>
    <row r="15" spans="1:13" s="24" customFormat="1" x14ac:dyDescent="0.3">
      <c r="A15" s="25">
        <v>9</v>
      </c>
      <c r="B15" s="26" t="s">
        <v>61</v>
      </c>
      <c r="C15" s="25">
        <v>31</v>
      </c>
      <c r="D15" s="25">
        <v>14</v>
      </c>
      <c r="E15" s="27">
        <v>6418100</v>
      </c>
      <c r="F15" s="27">
        <v>1889613</v>
      </c>
      <c r="G15" s="28">
        <v>1232987.22</v>
      </c>
      <c r="H15" s="27">
        <v>578045</v>
      </c>
      <c r="I15" s="28">
        <v>199758.7</v>
      </c>
      <c r="J15" s="27">
        <f t="shared" si="3"/>
        <v>2467658</v>
      </c>
      <c r="K15" s="28">
        <f t="shared" si="3"/>
        <v>1432745.92</v>
      </c>
      <c r="L15" s="28">
        <f t="shared" si="4"/>
        <v>38.448419314127236</v>
      </c>
      <c r="M15" s="28">
        <f t="shared" si="5"/>
        <v>22.323521291347905</v>
      </c>
    </row>
    <row r="16" spans="1:13" s="24" customFormat="1" x14ac:dyDescent="0.3">
      <c r="A16" s="25">
        <v>10</v>
      </c>
      <c r="B16" s="26" t="s">
        <v>68</v>
      </c>
      <c r="C16" s="25">
        <v>41</v>
      </c>
      <c r="D16" s="25">
        <v>13</v>
      </c>
      <c r="E16" s="27">
        <v>4728246</v>
      </c>
      <c r="F16" s="27">
        <v>1233189</v>
      </c>
      <c r="G16" s="28">
        <v>473686.7</v>
      </c>
      <c r="H16" s="27">
        <v>264871</v>
      </c>
      <c r="I16" s="28">
        <v>97893.88</v>
      </c>
      <c r="J16" s="27">
        <f t="shared" si="3"/>
        <v>1498060</v>
      </c>
      <c r="K16" s="28">
        <f t="shared" si="3"/>
        <v>571580.58000000007</v>
      </c>
      <c r="L16" s="28">
        <f t="shared" si="4"/>
        <v>31.683207684202557</v>
      </c>
      <c r="M16" s="28">
        <f t="shared" si="5"/>
        <v>12.088638789098539</v>
      </c>
    </row>
    <row r="17" spans="1:13" s="24" customFormat="1" x14ac:dyDescent="0.3">
      <c r="A17" s="25">
        <v>11</v>
      </c>
      <c r="B17" s="26" t="s">
        <v>80</v>
      </c>
      <c r="C17" s="25">
        <v>10</v>
      </c>
      <c r="D17" s="25">
        <v>4</v>
      </c>
      <c r="E17" s="27">
        <v>2424000</v>
      </c>
      <c r="F17" s="27">
        <v>468575</v>
      </c>
      <c r="G17" s="28">
        <v>169838.44</v>
      </c>
      <c r="H17" s="27">
        <v>173425</v>
      </c>
      <c r="I17" s="28">
        <v>71947</v>
      </c>
      <c r="J17" s="27">
        <f t="shared" si="3"/>
        <v>642000</v>
      </c>
      <c r="K17" s="28">
        <f t="shared" si="3"/>
        <v>241785.44</v>
      </c>
      <c r="L17" s="28">
        <f t="shared" si="4"/>
        <v>26.485148514851485</v>
      </c>
      <c r="M17" s="28">
        <f t="shared" si="5"/>
        <v>9.9746468646864681</v>
      </c>
    </row>
    <row r="18" spans="1:13" s="24" customFormat="1" x14ac:dyDescent="0.3">
      <c r="A18" s="25">
        <v>12</v>
      </c>
      <c r="B18" s="26" t="s">
        <v>85</v>
      </c>
      <c r="C18" s="25">
        <v>18</v>
      </c>
      <c r="D18" s="25">
        <v>3</v>
      </c>
      <c r="E18" s="27">
        <v>5884100</v>
      </c>
      <c r="F18" s="27">
        <v>1524645</v>
      </c>
      <c r="G18" s="28">
        <v>682609.06</v>
      </c>
      <c r="H18" s="27">
        <v>793805</v>
      </c>
      <c r="I18" s="28">
        <v>36293.22</v>
      </c>
      <c r="J18" s="27">
        <f t="shared" si="3"/>
        <v>2318450</v>
      </c>
      <c r="K18" s="28">
        <f t="shared" si="3"/>
        <v>718902.28</v>
      </c>
      <c r="L18" s="28">
        <f t="shared" si="4"/>
        <v>39.401947621556396</v>
      </c>
      <c r="M18" s="28">
        <f t="shared" si="5"/>
        <v>12.21771010010027</v>
      </c>
    </row>
    <row r="19" spans="1:13" s="24" customFormat="1" x14ac:dyDescent="0.3">
      <c r="A19" s="25">
        <v>13</v>
      </c>
      <c r="B19" s="26" t="s">
        <v>88</v>
      </c>
      <c r="C19" s="25">
        <v>19</v>
      </c>
      <c r="D19" s="25">
        <v>10</v>
      </c>
      <c r="E19" s="27">
        <v>7347900</v>
      </c>
      <c r="F19" s="27">
        <v>1359283</v>
      </c>
      <c r="G19" s="28">
        <v>1810740.81</v>
      </c>
      <c r="H19" s="27">
        <v>851256</v>
      </c>
      <c r="I19" s="28">
        <v>256221.07</v>
      </c>
      <c r="J19" s="27">
        <f t="shared" ref="J19:K21" si="6">F19+H19</f>
        <v>2210539</v>
      </c>
      <c r="K19" s="28">
        <f t="shared" si="6"/>
        <v>2066961.8800000001</v>
      </c>
      <c r="L19" s="28">
        <f t="shared" ref="L19:L20" si="7">(J19*100)/E19</f>
        <v>30.083955960206318</v>
      </c>
      <c r="M19" s="28">
        <f t="shared" ref="M19:M20" si="8">(K19*100)/E19</f>
        <v>28.129967473699967</v>
      </c>
    </row>
    <row r="20" spans="1:13" s="24" customFormat="1" x14ac:dyDescent="0.3">
      <c r="A20" s="25">
        <v>14</v>
      </c>
      <c r="B20" s="30" t="s">
        <v>91</v>
      </c>
      <c r="C20" s="29">
        <v>23</v>
      </c>
      <c r="D20" s="29">
        <v>11</v>
      </c>
      <c r="E20" s="31">
        <v>19701516</v>
      </c>
      <c r="F20" s="31">
        <v>3610715</v>
      </c>
      <c r="G20" s="32">
        <v>1200803.33</v>
      </c>
      <c r="H20" s="31">
        <v>1419615</v>
      </c>
      <c r="I20" s="32">
        <v>89897.89</v>
      </c>
      <c r="J20" s="31">
        <f t="shared" si="6"/>
        <v>5030330</v>
      </c>
      <c r="K20" s="32">
        <f t="shared" si="6"/>
        <v>1290701.22</v>
      </c>
      <c r="L20" s="32">
        <f t="shared" si="7"/>
        <v>25.532705198929868</v>
      </c>
      <c r="M20" s="32">
        <f t="shared" si="8"/>
        <v>6.551278693477192</v>
      </c>
    </row>
    <row r="21" spans="1:13" x14ac:dyDescent="0.3">
      <c r="A21" s="81" t="s">
        <v>93</v>
      </c>
      <c r="B21" s="81"/>
      <c r="C21" s="58">
        <f t="shared" ref="C21:I21" si="9">SUM(C20,C19,C18,C17,C16,C15,C14,C13,C12,C11,C10,C9,C8,C7)</f>
        <v>460</v>
      </c>
      <c r="D21" s="58">
        <f t="shared" si="9"/>
        <v>153</v>
      </c>
      <c r="E21" s="11">
        <f t="shared" si="9"/>
        <v>171256330</v>
      </c>
      <c r="F21" s="11">
        <f t="shared" si="9"/>
        <v>33496250</v>
      </c>
      <c r="G21" s="12">
        <f t="shared" si="9"/>
        <v>19599537.649999999</v>
      </c>
      <c r="H21" s="11">
        <f t="shared" si="9"/>
        <v>13271857</v>
      </c>
      <c r="I21" s="12">
        <f t="shared" si="9"/>
        <v>3882810.74</v>
      </c>
      <c r="J21" s="11">
        <f t="shared" si="6"/>
        <v>46768107</v>
      </c>
      <c r="K21" s="12">
        <f>G21+I21</f>
        <v>23482348.390000001</v>
      </c>
      <c r="L21" s="12">
        <f>(J21*100)/E21</f>
        <v>27.308834073461693</v>
      </c>
      <c r="M21" s="12">
        <f>(K21*100)/E21</f>
        <v>13.711813391072901</v>
      </c>
    </row>
  </sheetData>
  <mergeCells count="14">
    <mergeCell ref="J4:K5"/>
    <mergeCell ref="L4:M5"/>
    <mergeCell ref="H5:I5"/>
    <mergeCell ref="A21:B21"/>
    <mergeCell ref="A1:M1"/>
    <mergeCell ref="A2:M2"/>
    <mergeCell ref="A3:M3"/>
    <mergeCell ref="A4:A6"/>
    <mergeCell ref="B4:B6"/>
    <mergeCell ref="C4:C6"/>
    <mergeCell ref="D4:D6"/>
    <mergeCell ref="E4:E6"/>
    <mergeCell ref="F4:G5"/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view="pageBreakPreview" zoomScaleNormal="100" zoomScaleSheetLayoutView="100" workbookViewId="0">
      <selection activeCell="K8" sqref="K8"/>
    </sheetView>
  </sheetViews>
  <sheetFormatPr defaultColWidth="38.625" defaultRowHeight="18.75" x14ac:dyDescent="0.3"/>
  <cols>
    <col min="1" max="1" width="5.125" style="1" customWidth="1"/>
    <col min="2" max="2" width="42.375" style="1" customWidth="1"/>
    <col min="3" max="3" width="7.25" style="1" customWidth="1"/>
    <col min="4" max="4" width="10.375" style="1" customWidth="1"/>
    <col min="5" max="5" width="11.5" style="1" customWidth="1"/>
    <col min="6" max="6" width="12.25" style="1" customWidth="1"/>
    <col min="7" max="7" width="13.625" style="1" customWidth="1"/>
    <col min="8" max="8" width="12" style="60" bestFit="1" customWidth="1"/>
    <col min="9" max="9" width="11.125" style="1" bestFit="1" customWidth="1"/>
    <col min="10" max="10" width="10.75" style="60" bestFit="1" customWidth="1"/>
    <col min="11" max="11" width="12.75" style="1" bestFit="1" customWidth="1"/>
    <col min="12" max="12" width="6.625" style="1" bestFit="1" customWidth="1"/>
    <col min="13" max="13" width="6.75" style="1" customWidth="1"/>
    <col min="14" max="16384" width="38.625" style="1"/>
  </cols>
  <sheetData>
    <row r="1" spans="1:13" ht="23.25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3.25" x14ac:dyDescent="0.3">
      <c r="A2" s="74" t="s">
        <v>144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3.2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x14ac:dyDescent="0.3">
      <c r="A4" s="76" t="s">
        <v>2</v>
      </c>
      <c r="B4" s="76" t="s">
        <v>3</v>
      </c>
      <c r="C4" s="77" t="s">
        <v>95</v>
      </c>
      <c r="D4" s="77" t="s">
        <v>96</v>
      </c>
      <c r="E4" s="77" t="s">
        <v>97</v>
      </c>
      <c r="F4" s="80" t="s">
        <v>94</v>
      </c>
      <c r="G4" s="80"/>
      <c r="H4" s="71" t="s">
        <v>140</v>
      </c>
      <c r="I4" s="72"/>
      <c r="J4" s="66" t="s">
        <v>143</v>
      </c>
      <c r="K4" s="67"/>
      <c r="L4" s="70" t="s">
        <v>142</v>
      </c>
      <c r="M4" s="70"/>
    </row>
    <row r="5" spans="1:13" x14ac:dyDescent="0.3">
      <c r="A5" s="76"/>
      <c r="B5" s="76"/>
      <c r="C5" s="78"/>
      <c r="D5" s="78"/>
      <c r="E5" s="78"/>
      <c r="F5" s="80"/>
      <c r="G5" s="80"/>
      <c r="H5" s="71" t="s">
        <v>141</v>
      </c>
      <c r="I5" s="72"/>
      <c r="J5" s="68"/>
      <c r="K5" s="69"/>
      <c r="L5" s="70"/>
      <c r="M5" s="70"/>
    </row>
    <row r="6" spans="1:13" x14ac:dyDescent="0.3">
      <c r="A6" s="76"/>
      <c r="B6" s="76"/>
      <c r="C6" s="79"/>
      <c r="D6" s="79"/>
      <c r="E6" s="79"/>
      <c r="F6" s="4" t="s">
        <v>4</v>
      </c>
      <c r="G6" s="4" t="s">
        <v>5</v>
      </c>
      <c r="H6" s="59" t="s">
        <v>4</v>
      </c>
      <c r="I6" s="34" t="s">
        <v>5</v>
      </c>
      <c r="J6" s="59" t="s">
        <v>4</v>
      </c>
      <c r="K6" s="34" t="s">
        <v>5</v>
      </c>
      <c r="L6" s="4" t="s">
        <v>4</v>
      </c>
      <c r="M6" s="4" t="s">
        <v>5</v>
      </c>
    </row>
    <row r="7" spans="1:13" s="24" customFormat="1" x14ac:dyDescent="0.3">
      <c r="A7" s="36">
        <v>1</v>
      </c>
      <c r="B7" s="37" t="s">
        <v>6</v>
      </c>
      <c r="C7" s="36">
        <v>39</v>
      </c>
      <c r="D7" s="36">
        <v>9</v>
      </c>
      <c r="E7" s="38">
        <v>490868500</v>
      </c>
      <c r="F7" s="38">
        <v>172741150</v>
      </c>
      <c r="G7" s="39">
        <v>92560403.069999993</v>
      </c>
      <c r="H7" s="38">
        <v>34673242</v>
      </c>
      <c r="I7" s="39">
        <v>1594834.98</v>
      </c>
      <c r="J7" s="38">
        <f>F7+H7</f>
        <v>207414392</v>
      </c>
      <c r="K7" s="39">
        <f>G7+I7</f>
        <v>94155238.049999997</v>
      </c>
      <c r="L7" s="39">
        <f>(J7*100)/E7</f>
        <v>42.254573679101426</v>
      </c>
      <c r="M7" s="39">
        <f>(K7*100)/E7</f>
        <v>19.18135672792204</v>
      </c>
    </row>
    <row r="8" spans="1:13" x14ac:dyDescent="0.3">
      <c r="A8" s="41">
        <v>1</v>
      </c>
      <c r="B8" s="41" t="s">
        <v>7</v>
      </c>
      <c r="C8" s="42">
        <v>17</v>
      </c>
      <c r="D8" s="42">
        <v>0</v>
      </c>
      <c r="E8" s="43">
        <v>14170800</v>
      </c>
      <c r="F8" s="43">
        <v>1646000</v>
      </c>
      <c r="G8" s="44">
        <v>0</v>
      </c>
      <c r="H8" s="43">
        <v>650000</v>
      </c>
      <c r="I8" s="44">
        <v>0</v>
      </c>
      <c r="J8" s="43">
        <f>F8+H8</f>
        <v>2296000</v>
      </c>
      <c r="K8" s="44">
        <f>G8+I8</f>
        <v>0</v>
      </c>
      <c r="L8" s="44">
        <f t="shared" ref="L8:L71" si="0">(J8*100)/E8</f>
        <v>16.20233155502865</v>
      </c>
      <c r="M8" s="44">
        <f t="shared" ref="M8:M71" si="1">(K8*100)/E8</f>
        <v>0</v>
      </c>
    </row>
    <row r="9" spans="1:13" x14ac:dyDescent="0.3">
      <c r="A9" s="46">
        <v>2</v>
      </c>
      <c r="B9" s="46" t="s">
        <v>8</v>
      </c>
      <c r="C9" s="47">
        <v>3</v>
      </c>
      <c r="D9" s="47">
        <v>3</v>
      </c>
      <c r="E9" s="48">
        <v>312908900</v>
      </c>
      <c r="F9" s="48">
        <v>97957900</v>
      </c>
      <c r="G9" s="49">
        <v>67900625.069999993</v>
      </c>
      <c r="H9" s="48">
        <v>24983400</v>
      </c>
      <c r="I9" s="49">
        <v>1156856.98</v>
      </c>
      <c r="J9" s="48">
        <f t="shared" ref="J9:J71" si="2">F9+H9</f>
        <v>122941300</v>
      </c>
      <c r="K9" s="49">
        <f t="shared" ref="K9:K71" si="3">G9+I9</f>
        <v>69057482.049999997</v>
      </c>
      <c r="L9" s="49">
        <f t="shared" si="0"/>
        <v>39.289806074547577</v>
      </c>
      <c r="M9" s="49">
        <f t="shared" si="1"/>
        <v>22.069516734742923</v>
      </c>
    </row>
    <row r="10" spans="1:13" x14ac:dyDescent="0.3">
      <c r="A10" s="46">
        <v>3</v>
      </c>
      <c r="B10" s="46" t="s">
        <v>9</v>
      </c>
      <c r="C10" s="47">
        <v>1</v>
      </c>
      <c r="D10" s="47">
        <v>1</v>
      </c>
      <c r="E10" s="48">
        <v>150000</v>
      </c>
      <c r="F10" s="48">
        <v>10000</v>
      </c>
      <c r="G10" s="49">
        <v>0</v>
      </c>
      <c r="H10" s="48">
        <v>100000</v>
      </c>
      <c r="I10" s="49">
        <v>15000</v>
      </c>
      <c r="J10" s="48">
        <f t="shared" si="2"/>
        <v>110000</v>
      </c>
      <c r="K10" s="49">
        <f t="shared" si="3"/>
        <v>15000</v>
      </c>
      <c r="L10" s="49">
        <f t="shared" si="0"/>
        <v>73.333333333333329</v>
      </c>
      <c r="M10" s="49">
        <f t="shared" si="1"/>
        <v>10</v>
      </c>
    </row>
    <row r="11" spans="1:13" x14ac:dyDescent="0.3">
      <c r="A11" s="46">
        <v>4</v>
      </c>
      <c r="B11" s="46" t="s">
        <v>10</v>
      </c>
      <c r="C11" s="47">
        <v>11</v>
      </c>
      <c r="D11" s="47">
        <v>3</v>
      </c>
      <c r="E11" s="48">
        <v>162277100</v>
      </c>
      <c r="F11" s="48">
        <v>72986750</v>
      </c>
      <c r="G11" s="49">
        <v>24588000</v>
      </c>
      <c r="H11" s="48">
        <v>8791342</v>
      </c>
      <c r="I11" s="49">
        <v>368748</v>
      </c>
      <c r="J11" s="48">
        <f t="shared" si="2"/>
        <v>81778092</v>
      </c>
      <c r="K11" s="49">
        <f t="shared" si="3"/>
        <v>24956748</v>
      </c>
      <c r="L11" s="49">
        <f t="shared" si="0"/>
        <v>50.394104898349795</v>
      </c>
      <c r="M11" s="49">
        <f t="shared" si="1"/>
        <v>15.37909415438161</v>
      </c>
    </row>
    <row r="12" spans="1:13" x14ac:dyDescent="0.3">
      <c r="A12" s="46">
        <v>5</v>
      </c>
      <c r="B12" s="46" t="s">
        <v>11</v>
      </c>
      <c r="C12" s="47">
        <v>6</v>
      </c>
      <c r="D12" s="47">
        <v>1</v>
      </c>
      <c r="E12" s="48">
        <v>688000</v>
      </c>
      <c r="F12" s="48">
        <v>35500</v>
      </c>
      <c r="G12" s="49">
        <v>4500</v>
      </c>
      <c r="H12" s="48">
        <v>115500</v>
      </c>
      <c r="I12" s="49">
        <v>35000</v>
      </c>
      <c r="J12" s="48">
        <f t="shared" si="2"/>
        <v>151000</v>
      </c>
      <c r="K12" s="49">
        <f t="shared" si="3"/>
        <v>39500</v>
      </c>
      <c r="L12" s="49">
        <f t="shared" si="0"/>
        <v>21.947674418604652</v>
      </c>
      <c r="M12" s="49">
        <f t="shared" si="1"/>
        <v>5.7412790697674421</v>
      </c>
    </row>
    <row r="13" spans="1:13" x14ac:dyDescent="0.3">
      <c r="A13" s="51">
        <v>6</v>
      </c>
      <c r="B13" s="51" t="s">
        <v>12</v>
      </c>
      <c r="C13" s="52">
        <v>1</v>
      </c>
      <c r="D13" s="52">
        <v>1</v>
      </c>
      <c r="E13" s="53">
        <v>673700</v>
      </c>
      <c r="F13" s="53">
        <v>105000</v>
      </c>
      <c r="G13" s="54">
        <v>67278</v>
      </c>
      <c r="H13" s="53">
        <v>33000</v>
      </c>
      <c r="I13" s="54">
        <v>19230</v>
      </c>
      <c r="J13" s="53">
        <f t="shared" si="2"/>
        <v>138000</v>
      </c>
      <c r="K13" s="54">
        <f t="shared" si="3"/>
        <v>86508</v>
      </c>
      <c r="L13" s="54">
        <f t="shared" si="0"/>
        <v>20.483894908713076</v>
      </c>
      <c r="M13" s="54">
        <f t="shared" si="1"/>
        <v>12.840730295383702</v>
      </c>
    </row>
    <row r="14" spans="1:13" s="24" customFormat="1" x14ac:dyDescent="0.3">
      <c r="A14" s="36">
        <v>1</v>
      </c>
      <c r="B14" s="37" t="s">
        <v>13</v>
      </c>
      <c r="C14" s="36">
        <v>10</v>
      </c>
      <c r="D14" s="36">
        <v>4</v>
      </c>
      <c r="E14" s="38">
        <v>937700</v>
      </c>
      <c r="F14" s="38">
        <v>492290</v>
      </c>
      <c r="G14" s="39">
        <v>115219.75</v>
      </c>
      <c r="H14" s="38">
        <v>84800</v>
      </c>
      <c r="I14" s="39">
        <v>5000</v>
      </c>
      <c r="J14" s="38">
        <f t="shared" si="2"/>
        <v>577090</v>
      </c>
      <c r="K14" s="39">
        <f t="shared" si="3"/>
        <v>120219.75</v>
      </c>
      <c r="L14" s="39">
        <f t="shared" si="0"/>
        <v>61.543137464007678</v>
      </c>
      <c r="M14" s="39">
        <f t="shared" si="1"/>
        <v>12.820704916284527</v>
      </c>
    </row>
    <row r="15" spans="1:13" x14ac:dyDescent="0.3">
      <c r="A15" s="41">
        <v>1</v>
      </c>
      <c r="B15" s="41" t="s">
        <v>14</v>
      </c>
      <c r="C15" s="42">
        <v>3</v>
      </c>
      <c r="D15" s="42">
        <v>1</v>
      </c>
      <c r="E15" s="43">
        <v>455500</v>
      </c>
      <c r="F15" s="43">
        <v>125190</v>
      </c>
      <c r="G15" s="44">
        <v>20023.75</v>
      </c>
      <c r="H15" s="43">
        <v>72250</v>
      </c>
      <c r="I15" s="44">
        <v>0</v>
      </c>
      <c r="J15" s="43">
        <f t="shared" si="2"/>
        <v>197440</v>
      </c>
      <c r="K15" s="44">
        <f t="shared" si="3"/>
        <v>20023.75</v>
      </c>
      <c r="L15" s="44">
        <f t="shared" si="0"/>
        <v>43.345773874862786</v>
      </c>
      <c r="M15" s="44">
        <f t="shared" si="1"/>
        <v>4.3959934138309551</v>
      </c>
    </row>
    <row r="16" spans="1:13" x14ac:dyDescent="0.3">
      <c r="A16" s="51">
        <v>2</v>
      </c>
      <c r="B16" s="51" t="s">
        <v>15</v>
      </c>
      <c r="C16" s="52">
        <v>7</v>
      </c>
      <c r="D16" s="52">
        <v>3</v>
      </c>
      <c r="E16" s="53">
        <v>482200</v>
      </c>
      <c r="F16" s="53">
        <v>367100</v>
      </c>
      <c r="G16" s="54">
        <v>95196</v>
      </c>
      <c r="H16" s="53">
        <v>12550</v>
      </c>
      <c r="I16" s="54">
        <v>5000</v>
      </c>
      <c r="J16" s="53">
        <f t="shared" si="2"/>
        <v>379650</v>
      </c>
      <c r="K16" s="54">
        <f t="shared" si="3"/>
        <v>100196</v>
      </c>
      <c r="L16" s="54">
        <f t="shared" si="0"/>
        <v>78.732890916632101</v>
      </c>
      <c r="M16" s="54">
        <f t="shared" si="1"/>
        <v>20.778929904603899</v>
      </c>
    </row>
    <row r="17" spans="1:13" s="24" customFormat="1" x14ac:dyDescent="0.3">
      <c r="A17" s="36">
        <v>1</v>
      </c>
      <c r="B17" s="37" t="s">
        <v>16</v>
      </c>
      <c r="C17" s="36">
        <v>5</v>
      </c>
      <c r="D17" s="36">
        <v>3</v>
      </c>
      <c r="E17" s="38">
        <v>1180000</v>
      </c>
      <c r="F17" s="38">
        <v>800000</v>
      </c>
      <c r="G17" s="39">
        <v>278562</v>
      </c>
      <c r="H17" s="38">
        <v>30000</v>
      </c>
      <c r="I17" s="39">
        <v>12246</v>
      </c>
      <c r="J17" s="38">
        <f t="shared" si="2"/>
        <v>830000</v>
      </c>
      <c r="K17" s="39">
        <f t="shared" si="3"/>
        <v>290808</v>
      </c>
      <c r="L17" s="39">
        <f t="shared" si="0"/>
        <v>70.33898305084746</v>
      </c>
      <c r="M17" s="39">
        <f t="shared" si="1"/>
        <v>24.644745762711864</v>
      </c>
    </row>
    <row r="18" spans="1:13" x14ac:dyDescent="0.3">
      <c r="A18" s="41">
        <v>1</v>
      </c>
      <c r="B18" s="41" t="s">
        <v>7</v>
      </c>
      <c r="C18" s="42">
        <v>2</v>
      </c>
      <c r="D18" s="42">
        <v>2</v>
      </c>
      <c r="E18" s="43">
        <v>420000</v>
      </c>
      <c r="F18" s="43">
        <v>210000</v>
      </c>
      <c r="G18" s="44">
        <v>212162</v>
      </c>
      <c r="H18" s="43">
        <v>30000</v>
      </c>
      <c r="I18" s="44">
        <v>12246</v>
      </c>
      <c r="J18" s="43">
        <f t="shared" si="2"/>
        <v>240000</v>
      </c>
      <c r="K18" s="44">
        <f t="shared" si="3"/>
        <v>224408</v>
      </c>
      <c r="L18" s="44">
        <f t="shared" si="0"/>
        <v>57.142857142857146</v>
      </c>
      <c r="M18" s="44">
        <f t="shared" si="1"/>
        <v>53.430476190476192</v>
      </c>
    </row>
    <row r="19" spans="1:13" x14ac:dyDescent="0.3">
      <c r="A19" s="46">
        <v>2</v>
      </c>
      <c r="B19" s="46" t="s">
        <v>17</v>
      </c>
      <c r="C19" s="47">
        <v>2</v>
      </c>
      <c r="D19" s="47">
        <v>1</v>
      </c>
      <c r="E19" s="48">
        <v>220000</v>
      </c>
      <c r="F19" s="48">
        <v>50000</v>
      </c>
      <c r="G19" s="49">
        <v>66400</v>
      </c>
      <c r="H19" s="48">
        <v>0</v>
      </c>
      <c r="I19" s="49">
        <v>0</v>
      </c>
      <c r="J19" s="48">
        <f t="shared" si="2"/>
        <v>50000</v>
      </c>
      <c r="K19" s="49">
        <f t="shared" si="3"/>
        <v>66400</v>
      </c>
      <c r="L19" s="49">
        <f t="shared" si="0"/>
        <v>22.727272727272727</v>
      </c>
      <c r="M19" s="49">
        <f t="shared" si="1"/>
        <v>30.181818181818183</v>
      </c>
    </row>
    <row r="20" spans="1:13" x14ac:dyDescent="0.3">
      <c r="A20" s="51">
        <v>3</v>
      </c>
      <c r="B20" s="51" t="s">
        <v>18</v>
      </c>
      <c r="C20" s="52">
        <v>1</v>
      </c>
      <c r="D20" s="52">
        <v>0</v>
      </c>
      <c r="E20" s="53">
        <v>540000</v>
      </c>
      <c r="F20" s="53">
        <v>540000</v>
      </c>
      <c r="G20" s="54">
        <v>0</v>
      </c>
      <c r="H20" s="53">
        <v>0</v>
      </c>
      <c r="I20" s="54">
        <v>0</v>
      </c>
      <c r="J20" s="53">
        <f t="shared" si="2"/>
        <v>540000</v>
      </c>
      <c r="K20" s="54">
        <f t="shared" si="3"/>
        <v>0</v>
      </c>
      <c r="L20" s="54">
        <f t="shared" si="0"/>
        <v>100</v>
      </c>
      <c r="M20" s="54">
        <f t="shared" si="1"/>
        <v>0</v>
      </c>
    </row>
    <row r="21" spans="1:13" s="24" customFormat="1" x14ac:dyDescent="0.3">
      <c r="A21" s="36">
        <v>1</v>
      </c>
      <c r="B21" s="37" t="s">
        <v>19</v>
      </c>
      <c r="C21" s="36">
        <v>70</v>
      </c>
      <c r="D21" s="36">
        <v>13</v>
      </c>
      <c r="E21" s="38">
        <v>11946350</v>
      </c>
      <c r="F21" s="38">
        <v>9104732</v>
      </c>
      <c r="G21" s="39">
        <v>1593955.22</v>
      </c>
      <c r="H21" s="38">
        <v>550869</v>
      </c>
      <c r="I21" s="39">
        <v>1486076</v>
      </c>
      <c r="J21" s="38">
        <f t="shared" si="2"/>
        <v>9655601</v>
      </c>
      <c r="K21" s="39">
        <f t="shared" si="3"/>
        <v>3080031.2199999997</v>
      </c>
      <c r="L21" s="39">
        <f t="shared" si="0"/>
        <v>80.824695409057995</v>
      </c>
      <c r="M21" s="39">
        <f t="shared" si="1"/>
        <v>25.782194728933941</v>
      </c>
    </row>
    <row r="22" spans="1:13" x14ac:dyDescent="0.3">
      <c r="A22" s="41">
        <v>1</v>
      </c>
      <c r="B22" s="41" t="s">
        <v>7</v>
      </c>
      <c r="C22" s="42">
        <v>13</v>
      </c>
      <c r="D22" s="42">
        <v>2</v>
      </c>
      <c r="E22" s="43">
        <v>9175478</v>
      </c>
      <c r="F22" s="43">
        <v>7887230</v>
      </c>
      <c r="G22" s="44">
        <v>1147925.22</v>
      </c>
      <c r="H22" s="43">
        <v>0</v>
      </c>
      <c r="I22" s="44">
        <v>1460076</v>
      </c>
      <c r="J22" s="43">
        <f t="shared" si="2"/>
        <v>7887230</v>
      </c>
      <c r="K22" s="44">
        <f t="shared" si="3"/>
        <v>2608001.2199999997</v>
      </c>
      <c r="L22" s="44">
        <f t="shared" si="0"/>
        <v>85.959881327163558</v>
      </c>
      <c r="M22" s="44">
        <f t="shared" si="1"/>
        <v>28.423600601516341</v>
      </c>
    </row>
    <row r="23" spans="1:13" x14ac:dyDescent="0.3">
      <c r="A23" s="46">
        <v>2</v>
      </c>
      <c r="B23" s="46" t="s">
        <v>20</v>
      </c>
      <c r="C23" s="47">
        <v>6</v>
      </c>
      <c r="D23" s="47">
        <v>0</v>
      </c>
      <c r="E23" s="48">
        <v>132737</v>
      </c>
      <c r="F23" s="48">
        <v>44800</v>
      </c>
      <c r="G23" s="49">
        <v>0</v>
      </c>
      <c r="H23" s="48">
        <v>25000</v>
      </c>
      <c r="I23" s="49">
        <v>0</v>
      </c>
      <c r="J23" s="48">
        <f t="shared" si="2"/>
        <v>69800</v>
      </c>
      <c r="K23" s="49">
        <f t="shared" si="3"/>
        <v>0</v>
      </c>
      <c r="L23" s="49">
        <f t="shared" si="0"/>
        <v>52.585187249975519</v>
      </c>
      <c r="M23" s="49">
        <f t="shared" si="1"/>
        <v>0</v>
      </c>
    </row>
    <row r="24" spans="1:13" x14ac:dyDescent="0.3">
      <c r="A24" s="46">
        <v>3</v>
      </c>
      <c r="B24" s="46" t="s">
        <v>21</v>
      </c>
      <c r="C24" s="47">
        <v>5</v>
      </c>
      <c r="D24" s="47">
        <v>0</v>
      </c>
      <c r="E24" s="48">
        <v>136350</v>
      </c>
      <c r="F24" s="48">
        <v>45000</v>
      </c>
      <c r="G24" s="49">
        <v>0</v>
      </c>
      <c r="H24" s="48">
        <v>65350</v>
      </c>
      <c r="I24" s="49">
        <v>0</v>
      </c>
      <c r="J24" s="48">
        <f t="shared" si="2"/>
        <v>110350</v>
      </c>
      <c r="K24" s="49">
        <f t="shared" si="3"/>
        <v>0</v>
      </c>
      <c r="L24" s="49">
        <f t="shared" si="0"/>
        <v>80.931426475980928</v>
      </c>
      <c r="M24" s="49">
        <f t="shared" si="1"/>
        <v>0</v>
      </c>
    </row>
    <row r="25" spans="1:13" x14ac:dyDescent="0.3">
      <c r="A25" s="46">
        <v>4</v>
      </c>
      <c r="B25" s="46" t="s">
        <v>22</v>
      </c>
      <c r="C25" s="47">
        <v>5</v>
      </c>
      <c r="D25" s="47">
        <v>1</v>
      </c>
      <c r="E25" s="48">
        <v>129262</v>
      </c>
      <c r="F25" s="48">
        <v>57262</v>
      </c>
      <c r="G25" s="49">
        <v>45000</v>
      </c>
      <c r="H25" s="48">
        <v>40000</v>
      </c>
      <c r="I25" s="49">
        <v>0</v>
      </c>
      <c r="J25" s="48">
        <f t="shared" si="2"/>
        <v>97262</v>
      </c>
      <c r="K25" s="49">
        <f t="shared" si="3"/>
        <v>45000</v>
      </c>
      <c r="L25" s="49">
        <f t="shared" si="0"/>
        <v>75.244077919264754</v>
      </c>
      <c r="M25" s="49">
        <f t="shared" si="1"/>
        <v>34.813015426033949</v>
      </c>
    </row>
    <row r="26" spans="1:13" x14ac:dyDescent="0.3">
      <c r="A26" s="46">
        <v>5</v>
      </c>
      <c r="B26" s="46" t="s">
        <v>23</v>
      </c>
      <c r="C26" s="47">
        <v>7</v>
      </c>
      <c r="D26" s="47">
        <v>5</v>
      </c>
      <c r="E26" s="48">
        <v>181212</v>
      </c>
      <c r="F26" s="48">
        <v>119600</v>
      </c>
      <c r="G26" s="49">
        <v>96450</v>
      </c>
      <c r="H26" s="48">
        <v>31612</v>
      </c>
      <c r="I26" s="49">
        <v>20000</v>
      </c>
      <c r="J26" s="48">
        <f t="shared" si="2"/>
        <v>151212</v>
      </c>
      <c r="K26" s="49">
        <f t="shared" si="3"/>
        <v>116450</v>
      </c>
      <c r="L26" s="49">
        <f t="shared" si="0"/>
        <v>83.444804979802669</v>
      </c>
      <c r="M26" s="49">
        <f t="shared" si="1"/>
        <v>64.261748670065998</v>
      </c>
    </row>
    <row r="27" spans="1:13" x14ac:dyDescent="0.3">
      <c r="A27" s="46">
        <v>6</v>
      </c>
      <c r="B27" s="46" t="s">
        <v>24</v>
      </c>
      <c r="C27" s="47">
        <v>7</v>
      </c>
      <c r="D27" s="47">
        <v>0</v>
      </c>
      <c r="E27" s="48">
        <v>846875</v>
      </c>
      <c r="F27" s="48">
        <v>339800</v>
      </c>
      <c r="G27" s="49">
        <v>0</v>
      </c>
      <c r="H27" s="48">
        <v>35000</v>
      </c>
      <c r="I27" s="49">
        <v>0</v>
      </c>
      <c r="J27" s="48">
        <f t="shared" si="2"/>
        <v>374800</v>
      </c>
      <c r="K27" s="49">
        <f t="shared" si="3"/>
        <v>0</v>
      </c>
      <c r="L27" s="49">
        <f t="shared" si="0"/>
        <v>44.25682656826568</v>
      </c>
      <c r="M27" s="49">
        <f t="shared" si="1"/>
        <v>0</v>
      </c>
    </row>
    <row r="28" spans="1:13" x14ac:dyDescent="0.3">
      <c r="A28" s="46">
        <v>7</v>
      </c>
      <c r="B28" s="46" t="s">
        <v>25</v>
      </c>
      <c r="C28" s="47">
        <v>7</v>
      </c>
      <c r="D28" s="47">
        <v>4</v>
      </c>
      <c r="E28" s="48">
        <v>570275</v>
      </c>
      <c r="F28" s="48">
        <v>355400</v>
      </c>
      <c r="G28" s="49">
        <v>294400</v>
      </c>
      <c r="H28" s="48">
        <v>202500</v>
      </c>
      <c r="I28" s="49">
        <v>6000</v>
      </c>
      <c r="J28" s="48">
        <f t="shared" si="2"/>
        <v>557900</v>
      </c>
      <c r="K28" s="49">
        <f t="shared" si="3"/>
        <v>300400</v>
      </c>
      <c r="L28" s="49">
        <f t="shared" si="0"/>
        <v>97.829994300995139</v>
      </c>
      <c r="M28" s="49">
        <f t="shared" si="1"/>
        <v>52.676340362106004</v>
      </c>
    </row>
    <row r="29" spans="1:13" x14ac:dyDescent="0.3">
      <c r="A29" s="46">
        <v>8</v>
      </c>
      <c r="B29" s="46" t="s">
        <v>26</v>
      </c>
      <c r="C29" s="47">
        <v>5</v>
      </c>
      <c r="D29" s="47">
        <v>0</v>
      </c>
      <c r="E29" s="48">
        <v>128012</v>
      </c>
      <c r="F29" s="48">
        <v>0</v>
      </c>
      <c r="G29" s="49">
        <v>0</v>
      </c>
      <c r="H29" s="48">
        <v>25000</v>
      </c>
      <c r="I29" s="49">
        <v>0</v>
      </c>
      <c r="J29" s="48">
        <f t="shared" si="2"/>
        <v>25000</v>
      </c>
      <c r="K29" s="49">
        <f t="shared" si="3"/>
        <v>0</v>
      </c>
      <c r="L29" s="49">
        <f t="shared" si="0"/>
        <v>19.529419116957786</v>
      </c>
      <c r="M29" s="55">
        <f t="shared" si="1"/>
        <v>0</v>
      </c>
    </row>
    <row r="30" spans="1:13" x14ac:dyDescent="0.3">
      <c r="A30" s="46">
        <v>9</v>
      </c>
      <c r="B30" s="46" t="s">
        <v>27</v>
      </c>
      <c r="C30" s="47">
        <v>1</v>
      </c>
      <c r="D30" s="47">
        <v>0</v>
      </c>
      <c r="E30" s="48">
        <v>44800</v>
      </c>
      <c r="F30" s="48">
        <v>44800</v>
      </c>
      <c r="G30" s="49">
        <v>0</v>
      </c>
      <c r="H30" s="48">
        <v>0</v>
      </c>
      <c r="I30" s="49">
        <v>0</v>
      </c>
      <c r="J30" s="48">
        <f t="shared" si="2"/>
        <v>44800</v>
      </c>
      <c r="K30" s="49">
        <f t="shared" si="3"/>
        <v>0</v>
      </c>
      <c r="L30" s="49">
        <f t="shared" si="0"/>
        <v>100</v>
      </c>
      <c r="M30" s="49">
        <f t="shared" si="1"/>
        <v>0</v>
      </c>
    </row>
    <row r="31" spans="1:13" x14ac:dyDescent="0.3">
      <c r="A31" s="46">
        <v>10</v>
      </c>
      <c r="B31" s="46" t="s">
        <v>28</v>
      </c>
      <c r="C31" s="47">
        <v>4</v>
      </c>
      <c r="D31" s="47">
        <v>0</v>
      </c>
      <c r="E31" s="48">
        <v>63787</v>
      </c>
      <c r="F31" s="48">
        <v>0</v>
      </c>
      <c r="G31" s="49">
        <v>0</v>
      </c>
      <c r="H31" s="48">
        <v>3787</v>
      </c>
      <c r="I31" s="49">
        <v>0</v>
      </c>
      <c r="J31" s="48">
        <f t="shared" si="2"/>
        <v>3787</v>
      </c>
      <c r="K31" s="49">
        <f t="shared" si="3"/>
        <v>0</v>
      </c>
      <c r="L31" s="49">
        <f t="shared" si="0"/>
        <v>5.9369463997366232</v>
      </c>
      <c r="M31" s="49">
        <f t="shared" si="1"/>
        <v>0</v>
      </c>
    </row>
    <row r="32" spans="1:13" x14ac:dyDescent="0.3">
      <c r="A32" s="46">
        <v>11</v>
      </c>
      <c r="B32" s="46" t="s">
        <v>29</v>
      </c>
      <c r="C32" s="47">
        <v>6</v>
      </c>
      <c r="D32" s="47">
        <v>0</v>
      </c>
      <c r="E32" s="48">
        <v>134050</v>
      </c>
      <c r="F32" s="48">
        <v>59800</v>
      </c>
      <c r="G32" s="49">
        <v>0</v>
      </c>
      <c r="H32" s="48">
        <v>10000</v>
      </c>
      <c r="I32" s="49">
        <v>0</v>
      </c>
      <c r="J32" s="48">
        <f t="shared" si="2"/>
        <v>69800</v>
      </c>
      <c r="K32" s="49">
        <f t="shared" si="3"/>
        <v>0</v>
      </c>
      <c r="L32" s="49">
        <f t="shared" si="0"/>
        <v>52.070123088399853</v>
      </c>
      <c r="M32" s="49">
        <f t="shared" si="1"/>
        <v>0</v>
      </c>
    </row>
    <row r="33" spans="1:13" x14ac:dyDescent="0.3">
      <c r="A33" s="46">
        <v>12</v>
      </c>
      <c r="B33" s="46" t="s">
        <v>30</v>
      </c>
      <c r="C33" s="47">
        <v>1</v>
      </c>
      <c r="D33" s="47">
        <v>1</v>
      </c>
      <c r="E33" s="48">
        <v>300000</v>
      </c>
      <c r="F33" s="48">
        <v>61440</v>
      </c>
      <c r="G33" s="49">
        <v>10180</v>
      </c>
      <c r="H33" s="48">
        <v>112620</v>
      </c>
      <c r="I33" s="49">
        <v>0</v>
      </c>
      <c r="J33" s="48">
        <f t="shared" si="2"/>
        <v>174060</v>
      </c>
      <c r="K33" s="49">
        <f t="shared" si="3"/>
        <v>10180</v>
      </c>
      <c r="L33" s="49">
        <f t="shared" si="0"/>
        <v>58.02</v>
      </c>
      <c r="M33" s="49">
        <f t="shared" si="1"/>
        <v>3.3933333333333335</v>
      </c>
    </row>
    <row r="34" spans="1:13" x14ac:dyDescent="0.3">
      <c r="A34" s="46">
        <v>13</v>
      </c>
      <c r="B34" s="46" t="s">
        <v>31</v>
      </c>
      <c r="C34" s="47">
        <v>1</v>
      </c>
      <c r="D34" s="47">
        <v>0</v>
      </c>
      <c r="E34" s="48">
        <v>44800</v>
      </c>
      <c r="F34" s="48">
        <v>44800</v>
      </c>
      <c r="G34" s="49">
        <v>0</v>
      </c>
      <c r="H34" s="48">
        <v>0</v>
      </c>
      <c r="I34" s="49">
        <v>0</v>
      </c>
      <c r="J34" s="48">
        <f t="shared" si="2"/>
        <v>44800</v>
      </c>
      <c r="K34" s="49">
        <f t="shared" si="3"/>
        <v>0</v>
      </c>
      <c r="L34" s="49">
        <f t="shared" si="0"/>
        <v>100</v>
      </c>
      <c r="M34" s="49">
        <f t="shared" si="1"/>
        <v>0</v>
      </c>
    </row>
    <row r="35" spans="1:13" x14ac:dyDescent="0.3">
      <c r="A35" s="51">
        <v>14</v>
      </c>
      <c r="B35" s="51" t="s">
        <v>32</v>
      </c>
      <c r="C35" s="52">
        <v>2</v>
      </c>
      <c r="D35" s="52">
        <v>0</v>
      </c>
      <c r="E35" s="53">
        <v>58712</v>
      </c>
      <c r="F35" s="53">
        <v>44800</v>
      </c>
      <c r="G35" s="54">
        <v>0</v>
      </c>
      <c r="H35" s="53">
        <v>0</v>
      </c>
      <c r="I35" s="54">
        <v>0</v>
      </c>
      <c r="J35" s="53">
        <f t="shared" si="2"/>
        <v>44800</v>
      </c>
      <c r="K35" s="54">
        <f t="shared" si="3"/>
        <v>0</v>
      </c>
      <c r="L35" s="54">
        <f t="shared" si="0"/>
        <v>76.304673661261759</v>
      </c>
      <c r="M35" s="54">
        <f t="shared" si="1"/>
        <v>0</v>
      </c>
    </row>
    <row r="36" spans="1:13" s="24" customFormat="1" x14ac:dyDescent="0.3">
      <c r="A36" s="36">
        <v>1</v>
      </c>
      <c r="B36" s="37" t="s">
        <v>33</v>
      </c>
      <c r="C36" s="36">
        <v>39</v>
      </c>
      <c r="D36" s="36">
        <v>11</v>
      </c>
      <c r="E36" s="38">
        <v>28042850</v>
      </c>
      <c r="F36" s="38">
        <v>3407260</v>
      </c>
      <c r="G36" s="39">
        <v>297729.75</v>
      </c>
      <c r="H36" s="38">
        <v>824059</v>
      </c>
      <c r="I36" s="39">
        <v>114440</v>
      </c>
      <c r="J36" s="38">
        <f t="shared" si="2"/>
        <v>4231319</v>
      </c>
      <c r="K36" s="39">
        <f t="shared" si="3"/>
        <v>412169.75</v>
      </c>
      <c r="L36" s="39">
        <f t="shared" si="0"/>
        <v>15.088762376149358</v>
      </c>
      <c r="M36" s="39">
        <f t="shared" si="1"/>
        <v>1.4697855246524516</v>
      </c>
    </row>
    <row r="37" spans="1:13" x14ac:dyDescent="0.3">
      <c r="A37" s="41">
        <v>1</v>
      </c>
      <c r="B37" s="41" t="s">
        <v>7</v>
      </c>
      <c r="C37" s="42">
        <v>12</v>
      </c>
      <c r="D37" s="42">
        <v>3</v>
      </c>
      <c r="E37" s="43">
        <v>11073780</v>
      </c>
      <c r="F37" s="43">
        <v>2488680</v>
      </c>
      <c r="G37" s="44">
        <v>53295</v>
      </c>
      <c r="H37" s="43">
        <v>46400</v>
      </c>
      <c r="I37" s="44">
        <v>15099</v>
      </c>
      <c r="J37" s="43">
        <f t="shared" si="2"/>
        <v>2535080</v>
      </c>
      <c r="K37" s="44">
        <f t="shared" si="3"/>
        <v>68394</v>
      </c>
      <c r="L37" s="44">
        <f t="shared" si="0"/>
        <v>22.892634673977629</v>
      </c>
      <c r="M37" s="44">
        <f t="shared" si="1"/>
        <v>0.61762108331572418</v>
      </c>
    </row>
    <row r="38" spans="1:13" x14ac:dyDescent="0.3">
      <c r="A38" s="46">
        <v>2</v>
      </c>
      <c r="B38" s="46" t="s">
        <v>34</v>
      </c>
      <c r="C38" s="47">
        <v>1</v>
      </c>
      <c r="D38" s="47">
        <v>0</v>
      </c>
      <c r="E38" s="48">
        <v>30000</v>
      </c>
      <c r="F38" s="48">
        <v>0</v>
      </c>
      <c r="G38" s="49">
        <v>0</v>
      </c>
      <c r="H38" s="48">
        <v>0</v>
      </c>
      <c r="I38" s="49">
        <v>0</v>
      </c>
      <c r="J38" s="48">
        <f t="shared" si="2"/>
        <v>0</v>
      </c>
      <c r="K38" s="49">
        <f t="shared" si="3"/>
        <v>0</v>
      </c>
      <c r="L38" s="49">
        <f t="shared" si="0"/>
        <v>0</v>
      </c>
      <c r="M38" s="49">
        <f t="shared" si="1"/>
        <v>0</v>
      </c>
    </row>
    <row r="39" spans="1:13" x14ac:dyDescent="0.3">
      <c r="A39" s="46">
        <v>3</v>
      </c>
      <c r="B39" s="46" t="s">
        <v>35</v>
      </c>
      <c r="C39" s="47">
        <v>2</v>
      </c>
      <c r="D39" s="47">
        <v>1</v>
      </c>
      <c r="E39" s="48">
        <v>65161</v>
      </c>
      <c r="F39" s="48">
        <v>2500</v>
      </c>
      <c r="G39" s="49">
        <v>12884</v>
      </c>
      <c r="H39" s="48">
        <v>1039</v>
      </c>
      <c r="I39" s="49">
        <v>0</v>
      </c>
      <c r="J39" s="48">
        <f t="shared" si="2"/>
        <v>3539</v>
      </c>
      <c r="K39" s="49">
        <f t="shared" si="3"/>
        <v>12884</v>
      </c>
      <c r="L39" s="49">
        <f t="shared" si="0"/>
        <v>5.4311628121115394</v>
      </c>
      <c r="M39" s="49">
        <f t="shared" si="1"/>
        <v>19.772563343104004</v>
      </c>
    </row>
    <row r="40" spans="1:13" x14ac:dyDescent="0.3">
      <c r="A40" s="46">
        <v>4</v>
      </c>
      <c r="B40" s="46" t="s">
        <v>36</v>
      </c>
      <c r="C40" s="47">
        <v>3</v>
      </c>
      <c r="D40" s="47">
        <v>1</v>
      </c>
      <c r="E40" s="48">
        <v>249260</v>
      </c>
      <c r="F40" s="48">
        <v>96240</v>
      </c>
      <c r="G40" s="49">
        <v>57283</v>
      </c>
      <c r="H40" s="48">
        <v>18220</v>
      </c>
      <c r="I40" s="49">
        <v>42024</v>
      </c>
      <c r="J40" s="48">
        <f t="shared" si="2"/>
        <v>114460</v>
      </c>
      <c r="K40" s="49">
        <f t="shared" si="3"/>
        <v>99307</v>
      </c>
      <c r="L40" s="49">
        <f t="shared" si="0"/>
        <v>45.91992297199711</v>
      </c>
      <c r="M40" s="49">
        <f t="shared" si="1"/>
        <v>39.840728556527324</v>
      </c>
    </row>
    <row r="41" spans="1:13" x14ac:dyDescent="0.3">
      <c r="A41" s="46">
        <v>5</v>
      </c>
      <c r="B41" s="46" t="s">
        <v>37</v>
      </c>
      <c r="C41" s="47">
        <v>1</v>
      </c>
      <c r="D41" s="47">
        <v>0</v>
      </c>
      <c r="E41" s="48">
        <v>23357</v>
      </c>
      <c r="F41" s="48">
        <v>15000</v>
      </c>
      <c r="G41" s="49">
        <v>0</v>
      </c>
      <c r="H41" s="48">
        <v>2000</v>
      </c>
      <c r="I41" s="49">
        <v>0</v>
      </c>
      <c r="J41" s="48">
        <f t="shared" si="2"/>
        <v>17000</v>
      </c>
      <c r="K41" s="49">
        <f t="shared" si="3"/>
        <v>0</v>
      </c>
      <c r="L41" s="49">
        <f t="shared" si="0"/>
        <v>72.783319775656125</v>
      </c>
      <c r="M41" s="49">
        <f t="shared" si="1"/>
        <v>0</v>
      </c>
    </row>
    <row r="42" spans="1:13" x14ac:dyDescent="0.3">
      <c r="A42" s="46">
        <v>6</v>
      </c>
      <c r="B42" s="46" t="s">
        <v>38</v>
      </c>
      <c r="C42" s="47">
        <v>6</v>
      </c>
      <c r="D42" s="47">
        <v>2</v>
      </c>
      <c r="E42" s="48">
        <v>4180687</v>
      </c>
      <c r="F42" s="48">
        <v>114347</v>
      </c>
      <c r="G42" s="49">
        <v>47266.75</v>
      </c>
      <c r="H42" s="48">
        <v>53400</v>
      </c>
      <c r="I42" s="49">
        <v>30149</v>
      </c>
      <c r="J42" s="48">
        <f t="shared" si="2"/>
        <v>167747</v>
      </c>
      <c r="K42" s="49">
        <f t="shared" si="3"/>
        <v>77415.75</v>
      </c>
      <c r="L42" s="49">
        <f t="shared" si="0"/>
        <v>4.0124266657609144</v>
      </c>
      <c r="M42" s="49">
        <f t="shared" si="1"/>
        <v>1.8517470932408955</v>
      </c>
    </row>
    <row r="43" spans="1:13" x14ac:dyDescent="0.3">
      <c r="A43" s="46">
        <v>7</v>
      </c>
      <c r="B43" s="46" t="s">
        <v>39</v>
      </c>
      <c r="C43" s="47">
        <v>3</v>
      </c>
      <c r="D43" s="47">
        <v>1</v>
      </c>
      <c r="E43" s="48">
        <v>278993</v>
      </c>
      <c r="F43" s="48">
        <v>66493</v>
      </c>
      <c r="G43" s="49">
        <v>29240</v>
      </c>
      <c r="H43" s="48">
        <v>20000</v>
      </c>
      <c r="I43" s="49">
        <v>5384</v>
      </c>
      <c r="J43" s="48">
        <f t="shared" si="2"/>
        <v>86493</v>
      </c>
      <c r="K43" s="49">
        <f t="shared" si="3"/>
        <v>34624</v>
      </c>
      <c r="L43" s="49">
        <f t="shared" si="0"/>
        <v>31.001853093088357</v>
      </c>
      <c r="M43" s="49">
        <f t="shared" si="1"/>
        <v>12.410347213012512</v>
      </c>
    </row>
    <row r="44" spans="1:13" x14ac:dyDescent="0.3">
      <c r="A44" s="46">
        <v>8</v>
      </c>
      <c r="B44" s="46" t="s">
        <v>40</v>
      </c>
      <c r="C44" s="47">
        <v>3</v>
      </c>
      <c r="D44" s="47">
        <v>1</v>
      </c>
      <c r="E44" s="48">
        <v>3421681</v>
      </c>
      <c r="F44" s="48">
        <v>20000</v>
      </c>
      <c r="G44" s="49">
        <v>16500</v>
      </c>
      <c r="H44" s="48">
        <v>50000</v>
      </c>
      <c r="I44" s="49">
        <v>0</v>
      </c>
      <c r="J44" s="48">
        <f t="shared" si="2"/>
        <v>70000</v>
      </c>
      <c r="K44" s="49">
        <f t="shared" si="3"/>
        <v>16500</v>
      </c>
      <c r="L44" s="49">
        <f t="shared" si="0"/>
        <v>2.0457780839300916</v>
      </c>
      <c r="M44" s="49">
        <f t="shared" si="1"/>
        <v>0.48221911978352161</v>
      </c>
    </row>
    <row r="45" spans="1:13" x14ac:dyDescent="0.3">
      <c r="A45" s="46">
        <v>9</v>
      </c>
      <c r="B45" s="46" t="s">
        <v>41</v>
      </c>
      <c r="C45" s="47">
        <v>5</v>
      </c>
      <c r="D45" s="47">
        <v>1</v>
      </c>
      <c r="E45" s="48">
        <v>8418092</v>
      </c>
      <c r="F45" s="48">
        <v>604000</v>
      </c>
      <c r="G45" s="49">
        <v>67061</v>
      </c>
      <c r="H45" s="48">
        <v>560000</v>
      </c>
      <c r="I45" s="49">
        <v>21784</v>
      </c>
      <c r="J45" s="48">
        <f t="shared" si="2"/>
        <v>1164000</v>
      </c>
      <c r="K45" s="49">
        <f t="shared" si="3"/>
        <v>88845</v>
      </c>
      <c r="L45" s="49">
        <f t="shared" si="0"/>
        <v>13.827361354568232</v>
      </c>
      <c r="M45" s="49">
        <f t="shared" si="1"/>
        <v>1.0554054291637582</v>
      </c>
    </row>
    <row r="46" spans="1:13" x14ac:dyDescent="0.3">
      <c r="A46" s="51">
        <v>10</v>
      </c>
      <c r="B46" s="51" t="s">
        <v>42</v>
      </c>
      <c r="C46" s="52">
        <v>3</v>
      </c>
      <c r="D46" s="52">
        <v>1</v>
      </c>
      <c r="E46" s="53">
        <v>301839</v>
      </c>
      <c r="F46" s="53">
        <v>0</v>
      </c>
      <c r="G46" s="54">
        <v>14200</v>
      </c>
      <c r="H46" s="53">
        <v>73000</v>
      </c>
      <c r="I46" s="54">
        <v>0</v>
      </c>
      <c r="J46" s="53">
        <f t="shared" si="2"/>
        <v>73000</v>
      </c>
      <c r="K46" s="54">
        <f t="shared" si="3"/>
        <v>14200</v>
      </c>
      <c r="L46" s="54">
        <f t="shared" si="0"/>
        <v>24.18507880028757</v>
      </c>
      <c r="M46" s="54">
        <f t="shared" si="1"/>
        <v>4.7044947803299113</v>
      </c>
    </row>
    <row r="47" spans="1:13" s="24" customFormat="1" x14ac:dyDescent="0.3">
      <c r="A47" s="36">
        <v>1</v>
      </c>
      <c r="B47" s="37" t="s">
        <v>43</v>
      </c>
      <c r="C47" s="36">
        <v>39</v>
      </c>
      <c r="D47" s="36">
        <v>10</v>
      </c>
      <c r="E47" s="38">
        <v>16280625</v>
      </c>
      <c r="F47" s="38">
        <v>420350</v>
      </c>
      <c r="G47" s="39">
        <v>343860</v>
      </c>
      <c r="H47" s="38">
        <v>126723</v>
      </c>
      <c r="I47" s="39">
        <v>33800</v>
      </c>
      <c r="J47" s="38">
        <f t="shared" si="2"/>
        <v>547073</v>
      </c>
      <c r="K47" s="39">
        <f t="shared" si="3"/>
        <v>377660</v>
      </c>
      <c r="L47" s="39">
        <f t="shared" si="0"/>
        <v>3.3602702598948135</v>
      </c>
      <c r="M47" s="39">
        <f t="shared" si="1"/>
        <v>2.3196898153479979</v>
      </c>
    </row>
    <row r="48" spans="1:13" x14ac:dyDescent="0.3">
      <c r="A48" s="41">
        <v>1</v>
      </c>
      <c r="B48" s="41" t="s">
        <v>7</v>
      </c>
      <c r="C48" s="42">
        <v>9</v>
      </c>
      <c r="D48" s="42">
        <v>3</v>
      </c>
      <c r="E48" s="43">
        <v>2017925</v>
      </c>
      <c r="F48" s="43">
        <v>120850</v>
      </c>
      <c r="G48" s="44">
        <v>54122</v>
      </c>
      <c r="H48" s="43">
        <v>40000</v>
      </c>
      <c r="I48" s="44">
        <v>27138</v>
      </c>
      <c r="J48" s="43">
        <f t="shared" si="2"/>
        <v>160850</v>
      </c>
      <c r="K48" s="44">
        <f t="shared" si="3"/>
        <v>81260</v>
      </c>
      <c r="L48" s="44">
        <f t="shared" si="0"/>
        <v>7.9710593803040251</v>
      </c>
      <c r="M48" s="44">
        <f t="shared" si="1"/>
        <v>4.0269088296145794</v>
      </c>
    </row>
    <row r="49" spans="1:13" x14ac:dyDescent="0.3">
      <c r="A49" s="46">
        <v>2</v>
      </c>
      <c r="B49" s="46" t="s">
        <v>34</v>
      </c>
      <c r="C49" s="47">
        <v>5</v>
      </c>
      <c r="D49" s="47">
        <v>0</v>
      </c>
      <c r="E49" s="48">
        <v>350300</v>
      </c>
      <c r="F49" s="48">
        <v>0</v>
      </c>
      <c r="G49" s="49">
        <v>0</v>
      </c>
      <c r="H49" s="48">
        <v>0</v>
      </c>
      <c r="I49" s="49">
        <v>0</v>
      </c>
      <c r="J49" s="48">
        <f t="shared" si="2"/>
        <v>0</v>
      </c>
      <c r="K49" s="49">
        <f t="shared" si="3"/>
        <v>0</v>
      </c>
      <c r="L49" s="49">
        <f t="shared" si="0"/>
        <v>0</v>
      </c>
      <c r="M49" s="49">
        <f t="shared" si="1"/>
        <v>0</v>
      </c>
    </row>
    <row r="50" spans="1:13" x14ac:dyDescent="0.3">
      <c r="A50" s="46">
        <v>3</v>
      </c>
      <c r="B50" s="46" t="s">
        <v>44</v>
      </c>
      <c r="C50" s="47">
        <v>3</v>
      </c>
      <c r="D50" s="47">
        <v>0</v>
      </c>
      <c r="E50" s="48">
        <v>85000</v>
      </c>
      <c r="F50" s="48">
        <v>0</v>
      </c>
      <c r="G50" s="49">
        <v>0</v>
      </c>
      <c r="H50" s="48">
        <v>0</v>
      </c>
      <c r="I50" s="49">
        <v>0</v>
      </c>
      <c r="J50" s="48">
        <f t="shared" si="2"/>
        <v>0</v>
      </c>
      <c r="K50" s="49">
        <f t="shared" si="3"/>
        <v>0</v>
      </c>
      <c r="L50" s="49">
        <f t="shared" si="0"/>
        <v>0</v>
      </c>
      <c r="M50" s="49">
        <f t="shared" si="1"/>
        <v>0</v>
      </c>
    </row>
    <row r="51" spans="1:13" x14ac:dyDescent="0.3">
      <c r="A51" s="46">
        <v>4</v>
      </c>
      <c r="B51" s="46" t="s">
        <v>45</v>
      </c>
      <c r="C51" s="47">
        <v>10</v>
      </c>
      <c r="D51" s="47">
        <v>3</v>
      </c>
      <c r="E51" s="48">
        <v>3853000</v>
      </c>
      <c r="F51" s="48">
        <v>102000</v>
      </c>
      <c r="G51" s="49">
        <v>165924</v>
      </c>
      <c r="H51" s="48">
        <v>15128</v>
      </c>
      <c r="I51" s="49">
        <v>0</v>
      </c>
      <c r="J51" s="48">
        <f t="shared" si="2"/>
        <v>117128</v>
      </c>
      <c r="K51" s="49">
        <f t="shared" si="3"/>
        <v>165924</v>
      </c>
      <c r="L51" s="49">
        <f t="shared" si="0"/>
        <v>3.0399169478328574</v>
      </c>
      <c r="M51" s="49">
        <f t="shared" si="1"/>
        <v>4.3063586815468469</v>
      </c>
    </row>
    <row r="52" spans="1:13" x14ac:dyDescent="0.3">
      <c r="A52" s="46">
        <v>5</v>
      </c>
      <c r="B52" s="46" t="s">
        <v>46</v>
      </c>
      <c r="C52" s="47">
        <v>3</v>
      </c>
      <c r="D52" s="47">
        <v>1</v>
      </c>
      <c r="E52" s="48">
        <v>8273400</v>
      </c>
      <c r="F52" s="48">
        <v>140300</v>
      </c>
      <c r="G52" s="49">
        <v>94834</v>
      </c>
      <c r="H52" s="48">
        <v>36395</v>
      </c>
      <c r="I52" s="49">
        <v>2768</v>
      </c>
      <c r="J52" s="48">
        <f t="shared" si="2"/>
        <v>176695</v>
      </c>
      <c r="K52" s="49">
        <f t="shared" si="3"/>
        <v>97602</v>
      </c>
      <c r="L52" s="49">
        <f t="shared" si="0"/>
        <v>2.1356999540696693</v>
      </c>
      <c r="M52" s="49">
        <f t="shared" si="1"/>
        <v>1.1797084632678221</v>
      </c>
    </row>
    <row r="53" spans="1:13" x14ac:dyDescent="0.3">
      <c r="A53" s="46">
        <v>6</v>
      </c>
      <c r="B53" s="46" t="s">
        <v>47</v>
      </c>
      <c r="C53" s="47">
        <v>8</v>
      </c>
      <c r="D53" s="47">
        <v>2</v>
      </c>
      <c r="E53" s="48">
        <v>1671800</v>
      </c>
      <c r="F53" s="48">
        <v>54000</v>
      </c>
      <c r="G53" s="49">
        <v>28980</v>
      </c>
      <c r="H53" s="48">
        <v>32000</v>
      </c>
      <c r="I53" s="49">
        <v>0</v>
      </c>
      <c r="J53" s="48">
        <f t="shared" si="2"/>
        <v>86000</v>
      </c>
      <c r="K53" s="49">
        <f t="shared" si="3"/>
        <v>28980</v>
      </c>
      <c r="L53" s="49">
        <f t="shared" si="0"/>
        <v>5.1441559995214741</v>
      </c>
      <c r="M53" s="49">
        <f t="shared" si="1"/>
        <v>1.7334609403038641</v>
      </c>
    </row>
    <row r="54" spans="1:13" x14ac:dyDescent="0.3">
      <c r="A54" s="51">
        <v>7</v>
      </c>
      <c r="B54" s="51" t="s">
        <v>31</v>
      </c>
      <c r="C54" s="52">
        <v>1</v>
      </c>
      <c r="D54" s="52">
        <v>1</v>
      </c>
      <c r="E54" s="53">
        <v>29200</v>
      </c>
      <c r="F54" s="53">
        <v>3200</v>
      </c>
      <c r="G54" s="54">
        <v>0</v>
      </c>
      <c r="H54" s="53">
        <v>3200</v>
      </c>
      <c r="I54" s="54">
        <v>3894</v>
      </c>
      <c r="J54" s="53">
        <f t="shared" si="2"/>
        <v>6400</v>
      </c>
      <c r="K54" s="54">
        <f t="shared" si="3"/>
        <v>3894</v>
      </c>
      <c r="L54" s="54">
        <f t="shared" si="0"/>
        <v>21.917808219178081</v>
      </c>
      <c r="M54" s="54">
        <f t="shared" si="1"/>
        <v>13.335616438356164</v>
      </c>
    </row>
    <row r="55" spans="1:13" s="24" customFormat="1" x14ac:dyDescent="0.3">
      <c r="A55" s="36">
        <v>1</v>
      </c>
      <c r="B55" s="37" t="s">
        <v>48</v>
      </c>
      <c r="C55" s="36">
        <v>3</v>
      </c>
      <c r="D55" s="36">
        <v>0</v>
      </c>
      <c r="E55" s="38">
        <v>1020000</v>
      </c>
      <c r="F55" s="38">
        <v>0</v>
      </c>
      <c r="G55" s="39">
        <v>0</v>
      </c>
      <c r="H55" s="38">
        <v>0</v>
      </c>
      <c r="I55" s="39">
        <v>0</v>
      </c>
      <c r="J55" s="38">
        <f t="shared" si="2"/>
        <v>0</v>
      </c>
      <c r="K55" s="39">
        <f t="shared" si="3"/>
        <v>0</v>
      </c>
      <c r="L55" s="39">
        <f t="shared" si="0"/>
        <v>0</v>
      </c>
      <c r="M55" s="39">
        <f t="shared" si="1"/>
        <v>0</v>
      </c>
    </row>
    <row r="56" spans="1:13" x14ac:dyDescent="0.3">
      <c r="A56" s="3">
        <v>1</v>
      </c>
      <c r="B56" s="3" t="s">
        <v>7</v>
      </c>
      <c r="C56" s="2">
        <v>3</v>
      </c>
      <c r="D56" s="2">
        <v>0</v>
      </c>
      <c r="E56" s="8">
        <v>1020000</v>
      </c>
      <c r="F56" s="8">
        <v>0</v>
      </c>
      <c r="G56" s="5">
        <v>0</v>
      </c>
      <c r="H56" s="8">
        <v>0</v>
      </c>
      <c r="I56" s="5">
        <v>0</v>
      </c>
      <c r="J56" s="8">
        <f t="shared" si="2"/>
        <v>0</v>
      </c>
      <c r="K56" s="5">
        <f t="shared" si="3"/>
        <v>0</v>
      </c>
      <c r="L56" s="5">
        <f t="shared" si="0"/>
        <v>0</v>
      </c>
      <c r="M56" s="5">
        <f t="shared" si="1"/>
        <v>0</v>
      </c>
    </row>
    <row r="57" spans="1:13" s="24" customFormat="1" x14ac:dyDescent="0.3">
      <c r="A57" s="36">
        <v>1</v>
      </c>
      <c r="B57" s="37" t="s">
        <v>49</v>
      </c>
      <c r="C57" s="36">
        <v>64</v>
      </c>
      <c r="D57" s="36">
        <v>27</v>
      </c>
      <c r="E57" s="38">
        <v>24550150</v>
      </c>
      <c r="F57" s="38">
        <v>6478127</v>
      </c>
      <c r="G57" s="39">
        <v>1142051.1599999999</v>
      </c>
      <c r="H57" s="38">
        <v>7743490</v>
      </c>
      <c r="I57" s="39">
        <v>1890103.75</v>
      </c>
      <c r="J57" s="38">
        <f t="shared" si="2"/>
        <v>14221617</v>
      </c>
      <c r="K57" s="39">
        <f t="shared" si="3"/>
        <v>3032154.91</v>
      </c>
      <c r="L57" s="39">
        <f t="shared" si="0"/>
        <v>57.928839538658622</v>
      </c>
      <c r="M57" s="39">
        <f t="shared" si="1"/>
        <v>12.35086103343564</v>
      </c>
    </row>
    <row r="58" spans="1:13" x14ac:dyDescent="0.3">
      <c r="A58" s="41">
        <v>1</v>
      </c>
      <c r="B58" s="41" t="s">
        <v>7</v>
      </c>
      <c r="C58" s="42">
        <v>9</v>
      </c>
      <c r="D58" s="42">
        <v>6</v>
      </c>
      <c r="E58" s="43">
        <v>15779570</v>
      </c>
      <c r="F58" s="43">
        <v>3965007</v>
      </c>
      <c r="G58" s="44">
        <v>708192.16</v>
      </c>
      <c r="H58" s="43">
        <v>4159990</v>
      </c>
      <c r="I58" s="44">
        <v>439714.75</v>
      </c>
      <c r="J58" s="43">
        <f t="shared" si="2"/>
        <v>8124997</v>
      </c>
      <c r="K58" s="44">
        <f t="shared" si="3"/>
        <v>1147906.9100000001</v>
      </c>
      <c r="L58" s="44">
        <f t="shared" si="0"/>
        <v>51.490610960881696</v>
      </c>
      <c r="M58" s="44">
        <f t="shared" si="1"/>
        <v>7.2746399933585018</v>
      </c>
    </row>
    <row r="59" spans="1:13" x14ac:dyDescent="0.3">
      <c r="A59" s="46">
        <v>2</v>
      </c>
      <c r="B59" s="46" t="s">
        <v>50</v>
      </c>
      <c r="C59" s="47">
        <v>1</v>
      </c>
      <c r="D59" s="47">
        <v>0</v>
      </c>
      <c r="E59" s="48">
        <v>2680000</v>
      </c>
      <c r="F59" s="48">
        <v>0</v>
      </c>
      <c r="G59" s="49">
        <v>0</v>
      </c>
      <c r="H59" s="48">
        <v>2680000</v>
      </c>
      <c r="I59" s="49">
        <v>0</v>
      </c>
      <c r="J59" s="48">
        <f t="shared" si="2"/>
        <v>2680000</v>
      </c>
      <c r="K59" s="49">
        <f t="shared" si="3"/>
        <v>0</v>
      </c>
      <c r="L59" s="49">
        <f t="shared" si="0"/>
        <v>100</v>
      </c>
      <c r="M59" s="49">
        <f t="shared" si="1"/>
        <v>0</v>
      </c>
    </row>
    <row r="60" spans="1:13" x14ac:dyDescent="0.3">
      <c r="A60" s="46">
        <v>3</v>
      </c>
      <c r="B60" s="46" t="s">
        <v>51</v>
      </c>
      <c r="C60" s="47">
        <v>3</v>
      </c>
      <c r="D60" s="47">
        <v>1</v>
      </c>
      <c r="E60" s="48">
        <v>692180</v>
      </c>
      <c r="F60" s="48">
        <v>139680</v>
      </c>
      <c r="G60" s="49">
        <v>64400</v>
      </c>
      <c r="H60" s="48">
        <v>0</v>
      </c>
      <c r="I60" s="49">
        <v>0</v>
      </c>
      <c r="J60" s="48">
        <f t="shared" si="2"/>
        <v>139680</v>
      </c>
      <c r="K60" s="49">
        <f t="shared" si="3"/>
        <v>64400</v>
      </c>
      <c r="L60" s="49">
        <f t="shared" si="0"/>
        <v>20.179722037620273</v>
      </c>
      <c r="M60" s="49">
        <f t="shared" si="1"/>
        <v>9.3039382819497813</v>
      </c>
    </row>
    <row r="61" spans="1:13" x14ac:dyDescent="0.3">
      <c r="A61" s="46">
        <v>4</v>
      </c>
      <c r="B61" s="46" t="s">
        <v>25</v>
      </c>
      <c r="C61" s="47">
        <v>3</v>
      </c>
      <c r="D61" s="47">
        <v>2</v>
      </c>
      <c r="E61" s="48">
        <v>157040</v>
      </c>
      <c r="F61" s="48">
        <v>29010</v>
      </c>
      <c r="G61" s="49">
        <v>21180</v>
      </c>
      <c r="H61" s="48">
        <v>0</v>
      </c>
      <c r="I61" s="49">
        <v>29010</v>
      </c>
      <c r="J61" s="48">
        <f t="shared" si="2"/>
        <v>29010</v>
      </c>
      <c r="K61" s="49">
        <f t="shared" si="3"/>
        <v>50190</v>
      </c>
      <c r="L61" s="49">
        <f t="shared" si="0"/>
        <v>18.473000509424349</v>
      </c>
      <c r="M61" s="49">
        <f t="shared" si="1"/>
        <v>31.960010188487011</v>
      </c>
    </row>
    <row r="62" spans="1:13" x14ac:dyDescent="0.3">
      <c r="A62" s="46">
        <v>5</v>
      </c>
      <c r="B62" s="46" t="s">
        <v>52</v>
      </c>
      <c r="C62" s="47">
        <v>5</v>
      </c>
      <c r="D62" s="47">
        <v>2</v>
      </c>
      <c r="E62" s="48">
        <v>1951000</v>
      </c>
      <c r="F62" s="48">
        <v>97560</v>
      </c>
      <c r="G62" s="49">
        <v>49300</v>
      </c>
      <c r="H62" s="48">
        <v>588920</v>
      </c>
      <c r="I62" s="49">
        <v>8000</v>
      </c>
      <c r="J62" s="48">
        <f t="shared" si="2"/>
        <v>686480</v>
      </c>
      <c r="K62" s="49">
        <f t="shared" si="3"/>
        <v>57300</v>
      </c>
      <c r="L62" s="49">
        <f t="shared" si="0"/>
        <v>35.186058431573549</v>
      </c>
      <c r="M62" s="49">
        <f t="shared" si="1"/>
        <v>2.9369554074833419</v>
      </c>
    </row>
    <row r="63" spans="1:13" x14ac:dyDescent="0.3">
      <c r="A63" s="46">
        <v>6</v>
      </c>
      <c r="B63" s="46" t="s">
        <v>53</v>
      </c>
      <c r="C63" s="47">
        <v>8</v>
      </c>
      <c r="D63" s="47">
        <v>2</v>
      </c>
      <c r="E63" s="48">
        <v>241320</v>
      </c>
      <c r="F63" s="48">
        <v>113160</v>
      </c>
      <c r="G63" s="49">
        <v>23650</v>
      </c>
      <c r="H63" s="48">
        <v>33160</v>
      </c>
      <c r="I63" s="49">
        <v>0</v>
      </c>
      <c r="J63" s="48">
        <f t="shared" si="2"/>
        <v>146320</v>
      </c>
      <c r="K63" s="49">
        <f t="shared" si="3"/>
        <v>23650</v>
      </c>
      <c r="L63" s="49">
        <f t="shared" si="0"/>
        <v>60.63318415382065</v>
      </c>
      <c r="M63" s="49">
        <f t="shared" si="1"/>
        <v>9.8002652080225428</v>
      </c>
    </row>
    <row r="64" spans="1:13" x14ac:dyDescent="0.3">
      <c r="A64" s="46">
        <v>7</v>
      </c>
      <c r="B64" s="46" t="s">
        <v>54</v>
      </c>
      <c r="C64" s="47">
        <v>2</v>
      </c>
      <c r="D64" s="47">
        <v>1</v>
      </c>
      <c r="E64" s="48">
        <v>120080</v>
      </c>
      <c r="F64" s="48">
        <v>10000</v>
      </c>
      <c r="G64" s="49">
        <v>4200</v>
      </c>
      <c r="H64" s="48">
        <v>85000</v>
      </c>
      <c r="I64" s="49">
        <v>0</v>
      </c>
      <c r="J64" s="48">
        <f t="shared" si="2"/>
        <v>95000</v>
      </c>
      <c r="K64" s="49">
        <f t="shared" si="3"/>
        <v>4200</v>
      </c>
      <c r="L64" s="49">
        <f t="shared" si="0"/>
        <v>79.113924050632917</v>
      </c>
      <c r="M64" s="49">
        <f t="shared" si="1"/>
        <v>3.4976682211858763</v>
      </c>
    </row>
    <row r="65" spans="1:13" x14ac:dyDescent="0.3">
      <c r="A65" s="46">
        <v>8</v>
      </c>
      <c r="B65" s="46" t="s">
        <v>55</v>
      </c>
      <c r="C65" s="47">
        <v>4</v>
      </c>
      <c r="D65" s="47">
        <v>2</v>
      </c>
      <c r="E65" s="48">
        <v>115880</v>
      </c>
      <c r="F65" s="48">
        <v>75000</v>
      </c>
      <c r="G65" s="49">
        <v>0</v>
      </c>
      <c r="H65" s="48">
        <v>3260</v>
      </c>
      <c r="I65" s="49">
        <v>78256</v>
      </c>
      <c r="J65" s="48">
        <f t="shared" si="2"/>
        <v>78260</v>
      </c>
      <c r="K65" s="49">
        <f t="shared" si="3"/>
        <v>78256</v>
      </c>
      <c r="L65" s="49">
        <f t="shared" si="0"/>
        <v>67.535381429064543</v>
      </c>
      <c r="M65" s="49">
        <f t="shared" si="1"/>
        <v>67.531929582326541</v>
      </c>
    </row>
    <row r="66" spans="1:13" x14ac:dyDescent="0.3">
      <c r="A66" s="46">
        <v>9</v>
      </c>
      <c r="B66" s="46" t="s">
        <v>56</v>
      </c>
      <c r="C66" s="47">
        <v>6</v>
      </c>
      <c r="D66" s="47">
        <v>1</v>
      </c>
      <c r="E66" s="48">
        <v>315640</v>
      </c>
      <c r="F66" s="48">
        <v>123000</v>
      </c>
      <c r="G66" s="49">
        <v>118000</v>
      </c>
      <c r="H66" s="48">
        <v>5000</v>
      </c>
      <c r="I66" s="49">
        <v>0</v>
      </c>
      <c r="J66" s="48">
        <f t="shared" si="2"/>
        <v>128000</v>
      </c>
      <c r="K66" s="49">
        <f t="shared" si="3"/>
        <v>118000</v>
      </c>
      <c r="L66" s="49">
        <f t="shared" si="0"/>
        <v>40.552528196679759</v>
      </c>
      <c r="M66" s="49">
        <f t="shared" si="1"/>
        <v>37.384361931314153</v>
      </c>
    </row>
    <row r="67" spans="1:13" x14ac:dyDescent="0.3">
      <c r="A67" s="46">
        <v>10</v>
      </c>
      <c r="B67" s="46" t="s">
        <v>57</v>
      </c>
      <c r="C67" s="47">
        <v>6</v>
      </c>
      <c r="D67" s="47">
        <v>1</v>
      </c>
      <c r="E67" s="48">
        <v>166840</v>
      </c>
      <c r="F67" s="48">
        <v>23510</v>
      </c>
      <c r="G67" s="49">
        <v>10020</v>
      </c>
      <c r="H67" s="48">
        <v>75000</v>
      </c>
      <c r="I67" s="49">
        <v>0</v>
      </c>
      <c r="J67" s="48">
        <f t="shared" si="2"/>
        <v>98510</v>
      </c>
      <c r="K67" s="49">
        <f t="shared" si="3"/>
        <v>10020</v>
      </c>
      <c r="L67" s="49">
        <f t="shared" si="0"/>
        <v>59.044593622632462</v>
      </c>
      <c r="M67" s="49">
        <f t="shared" si="1"/>
        <v>6.0057540158235438</v>
      </c>
    </row>
    <row r="68" spans="1:13" x14ac:dyDescent="0.3">
      <c r="A68" s="46">
        <v>11</v>
      </c>
      <c r="B68" s="46" t="s">
        <v>58</v>
      </c>
      <c r="C68" s="47">
        <v>4</v>
      </c>
      <c r="D68" s="47">
        <v>3</v>
      </c>
      <c r="E68" s="48">
        <v>1421520</v>
      </c>
      <c r="F68" s="48">
        <v>1203000</v>
      </c>
      <c r="G68" s="49">
        <v>52950</v>
      </c>
      <c r="H68" s="48">
        <v>5000</v>
      </c>
      <c r="I68" s="49">
        <v>1076123</v>
      </c>
      <c r="J68" s="48">
        <f t="shared" si="2"/>
        <v>1208000</v>
      </c>
      <c r="K68" s="49">
        <f t="shared" si="3"/>
        <v>1129073</v>
      </c>
      <c r="L68" s="49">
        <f t="shared" si="0"/>
        <v>84.979458607687548</v>
      </c>
      <c r="M68" s="49">
        <f t="shared" si="1"/>
        <v>79.427162473971521</v>
      </c>
    </row>
    <row r="69" spans="1:13" x14ac:dyDescent="0.3">
      <c r="A69" s="46">
        <v>12</v>
      </c>
      <c r="B69" s="46" t="s">
        <v>59</v>
      </c>
      <c r="C69" s="47">
        <v>5</v>
      </c>
      <c r="D69" s="47">
        <v>2</v>
      </c>
      <c r="E69" s="48">
        <v>703600</v>
      </c>
      <c r="F69" s="48">
        <v>624200</v>
      </c>
      <c r="G69" s="49">
        <v>24160</v>
      </c>
      <c r="H69" s="48">
        <v>33160</v>
      </c>
      <c r="I69" s="49">
        <v>250000</v>
      </c>
      <c r="J69" s="48">
        <f t="shared" si="2"/>
        <v>657360</v>
      </c>
      <c r="K69" s="49">
        <f t="shared" si="3"/>
        <v>274160</v>
      </c>
      <c r="L69" s="49">
        <f t="shared" si="0"/>
        <v>93.428084138715178</v>
      </c>
      <c r="M69" s="49">
        <f t="shared" si="1"/>
        <v>38.965321205230246</v>
      </c>
    </row>
    <row r="70" spans="1:13" x14ac:dyDescent="0.3">
      <c r="A70" s="51">
        <v>13</v>
      </c>
      <c r="B70" s="51" t="s">
        <v>60</v>
      </c>
      <c r="C70" s="52">
        <v>8</v>
      </c>
      <c r="D70" s="52">
        <v>4</v>
      </c>
      <c r="E70" s="53">
        <v>205480</v>
      </c>
      <c r="F70" s="53">
        <v>75000</v>
      </c>
      <c r="G70" s="54">
        <v>65999</v>
      </c>
      <c r="H70" s="53">
        <v>75000</v>
      </c>
      <c r="I70" s="54">
        <v>9000</v>
      </c>
      <c r="J70" s="53">
        <f t="shared" si="2"/>
        <v>150000</v>
      </c>
      <c r="K70" s="54">
        <f t="shared" si="3"/>
        <v>74999</v>
      </c>
      <c r="L70" s="54">
        <f t="shared" si="0"/>
        <v>72.99980533385245</v>
      </c>
      <c r="M70" s="54">
        <f t="shared" si="1"/>
        <v>36.499416001557329</v>
      </c>
    </row>
    <row r="71" spans="1:13" s="24" customFormat="1" x14ac:dyDescent="0.3">
      <c r="A71" s="36">
        <v>1</v>
      </c>
      <c r="B71" s="37" t="s">
        <v>61</v>
      </c>
      <c r="C71" s="36">
        <v>24</v>
      </c>
      <c r="D71" s="36">
        <v>7</v>
      </c>
      <c r="E71" s="38">
        <v>15523450</v>
      </c>
      <c r="F71" s="38">
        <v>8556400</v>
      </c>
      <c r="G71" s="39">
        <v>1002886</v>
      </c>
      <c r="H71" s="38">
        <v>1703200</v>
      </c>
      <c r="I71" s="39">
        <v>157207</v>
      </c>
      <c r="J71" s="38">
        <f t="shared" si="2"/>
        <v>10259600</v>
      </c>
      <c r="K71" s="39">
        <f t="shared" si="3"/>
        <v>1160093</v>
      </c>
      <c r="L71" s="39">
        <f t="shared" si="0"/>
        <v>66.090978487385215</v>
      </c>
      <c r="M71" s="39">
        <f t="shared" si="1"/>
        <v>7.4731647926201976</v>
      </c>
    </row>
    <row r="72" spans="1:13" x14ac:dyDescent="0.3">
      <c r="A72" s="41">
        <v>1</v>
      </c>
      <c r="B72" s="41" t="s">
        <v>7</v>
      </c>
      <c r="C72" s="42">
        <v>14</v>
      </c>
      <c r="D72" s="42">
        <v>5</v>
      </c>
      <c r="E72" s="43">
        <v>13487450</v>
      </c>
      <c r="F72" s="43">
        <v>6805400</v>
      </c>
      <c r="G72" s="44">
        <v>1002886</v>
      </c>
      <c r="H72" s="43">
        <v>1698200</v>
      </c>
      <c r="I72" s="44">
        <v>57207</v>
      </c>
      <c r="J72" s="43">
        <f t="shared" ref="J72:J110" si="4">F72+H72</f>
        <v>8503600</v>
      </c>
      <c r="K72" s="44">
        <f t="shared" ref="K72:K110" si="5">G72+I72</f>
        <v>1060093</v>
      </c>
      <c r="L72" s="44">
        <f t="shared" ref="L72:L111" si="6">(J72*100)/E72</f>
        <v>63.048241142691907</v>
      </c>
      <c r="M72" s="44">
        <f t="shared" ref="M72:M111" si="7">(K72*100)/E72</f>
        <v>7.8598474878498159</v>
      </c>
    </row>
    <row r="73" spans="1:13" x14ac:dyDescent="0.3">
      <c r="A73" s="46">
        <v>2</v>
      </c>
      <c r="B73" s="46" t="s">
        <v>34</v>
      </c>
      <c r="C73" s="47">
        <v>4</v>
      </c>
      <c r="D73" s="47">
        <v>0</v>
      </c>
      <c r="E73" s="48">
        <v>1776000</v>
      </c>
      <c r="F73" s="48">
        <v>1651000</v>
      </c>
      <c r="G73" s="49">
        <v>0</v>
      </c>
      <c r="H73" s="48">
        <v>5000</v>
      </c>
      <c r="I73" s="49">
        <v>0</v>
      </c>
      <c r="J73" s="48">
        <f t="shared" si="4"/>
        <v>1656000</v>
      </c>
      <c r="K73" s="49">
        <f t="shared" si="5"/>
        <v>0</v>
      </c>
      <c r="L73" s="49">
        <f t="shared" si="6"/>
        <v>93.243243243243242</v>
      </c>
      <c r="M73" s="49">
        <f t="shared" si="7"/>
        <v>0</v>
      </c>
    </row>
    <row r="74" spans="1:13" x14ac:dyDescent="0.3">
      <c r="A74" s="46">
        <v>3</v>
      </c>
      <c r="B74" s="46" t="s">
        <v>62</v>
      </c>
      <c r="C74" s="47">
        <v>1</v>
      </c>
      <c r="D74" s="47">
        <v>0</v>
      </c>
      <c r="E74" s="48">
        <v>40000</v>
      </c>
      <c r="F74" s="48">
        <v>0</v>
      </c>
      <c r="G74" s="49">
        <v>0</v>
      </c>
      <c r="H74" s="48">
        <v>0</v>
      </c>
      <c r="I74" s="49">
        <v>0</v>
      </c>
      <c r="J74" s="48">
        <f t="shared" si="4"/>
        <v>0</v>
      </c>
      <c r="K74" s="49">
        <f t="shared" si="5"/>
        <v>0</v>
      </c>
      <c r="L74" s="49">
        <f t="shared" si="6"/>
        <v>0</v>
      </c>
      <c r="M74" s="49">
        <f t="shared" si="7"/>
        <v>0</v>
      </c>
    </row>
    <row r="75" spans="1:13" x14ac:dyDescent="0.3">
      <c r="A75" s="46">
        <v>4</v>
      </c>
      <c r="B75" s="46" t="s">
        <v>63</v>
      </c>
      <c r="C75" s="47">
        <v>1</v>
      </c>
      <c r="D75" s="47">
        <v>0</v>
      </c>
      <c r="E75" s="48">
        <v>40000</v>
      </c>
      <c r="F75" s="48">
        <v>0</v>
      </c>
      <c r="G75" s="49">
        <v>0</v>
      </c>
      <c r="H75" s="48">
        <v>0</v>
      </c>
      <c r="I75" s="49">
        <v>0</v>
      </c>
      <c r="J75" s="48">
        <f t="shared" si="4"/>
        <v>0</v>
      </c>
      <c r="K75" s="49">
        <f t="shared" si="5"/>
        <v>0</v>
      </c>
      <c r="L75" s="49">
        <f t="shared" si="6"/>
        <v>0</v>
      </c>
      <c r="M75" s="49">
        <f t="shared" si="7"/>
        <v>0</v>
      </c>
    </row>
    <row r="76" spans="1:13" x14ac:dyDescent="0.3">
      <c r="A76" s="46">
        <v>5</v>
      </c>
      <c r="B76" s="46" t="s">
        <v>64</v>
      </c>
      <c r="C76" s="47">
        <v>1</v>
      </c>
      <c r="D76" s="47">
        <v>1</v>
      </c>
      <c r="E76" s="48">
        <v>60000</v>
      </c>
      <c r="F76" s="48">
        <v>60000</v>
      </c>
      <c r="G76" s="49">
        <v>0</v>
      </c>
      <c r="H76" s="48">
        <v>0</v>
      </c>
      <c r="I76" s="49">
        <v>60000</v>
      </c>
      <c r="J76" s="48">
        <f t="shared" si="4"/>
        <v>60000</v>
      </c>
      <c r="K76" s="49">
        <f t="shared" si="5"/>
        <v>60000</v>
      </c>
      <c r="L76" s="49">
        <f t="shared" si="6"/>
        <v>100</v>
      </c>
      <c r="M76" s="49">
        <f t="shared" si="7"/>
        <v>100</v>
      </c>
    </row>
    <row r="77" spans="1:13" x14ac:dyDescent="0.3">
      <c r="A77" s="46">
        <v>6</v>
      </c>
      <c r="B77" s="46" t="s">
        <v>65</v>
      </c>
      <c r="C77" s="47">
        <v>1</v>
      </c>
      <c r="D77" s="47">
        <v>0</v>
      </c>
      <c r="E77" s="48">
        <v>40000</v>
      </c>
      <c r="F77" s="48">
        <v>0</v>
      </c>
      <c r="G77" s="49">
        <v>0</v>
      </c>
      <c r="H77" s="48">
        <v>0</v>
      </c>
      <c r="I77" s="49">
        <v>0</v>
      </c>
      <c r="J77" s="48">
        <f t="shared" si="4"/>
        <v>0</v>
      </c>
      <c r="K77" s="49">
        <f t="shared" si="5"/>
        <v>0</v>
      </c>
      <c r="L77" s="49">
        <f t="shared" si="6"/>
        <v>0</v>
      </c>
      <c r="M77" s="49">
        <f t="shared" si="7"/>
        <v>0</v>
      </c>
    </row>
    <row r="78" spans="1:13" x14ac:dyDescent="0.3">
      <c r="A78" s="46">
        <v>7</v>
      </c>
      <c r="B78" s="46" t="s">
        <v>66</v>
      </c>
      <c r="C78" s="47">
        <v>1</v>
      </c>
      <c r="D78" s="47">
        <v>0</v>
      </c>
      <c r="E78" s="48">
        <v>40000</v>
      </c>
      <c r="F78" s="48">
        <v>0</v>
      </c>
      <c r="G78" s="49">
        <v>0</v>
      </c>
      <c r="H78" s="48">
        <v>0</v>
      </c>
      <c r="I78" s="49">
        <v>0</v>
      </c>
      <c r="J78" s="48">
        <f t="shared" si="4"/>
        <v>0</v>
      </c>
      <c r="K78" s="49">
        <f t="shared" si="5"/>
        <v>0</v>
      </c>
      <c r="L78" s="49">
        <f t="shared" si="6"/>
        <v>0</v>
      </c>
      <c r="M78" s="49">
        <f t="shared" si="7"/>
        <v>0</v>
      </c>
    </row>
    <row r="79" spans="1:13" x14ac:dyDescent="0.3">
      <c r="A79" s="51">
        <v>8</v>
      </c>
      <c r="B79" s="51" t="s">
        <v>67</v>
      </c>
      <c r="C79" s="52">
        <v>1</v>
      </c>
      <c r="D79" s="52">
        <v>1</v>
      </c>
      <c r="E79" s="53">
        <v>40000</v>
      </c>
      <c r="F79" s="53">
        <v>40000</v>
      </c>
      <c r="G79" s="54">
        <v>0</v>
      </c>
      <c r="H79" s="53">
        <v>0</v>
      </c>
      <c r="I79" s="54">
        <v>40000</v>
      </c>
      <c r="J79" s="53">
        <f t="shared" si="4"/>
        <v>40000</v>
      </c>
      <c r="K79" s="54">
        <f t="shared" si="5"/>
        <v>40000</v>
      </c>
      <c r="L79" s="54">
        <f t="shared" si="6"/>
        <v>100</v>
      </c>
      <c r="M79" s="54">
        <f t="shared" si="7"/>
        <v>100</v>
      </c>
    </row>
    <row r="80" spans="1:13" s="24" customFormat="1" x14ac:dyDescent="0.3">
      <c r="A80" s="36">
        <v>1</v>
      </c>
      <c r="B80" s="37" t="s">
        <v>68</v>
      </c>
      <c r="C80" s="36">
        <v>70</v>
      </c>
      <c r="D80" s="36">
        <v>31</v>
      </c>
      <c r="E80" s="38">
        <v>32520275</v>
      </c>
      <c r="F80" s="38">
        <v>21451451</v>
      </c>
      <c r="G80" s="39">
        <v>3818013.63</v>
      </c>
      <c r="H80" s="38">
        <v>4714547</v>
      </c>
      <c r="I80" s="39">
        <v>613447.22</v>
      </c>
      <c r="J80" s="38">
        <f t="shared" si="4"/>
        <v>26165998</v>
      </c>
      <c r="K80" s="39">
        <f t="shared" si="5"/>
        <v>4431460.8499999996</v>
      </c>
      <c r="L80" s="39">
        <f t="shared" si="6"/>
        <v>80.46056806100195</v>
      </c>
      <c r="M80" s="39">
        <f t="shared" si="7"/>
        <v>13.626763150065612</v>
      </c>
    </row>
    <row r="81" spans="1:13" x14ac:dyDescent="0.3">
      <c r="A81" s="41">
        <v>1</v>
      </c>
      <c r="B81" s="41" t="s">
        <v>7</v>
      </c>
      <c r="C81" s="42">
        <v>9</v>
      </c>
      <c r="D81" s="42">
        <v>5</v>
      </c>
      <c r="E81" s="43">
        <v>16125450</v>
      </c>
      <c r="F81" s="43">
        <v>13308495</v>
      </c>
      <c r="G81" s="44">
        <v>560053.9</v>
      </c>
      <c r="H81" s="43">
        <v>1015660</v>
      </c>
      <c r="I81" s="44">
        <v>111250</v>
      </c>
      <c r="J81" s="43">
        <f t="shared" si="4"/>
        <v>14324155</v>
      </c>
      <c r="K81" s="44">
        <f t="shared" si="5"/>
        <v>671303.9</v>
      </c>
      <c r="L81" s="44">
        <f t="shared" si="6"/>
        <v>88.829490029735609</v>
      </c>
      <c r="M81" s="44">
        <f t="shared" si="7"/>
        <v>4.163008784250982</v>
      </c>
    </row>
    <row r="82" spans="1:13" x14ac:dyDescent="0.3">
      <c r="A82" s="46">
        <v>2</v>
      </c>
      <c r="B82" s="46" t="s">
        <v>34</v>
      </c>
      <c r="C82" s="47">
        <v>4</v>
      </c>
      <c r="D82" s="47">
        <v>1</v>
      </c>
      <c r="E82" s="48">
        <v>550100</v>
      </c>
      <c r="F82" s="48">
        <v>92000</v>
      </c>
      <c r="G82" s="49">
        <v>3341</v>
      </c>
      <c r="H82" s="48">
        <v>54050</v>
      </c>
      <c r="I82" s="49">
        <v>0</v>
      </c>
      <c r="J82" s="48">
        <f t="shared" si="4"/>
        <v>146050</v>
      </c>
      <c r="K82" s="49">
        <f t="shared" si="5"/>
        <v>3341</v>
      </c>
      <c r="L82" s="49">
        <f t="shared" si="6"/>
        <v>26.549718233048537</v>
      </c>
      <c r="M82" s="49">
        <f t="shared" si="7"/>
        <v>0.60734411925104526</v>
      </c>
    </row>
    <row r="83" spans="1:13" x14ac:dyDescent="0.3">
      <c r="A83" s="46">
        <v>3</v>
      </c>
      <c r="B83" s="46" t="s">
        <v>69</v>
      </c>
      <c r="C83" s="47">
        <v>3</v>
      </c>
      <c r="D83" s="47">
        <v>3</v>
      </c>
      <c r="E83" s="48">
        <v>291850</v>
      </c>
      <c r="F83" s="48">
        <v>25600</v>
      </c>
      <c r="G83" s="49">
        <v>57230</v>
      </c>
      <c r="H83" s="48">
        <v>30000</v>
      </c>
      <c r="I83" s="49">
        <v>0</v>
      </c>
      <c r="J83" s="48">
        <f t="shared" si="4"/>
        <v>55600</v>
      </c>
      <c r="K83" s="49">
        <f t="shared" si="5"/>
        <v>57230</v>
      </c>
      <c r="L83" s="49">
        <f t="shared" si="6"/>
        <v>19.050882302552679</v>
      </c>
      <c r="M83" s="49">
        <f t="shared" si="7"/>
        <v>19.609388384444063</v>
      </c>
    </row>
    <row r="84" spans="1:13" x14ac:dyDescent="0.3">
      <c r="A84" s="46">
        <v>4</v>
      </c>
      <c r="B84" s="46" t="s">
        <v>70</v>
      </c>
      <c r="C84" s="47">
        <v>4</v>
      </c>
      <c r="D84" s="47">
        <v>2</v>
      </c>
      <c r="E84" s="48">
        <v>325075</v>
      </c>
      <c r="F84" s="48">
        <v>15000</v>
      </c>
      <c r="G84" s="49">
        <v>25996.5</v>
      </c>
      <c r="H84" s="48">
        <v>50580</v>
      </c>
      <c r="I84" s="49">
        <v>12000</v>
      </c>
      <c r="J84" s="48">
        <f t="shared" si="4"/>
        <v>65580</v>
      </c>
      <c r="K84" s="49">
        <f t="shared" si="5"/>
        <v>37996.5</v>
      </c>
      <c r="L84" s="49">
        <f t="shared" si="6"/>
        <v>20.173806044758901</v>
      </c>
      <c r="M84" s="49">
        <f t="shared" si="7"/>
        <v>11.688533415365685</v>
      </c>
    </row>
    <row r="85" spans="1:13" x14ac:dyDescent="0.3">
      <c r="A85" s="46">
        <v>5</v>
      </c>
      <c r="B85" s="46" t="s">
        <v>71</v>
      </c>
      <c r="C85" s="47">
        <v>3</v>
      </c>
      <c r="D85" s="47">
        <v>2</v>
      </c>
      <c r="E85" s="48">
        <v>800300</v>
      </c>
      <c r="F85" s="48">
        <v>338496</v>
      </c>
      <c r="G85" s="49">
        <v>178530</v>
      </c>
      <c r="H85" s="48">
        <v>190000</v>
      </c>
      <c r="I85" s="49">
        <v>77526</v>
      </c>
      <c r="J85" s="48">
        <f t="shared" si="4"/>
        <v>528496</v>
      </c>
      <c r="K85" s="49">
        <f t="shared" si="5"/>
        <v>256056</v>
      </c>
      <c r="L85" s="49">
        <f t="shared" si="6"/>
        <v>66.03723603648632</v>
      </c>
      <c r="M85" s="49">
        <f t="shared" si="7"/>
        <v>31.995001874297138</v>
      </c>
    </row>
    <row r="86" spans="1:13" x14ac:dyDescent="0.3">
      <c r="A86" s="46">
        <v>6</v>
      </c>
      <c r="B86" s="46" t="s">
        <v>72</v>
      </c>
      <c r="C86" s="47">
        <v>7</v>
      </c>
      <c r="D86" s="47">
        <v>3</v>
      </c>
      <c r="E86" s="48">
        <v>2945100</v>
      </c>
      <c r="F86" s="48">
        <v>29500</v>
      </c>
      <c r="G86" s="49">
        <v>48631.23</v>
      </c>
      <c r="H86" s="48">
        <v>2654057</v>
      </c>
      <c r="I86" s="49">
        <v>2029.22</v>
      </c>
      <c r="J86" s="48">
        <f t="shared" si="4"/>
        <v>2683557</v>
      </c>
      <c r="K86" s="49">
        <f t="shared" si="5"/>
        <v>50660.450000000004</v>
      </c>
      <c r="L86" s="49">
        <f t="shared" si="6"/>
        <v>91.119384740755834</v>
      </c>
      <c r="M86" s="49">
        <f t="shared" si="7"/>
        <v>1.720160605751927</v>
      </c>
    </row>
    <row r="87" spans="1:13" x14ac:dyDescent="0.3">
      <c r="A87" s="46">
        <v>7</v>
      </c>
      <c r="B87" s="46" t="s">
        <v>22</v>
      </c>
      <c r="C87" s="47">
        <v>6</v>
      </c>
      <c r="D87" s="47">
        <v>3</v>
      </c>
      <c r="E87" s="48">
        <v>304700</v>
      </c>
      <c r="F87" s="48">
        <v>15760</v>
      </c>
      <c r="G87" s="49">
        <v>27006</v>
      </c>
      <c r="H87" s="48">
        <v>60000</v>
      </c>
      <c r="I87" s="49">
        <v>13226</v>
      </c>
      <c r="J87" s="48">
        <f t="shared" si="4"/>
        <v>75760</v>
      </c>
      <c r="K87" s="49">
        <f t="shared" si="5"/>
        <v>40232</v>
      </c>
      <c r="L87" s="49">
        <f t="shared" si="6"/>
        <v>24.86380045946833</v>
      </c>
      <c r="M87" s="49">
        <f t="shared" si="7"/>
        <v>13.203807023301609</v>
      </c>
    </row>
    <row r="88" spans="1:13" x14ac:dyDescent="0.3">
      <c r="A88" s="46">
        <v>8</v>
      </c>
      <c r="B88" s="46" t="s">
        <v>73</v>
      </c>
      <c r="C88" s="47">
        <v>14</v>
      </c>
      <c r="D88" s="47">
        <v>7</v>
      </c>
      <c r="E88" s="48">
        <v>5423800</v>
      </c>
      <c r="F88" s="48">
        <v>3323000</v>
      </c>
      <c r="G88" s="49">
        <v>2686745</v>
      </c>
      <c r="H88" s="48">
        <v>549650</v>
      </c>
      <c r="I88" s="49">
        <v>306466</v>
      </c>
      <c r="J88" s="48">
        <f t="shared" si="4"/>
        <v>3872650</v>
      </c>
      <c r="K88" s="49">
        <f t="shared" si="5"/>
        <v>2993211</v>
      </c>
      <c r="L88" s="49">
        <f t="shared" si="6"/>
        <v>71.401047236255025</v>
      </c>
      <c r="M88" s="49">
        <f t="shared" si="7"/>
        <v>55.186603488329219</v>
      </c>
    </row>
    <row r="89" spans="1:13" x14ac:dyDescent="0.3">
      <c r="A89" s="46">
        <v>9</v>
      </c>
      <c r="B89" s="46" t="s">
        <v>74</v>
      </c>
      <c r="C89" s="47">
        <v>1</v>
      </c>
      <c r="D89" s="47">
        <v>0</v>
      </c>
      <c r="E89" s="48">
        <v>200000</v>
      </c>
      <c r="F89" s="48">
        <v>36000</v>
      </c>
      <c r="G89" s="49">
        <v>0</v>
      </c>
      <c r="H89" s="48">
        <v>0</v>
      </c>
      <c r="I89" s="49">
        <v>0</v>
      </c>
      <c r="J89" s="48">
        <f t="shared" si="4"/>
        <v>36000</v>
      </c>
      <c r="K89" s="49">
        <f t="shared" si="5"/>
        <v>0</v>
      </c>
      <c r="L89" s="49">
        <f t="shared" si="6"/>
        <v>18</v>
      </c>
      <c r="M89" s="49">
        <f t="shared" si="7"/>
        <v>0</v>
      </c>
    </row>
    <row r="90" spans="1:13" x14ac:dyDescent="0.3">
      <c r="A90" s="46">
        <v>10</v>
      </c>
      <c r="B90" s="46" t="s">
        <v>75</v>
      </c>
      <c r="C90" s="47">
        <v>12</v>
      </c>
      <c r="D90" s="47">
        <v>4</v>
      </c>
      <c r="E90" s="48">
        <v>4461500</v>
      </c>
      <c r="F90" s="48">
        <v>3966900</v>
      </c>
      <c r="G90" s="49">
        <v>122410</v>
      </c>
      <c r="H90" s="48">
        <v>10000</v>
      </c>
      <c r="I90" s="49">
        <v>0</v>
      </c>
      <c r="J90" s="48">
        <f t="shared" si="4"/>
        <v>3976900</v>
      </c>
      <c r="K90" s="49">
        <f t="shared" si="5"/>
        <v>122410</v>
      </c>
      <c r="L90" s="49">
        <f t="shared" si="6"/>
        <v>89.138182225708846</v>
      </c>
      <c r="M90" s="49">
        <f t="shared" si="7"/>
        <v>2.7436960663453993</v>
      </c>
    </row>
    <row r="91" spans="1:13" x14ac:dyDescent="0.3">
      <c r="A91" s="46">
        <v>11</v>
      </c>
      <c r="B91" s="46" t="s">
        <v>76</v>
      </c>
      <c r="C91" s="47">
        <v>4</v>
      </c>
      <c r="D91" s="47">
        <v>1</v>
      </c>
      <c r="E91" s="48">
        <v>980000</v>
      </c>
      <c r="F91" s="48">
        <v>288000</v>
      </c>
      <c r="G91" s="49">
        <v>108070</v>
      </c>
      <c r="H91" s="48">
        <v>82000</v>
      </c>
      <c r="I91" s="49">
        <v>90950</v>
      </c>
      <c r="J91" s="48">
        <f t="shared" si="4"/>
        <v>370000</v>
      </c>
      <c r="K91" s="49">
        <f t="shared" si="5"/>
        <v>199020</v>
      </c>
      <c r="L91" s="49">
        <f t="shared" si="6"/>
        <v>37.755102040816325</v>
      </c>
      <c r="M91" s="49">
        <f t="shared" si="7"/>
        <v>20.308163265306124</v>
      </c>
    </row>
    <row r="92" spans="1:13" x14ac:dyDescent="0.3">
      <c r="A92" s="46">
        <v>12</v>
      </c>
      <c r="B92" s="46" t="s">
        <v>77</v>
      </c>
      <c r="C92" s="47">
        <v>1</v>
      </c>
      <c r="D92" s="47">
        <v>0</v>
      </c>
      <c r="E92" s="48">
        <v>80000</v>
      </c>
      <c r="F92" s="48">
        <v>10000</v>
      </c>
      <c r="G92" s="49">
        <v>0</v>
      </c>
      <c r="H92" s="48">
        <v>18550</v>
      </c>
      <c r="I92" s="49">
        <v>0</v>
      </c>
      <c r="J92" s="48">
        <f t="shared" si="4"/>
        <v>28550</v>
      </c>
      <c r="K92" s="49">
        <f t="shared" si="5"/>
        <v>0</v>
      </c>
      <c r="L92" s="49">
        <f t="shared" si="6"/>
        <v>35.6875</v>
      </c>
      <c r="M92" s="49">
        <f t="shared" si="7"/>
        <v>0</v>
      </c>
    </row>
    <row r="93" spans="1:13" x14ac:dyDescent="0.3">
      <c r="A93" s="46">
        <v>13</v>
      </c>
      <c r="B93" s="46" t="s">
        <v>78</v>
      </c>
      <c r="C93" s="47">
        <v>1</v>
      </c>
      <c r="D93" s="47">
        <v>0</v>
      </c>
      <c r="E93" s="48">
        <v>2700</v>
      </c>
      <c r="F93" s="48">
        <v>2700</v>
      </c>
      <c r="G93" s="49">
        <v>0</v>
      </c>
      <c r="H93" s="48">
        <v>0</v>
      </c>
      <c r="I93" s="49">
        <v>0</v>
      </c>
      <c r="J93" s="48">
        <f t="shared" si="4"/>
        <v>2700</v>
      </c>
      <c r="K93" s="49">
        <f t="shared" si="5"/>
        <v>0</v>
      </c>
      <c r="L93" s="49">
        <f t="shared" si="6"/>
        <v>100</v>
      </c>
      <c r="M93" s="49">
        <f t="shared" si="7"/>
        <v>0</v>
      </c>
    </row>
    <row r="94" spans="1:13" x14ac:dyDescent="0.3">
      <c r="A94" s="51">
        <v>14</v>
      </c>
      <c r="B94" s="51" t="s">
        <v>79</v>
      </c>
      <c r="C94" s="52">
        <v>1</v>
      </c>
      <c r="D94" s="52">
        <v>0</v>
      </c>
      <c r="E94" s="53">
        <v>29700</v>
      </c>
      <c r="F94" s="53">
        <v>0</v>
      </c>
      <c r="G94" s="54">
        <v>0</v>
      </c>
      <c r="H94" s="53">
        <v>0</v>
      </c>
      <c r="I94" s="54">
        <v>0</v>
      </c>
      <c r="J94" s="53">
        <f t="shared" si="4"/>
        <v>0</v>
      </c>
      <c r="K94" s="54">
        <f t="shared" si="5"/>
        <v>0</v>
      </c>
      <c r="L94" s="54">
        <f t="shared" si="6"/>
        <v>0</v>
      </c>
      <c r="M94" s="54">
        <f t="shared" si="7"/>
        <v>0</v>
      </c>
    </row>
    <row r="95" spans="1:13" s="24" customFormat="1" x14ac:dyDescent="0.3">
      <c r="A95" s="36">
        <v>1</v>
      </c>
      <c r="B95" s="37" t="s">
        <v>80</v>
      </c>
      <c r="C95" s="36">
        <v>29</v>
      </c>
      <c r="D95" s="36">
        <v>7</v>
      </c>
      <c r="E95" s="38">
        <v>4356000</v>
      </c>
      <c r="F95" s="38">
        <v>1102000</v>
      </c>
      <c r="G95" s="39">
        <v>282312</v>
      </c>
      <c r="H95" s="38">
        <v>203750</v>
      </c>
      <c r="I95" s="39">
        <v>15900</v>
      </c>
      <c r="J95" s="38">
        <f t="shared" si="4"/>
        <v>1305750</v>
      </c>
      <c r="K95" s="39">
        <f t="shared" si="5"/>
        <v>298212</v>
      </c>
      <c r="L95" s="39">
        <f t="shared" si="6"/>
        <v>29.975895316804408</v>
      </c>
      <c r="M95" s="39">
        <f t="shared" si="7"/>
        <v>6.8460055096418735</v>
      </c>
    </row>
    <row r="96" spans="1:13" x14ac:dyDescent="0.3">
      <c r="A96" s="41">
        <v>1</v>
      </c>
      <c r="B96" s="41" t="s">
        <v>7</v>
      </c>
      <c r="C96" s="42">
        <v>9</v>
      </c>
      <c r="D96" s="42">
        <v>1</v>
      </c>
      <c r="E96" s="43">
        <v>1295000</v>
      </c>
      <c r="F96" s="43">
        <v>810000</v>
      </c>
      <c r="G96" s="44">
        <v>49980</v>
      </c>
      <c r="H96" s="43">
        <v>77750</v>
      </c>
      <c r="I96" s="44">
        <v>0</v>
      </c>
      <c r="J96" s="43">
        <f t="shared" si="4"/>
        <v>887750</v>
      </c>
      <c r="K96" s="44">
        <f t="shared" si="5"/>
        <v>49980</v>
      </c>
      <c r="L96" s="44">
        <f t="shared" si="6"/>
        <v>68.552123552123547</v>
      </c>
      <c r="M96" s="44">
        <f t="shared" si="7"/>
        <v>3.8594594594594596</v>
      </c>
    </row>
    <row r="97" spans="1:13" x14ac:dyDescent="0.3">
      <c r="A97" s="46">
        <v>2</v>
      </c>
      <c r="B97" s="46" t="s">
        <v>81</v>
      </c>
      <c r="C97" s="47">
        <v>10</v>
      </c>
      <c r="D97" s="47">
        <v>3</v>
      </c>
      <c r="E97" s="48">
        <v>2501000</v>
      </c>
      <c r="F97" s="48">
        <v>152000</v>
      </c>
      <c r="G97" s="49">
        <v>93532</v>
      </c>
      <c r="H97" s="48">
        <v>126000</v>
      </c>
      <c r="I97" s="49">
        <v>15900</v>
      </c>
      <c r="J97" s="48">
        <f t="shared" si="4"/>
        <v>278000</v>
      </c>
      <c r="K97" s="49">
        <f t="shared" si="5"/>
        <v>109432</v>
      </c>
      <c r="L97" s="49">
        <f t="shared" si="6"/>
        <v>11.115553778488605</v>
      </c>
      <c r="M97" s="49">
        <f t="shared" si="7"/>
        <v>4.3755297880847657</v>
      </c>
    </row>
    <row r="98" spans="1:13" x14ac:dyDescent="0.3">
      <c r="A98" s="46">
        <v>3</v>
      </c>
      <c r="B98" s="46" t="s">
        <v>82</v>
      </c>
      <c r="C98" s="47">
        <v>7</v>
      </c>
      <c r="D98" s="47">
        <v>2</v>
      </c>
      <c r="E98" s="48">
        <v>470000</v>
      </c>
      <c r="F98" s="48">
        <v>125000</v>
      </c>
      <c r="G98" s="49">
        <v>125000</v>
      </c>
      <c r="H98" s="48">
        <v>0</v>
      </c>
      <c r="I98" s="49">
        <v>0</v>
      </c>
      <c r="J98" s="48">
        <f t="shared" si="4"/>
        <v>125000</v>
      </c>
      <c r="K98" s="49">
        <f t="shared" si="5"/>
        <v>125000</v>
      </c>
      <c r="L98" s="49">
        <f t="shared" si="6"/>
        <v>26.595744680851062</v>
      </c>
      <c r="M98" s="49">
        <f t="shared" si="7"/>
        <v>26.595744680851062</v>
      </c>
    </row>
    <row r="99" spans="1:13" x14ac:dyDescent="0.3">
      <c r="A99" s="46">
        <v>4</v>
      </c>
      <c r="B99" s="46" t="s">
        <v>83</v>
      </c>
      <c r="C99" s="47">
        <v>2</v>
      </c>
      <c r="D99" s="47">
        <v>1</v>
      </c>
      <c r="E99" s="48">
        <v>60000</v>
      </c>
      <c r="F99" s="48">
        <v>15000</v>
      </c>
      <c r="G99" s="49">
        <v>13800</v>
      </c>
      <c r="H99" s="48">
        <v>0</v>
      </c>
      <c r="I99" s="49">
        <v>0</v>
      </c>
      <c r="J99" s="48">
        <f t="shared" si="4"/>
        <v>15000</v>
      </c>
      <c r="K99" s="49">
        <f t="shared" si="5"/>
        <v>13800</v>
      </c>
      <c r="L99" s="49">
        <f t="shared" si="6"/>
        <v>25</v>
      </c>
      <c r="M99" s="49">
        <f t="shared" si="7"/>
        <v>23</v>
      </c>
    </row>
    <row r="100" spans="1:13" x14ac:dyDescent="0.3">
      <c r="A100" s="51">
        <v>5</v>
      </c>
      <c r="B100" s="51" t="s">
        <v>84</v>
      </c>
      <c r="C100" s="52">
        <v>1</v>
      </c>
      <c r="D100" s="52">
        <v>0</v>
      </c>
      <c r="E100" s="53">
        <v>30000</v>
      </c>
      <c r="F100" s="53">
        <v>0</v>
      </c>
      <c r="G100" s="54">
        <v>0</v>
      </c>
      <c r="H100" s="53">
        <v>0</v>
      </c>
      <c r="I100" s="54">
        <v>0</v>
      </c>
      <c r="J100" s="53">
        <f t="shared" si="4"/>
        <v>0</v>
      </c>
      <c r="K100" s="54">
        <f t="shared" si="5"/>
        <v>0</v>
      </c>
      <c r="L100" s="54">
        <f t="shared" si="6"/>
        <v>0</v>
      </c>
      <c r="M100" s="54">
        <f t="shared" si="7"/>
        <v>0</v>
      </c>
    </row>
    <row r="101" spans="1:13" s="24" customFormat="1" x14ac:dyDescent="0.3">
      <c r="A101" s="36">
        <v>1</v>
      </c>
      <c r="B101" s="37" t="s">
        <v>85</v>
      </c>
      <c r="C101" s="36">
        <v>5</v>
      </c>
      <c r="D101" s="36">
        <v>1</v>
      </c>
      <c r="E101" s="38">
        <v>23340600</v>
      </c>
      <c r="F101" s="38">
        <v>507780</v>
      </c>
      <c r="G101" s="39">
        <v>123440</v>
      </c>
      <c r="H101" s="38">
        <v>2132000</v>
      </c>
      <c r="I101" s="39">
        <v>73969</v>
      </c>
      <c r="J101" s="38">
        <f t="shared" si="4"/>
        <v>2639780</v>
      </c>
      <c r="K101" s="39">
        <f t="shared" si="5"/>
        <v>197409</v>
      </c>
      <c r="L101" s="39">
        <f t="shared" si="6"/>
        <v>11.309820655852892</v>
      </c>
      <c r="M101" s="39">
        <f t="shared" si="7"/>
        <v>0.84577517287473325</v>
      </c>
    </row>
    <row r="102" spans="1:13" x14ac:dyDescent="0.3">
      <c r="A102" s="41">
        <v>1</v>
      </c>
      <c r="B102" s="41" t="s">
        <v>7</v>
      </c>
      <c r="C102" s="42">
        <v>1</v>
      </c>
      <c r="D102" s="42">
        <v>0</v>
      </c>
      <c r="E102" s="43">
        <v>35000</v>
      </c>
      <c r="F102" s="43">
        <v>7000</v>
      </c>
      <c r="G102" s="44">
        <v>0</v>
      </c>
      <c r="H102" s="43">
        <v>7000</v>
      </c>
      <c r="I102" s="44">
        <v>0</v>
      </c>
      <c r="J102" s="43">
        <f t="shared" si="4"/>
        <v>14000</v>
      </c>
      <c r="K102" s="44">
        <f t="shared" si="5"/>
        <v>0</v>
      </c>
      <c r="L102" s="44">
        <f t="shared" si="6"/>
        <v>40</v>
      </c>
      <c r="M102" s="44">
        <f t="shared" si="7"/>
        <v>0</v>
      </c>
    </row>
    <row r="103" spans="1:13" x14ac:dyDescent="0.3">
      <c r="A103" s="46">
        <v>2</v>
      </c>
      <c r="B103" s="46" t="s">
        <v>86</v>
      </c>
      <c r="C103" s="47">
        <v>2</v>
      </c>
      <c r="D103" s="47">
        <v>1</v>
      </c>
      <c r="E103" s="48">
        <v>7455600</v>
      </c>
      <c r="F103" s="48">
        <v>500780</v>
      </c>
      <c r="G103" s="49">
        <v>123440</v>
      </c>
      <c r="H103" s="48">
        <v>125000</v>
      </c>
      <c r="I103" s="49">
        <v>73969</v>
      </c>
      <c r="J103" s="48">
        <f t="shared" si="4"/>
        <v>625780</v>
      </c>
      <c r="K103" s="49">
        <f t="shared" si="5"/>
        <v>197409</v>
      </c>
      <c r="L103" s="49">
        <f t="shared" si="6"/>
        <v>8.3934223939052526</v>
      </c>
      <c r="M103" s="49">
        <f t="shared" si="7"/>
        <v>2.6477949460807984</v>
      </c>
    </row>
    <row r="104" spans="1:13" x14ac:dyDescent="0.3">
      <c r="A104" s="51">
        <v>3</v>
      </c>
      <c r="B104" s="51" t="s">
        <v>87</v>
      </c>
      <c r="C104" s="52">
        <v>2</v>
      </c>
      <c r="D104" s="52">
        <v>0</v>
      </c>
      <c r="E104" s="53">
        <v>15850000</v>
      </c>
      <c r="F104" s="53">
        <v>0</v>
      </c>
      <c r="G104" s="54">
        <v>0</v>
      </c>
      <c r="H104" s="53">
        <v>2000000</v>
      </c>
      <c r="I104" s="54">
        <v>0</v>
      </c>
      <c r="J104" s="53">
        <f t="shared" si="4"/>
        <v>2000000</v>
      </c>
      <c r="K104" s="54">
        <f t="shared" si="5"/>
        <v>0</v>
      </c>
      <c r="L104" s="54">
        <f t="shared" si="6"/>
        <v>12.618296529968454</v>
      </c>
      <c r="M104" s="54">
        <f t="shared" si="7"/>
        <v>0</v>
      </c>
    </row>
    <row r="105" spans="1:13" s="24" customFormat="1" x14ac:dyDescent="0.3">
      <c r="A105" s="36">
        <v>1</v>
      </c>
      <c r="B105" s="37" t="s">
        <v>88</v>
      </c>
      <c r="C105" s="36">
        <v>9</v>
      </c>
      <c r="D105" s="36">
        <v>5</v>
      </c>
      <c r="E105" s="38">
        <v>14252400</v>
      </c>
      <c r="F105" s="38">
        <v>10394926</v>
      </c>
      <c r="G105" s="39">
        <v>7541400</v>
      </c>
      <c r="H105" s="38">
        <v>0</v>
      </c>
      <c r="I105" s="39">
        <v>3750</v>
      </c>
      <c r="J105" s="38">
        <f t="shared" si="4"/>
        <v>10394926</v>
      </c>
      <c r="K105" s="39">
        <f t="shared" si="5"/>
        <v>7545150</v>
      </c>
      <c r="L105" s="39">
        <f t="shared" si="6"/>
        <v>72.934565406528023</v>
      </c>
      <c r="M105" s="39">
        <f t="shared" si="7"/>
        <v>52.939504925486233</v>
      </c>
    </row>
    <row r="106" spans="1:13" x14ac:dyDescent="0.3">
      <c r="A106" s="41">
        <v>1</v>
      </c>
      <c r="B106" s="41" t="s">
        <v>7</v>
      </c>
      <c r="C106" s="42">
        <v>1</v>
      </c>
      <c r="D106" s="42">
        <v>0</v>
      </c>
      <c r="E106" s="43">
        <v>35000</v>
      </c>
      <c r="F106" s="43">
        <v>0</v>
      </c>
      <c r="G106" s="44">
        <v>0</v>
      </c>
      <c r="H106" s="43">
        <v>0</v>
      </c>
      <c r="I106" s="44">
        <v>0</v>
      </c>
      <c r="J106" s="43">
        <f t="shared" si="4"/>
        <v>0</v>
      </c>
      <c r="K106" s="44">
        <f t="shared" si="5"/>
        <v>0</v>
      </c>
      <c r="L106" s="44">
        <f t="shared" si="6"/>
        <v>0</v>
      </c>
      <c r="M106" s="44">
        <f t="shared" si="7"/>
        <v>0</v>
      </c>
    </row>
    <row r="107" spans="1:13" x14ac:dyDescent="0.3">
      <c r="A107" s="46">
        <v>2</v>
      </c>
      <c r="B107" s="46" t="s">
        <v>89</v>
      </c>
      <c r="C107" s="47">
        <v>6</v>
      </c>
      <c r="D107" s="47">
        <v>4</v>
      </c>
      <c r="E107" s="48">
        <v>14055000</v>
      </c>
      <c r="F107" s="48">
        <v>10340776</v>
      </c>
      <c r="G107" s="49">
        <v>7484400</v>
      </c>
      <c r="H107" s="48">
        <v>0</v>
      </c>
      <c r="I107" s="49">
        <v>3750</v>
      </c>
      <c r="J107" s="48">
        <f>F107+H107</f>
        <v>10340776</v>
      </c>
      <c r="K107" s="49">
        <f t="shared" si="5"/>
        <v>7488150</v>
      </c>
      <c r="L107" s="49">
        <f t="shared" si="6"/>
        <v>73.573646389185342</v>
      </c>
      <c r="M107" s="49">
        <f t="shared" si="7"/>
        <v>53.277481323372463</v>
      </c>
    </row>
    <row r="108" spans="1:13" x14ac:dyDescent="0.3">
      <c r="A108" s="30">
        <v>3</v>
      </c>
      <c r="B108" s="30" t="s">
        <v>90</v>
      </c>
      <c r="C108" s="29">
        <v>2</v>
      </c>
      <c r="D108" s="29">
        <v>1</v>
      </c>
      <c r="E108" s="31">
        <v>162400</v>
      </c>
      <c r="F108" s="31">
        <v>54150</v>
      </c>
      <c r="G108" s="32">
        <v>57000</v>
      </c>
      <c r="H108" s="31">
        <v>0</v>
      </c>
      <c r="I108" s="32">
        <v>0</v>
      </c>
      <c r="J108" s="31">
        <f t="shared" si="4"/>
        <v>54150</v>
      </c>
      <c r="K108" s="32">
        <f t="shared" si="5"/>
        <v>57000</v>
      </c>
      <c r="L108" s="32">
        <f t="shared" si="6"/>
        <v>33.343596059113302</v>
      </c>
      <c r="M108" s="32">
        <f t="shared" si="7"/>
        <v>35.098522167487687</v>
      </c>
    </row>
    <row r="109" spans="1:13" s="24" customFormat="1" x14ac:dyDescent="0.3">
      <c r="A109" s="36">
        <v>1</v>
      </c>
      <c r="B109" s="37" t="s">
        <v>91</v>
      </c>
      <c r="C109" s="36">
        <v>6</v>
      </c>
      <c r="D109" s="36">
        <v>2</v>
      </c>
      <c r="E109" s="38">
        <v>682600</v>
      </c>
      <c r="F109" s="38">
        <v>166300</v>
      </c>
      <c r="G109" s="39">
        <v>167509.6</v>
      </c>
      <c r="H109" s="38">
        <v>25000</v>
      </c>
      <c r="I109" s="39">
        <v>2441</v>
      </c>
      <c r="J109" s="38">
        <f t="shared" si="4"/>
        <v>191300</v>
      </c>
      <c r="K109" s="39">
        <f t="shared" si="5"/>
        <v>169950.6</v>
      </c>
      <c r="L109" s="39">
        <f t="shared" si="6"/>
        <v>28.025197773220039</v>
      </c>
      <c r="M109" s="39">
        <f t="shared" si="7"/>
        <v>24.897538822150601</v>
      </c>
    </row>
    <row r="110" spans="1:13" x14ac:dyDescent="0.3">
      <c r="A110" s="41">
        <v>1</v>
      </c>
      <c r="B110" s="41" t="s">
        <v>7</v>
      </c>
      <c r="C110" s="42">
        <v>3</v>
      </c>
      <c r="D110" s="42">
        <v>0</v>
      </c>
      <c r="E110" s="43">
        <v>200000</v>
      </c>
      <c r="F110" s="43">
        <v>0</v>
      </c>
      <c r="G110" s="44">
        <v>0</v>
      </c>
      <c r="H110" s="43">
        <v>0</v>
      </c>
      <c r="I110" s="44">
        <v>0</v>
      </c>
      <c r="J110" s="43">
        <f t="shared" si="4"/>
        <v>0</v>
      </c>
      <c r="K110" s="44">
        <f t="shared" si="5"/>
        <v>0</v>
      </c>
      <c r="L110" s="44">
        <f t="shared" si="6"/>
        <v>0</v>
      </c>
      <c r="M110" s="44">
        <f t="shared" si="7"/>
        <v>0</v>
      </c>
    </row>
    <row r="111" spans="1:13" x14ac:dyDescent="0.3">
      <c r="A111" s="51">
        <v>2</v>
      </c>
      <c r="B111" s="51" t="s">
        <v>92</v>
      </c>
      <c r="C111" s="52">
        <v>3</v>
      </c>
      <c r="D111" s="52">
        <v>2</v>
      </c>
      <c r="E111" s="53">
        <v>482600</v>
      </c>
      <c r="F111" s="53">
        <v>166300</v>
      </c>
      <c r="G111" s="54">
        <v>167509.6</v>
      </c>
      <c r="H111" s="53">
        <v>25000</v>
      </c>
      <c r="I111" s="54">
        <v>2441</v>
      </c>
      <c r="J111" s="53">
        <f>F111+H111</f>
        <v>191300</v>
      </c>
      <c r="K111" s="54">
        <f>G111+I111</f>
        <v>169950.6</v>
      </c>
      <c r="L111" s="54">
        <f t="shared" si="6"/>
        <v>39.639452963116454</v>
      </c>
      <c r="M111" s="54">
        <f t="shared" si="7"/>
        <v>35.215623704931623</v>
      </c>
    </row>
    <row r="112" spans="1:13" x14ac:dyDescent="0.3">
      <c r="A112" s="73" t="s">
        <v>93</v>
      </c>
      <c r="B112" s="73"/>
      <c r="C112" s="6">
        <f>SUM(C109,C105,C101,C95,C80,C71,C57,C55,C47,C36,C21,C17,C14,C7)</f>
        <v>412</v>
      </c>
      <c r="D112" s="6">
        <f t="shared" ref="D112:I112" si="8">SUM(D109,D105,D101,D95,D80,D71,D57,D55,D47,D36,D21,D17,D14,D7)</f>
        <v>130</v>
      </c>
      <c r="E112" s="9">
        <f t="shared" si="8"/>
        <v>665501500</v>
      </c>
      <c r="F112" s="9">
        <f t="shared" si="8"/>
        <v>235622766</v>
      </c>
      <c r="G112" s="7">
        <f t="shared" si="8"/>
        <v>109267342.17999999</v>
      </c>
      <c r="H112" s="9">
        <f t="shared" si="8"/>
        <v>52811680</v>
      </c>
      <c r="I112" s="7">
        <f t="shared" si="8"/>
        <v>6003214.9499999993</v>
      </c>
      <c r="J112" s="9">
        <f>F112+H112</f>
        <v>288434446</v>
      </c>
      <c r="K112" s="7">
        <f>G112+I112</f>
        <v>115270557.13</v>
      </c>
      <c r="L112" s="7">
        <f>(J112*100)/E112</f>
        <v>43.340915985914378</v>
      </c>
      <c r="M112" s="7">
        <f>(K112*100)/E112</f>
        <v>17.32085609574133</v>
      </c>
    </row>
  </sheetData>
  <mergeCells count="14">
    <mergeCell ref="A3:M3"/>
    <mergeCell ref="A2:M2"/>
    <mergeCell ref="A1:M1"/>
    <mergeCell ref="A112:B112"/>
    <mergeCell ref="C4:C6"/>
    <mergeCell ref="D4:D6"/>
    <mergeCell ref="E4:E6"/>
    <mergeCell ref="L4:M5"/>
    <mergeCell ref="A4:A6"/>
    <mergeCell ref="B4:B6"/>
    <mergeCell ref="F4:G5"/>
    <mergeCell ref="H4:I4"/>
    <mergeCell ref="H5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3" manualBreakCount="3">
    <brk id="56" max="12" man="1"/>
    <brk id="79" max="12" man="1"/>
    <brk id="10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view="pageBreakPreview" topLeftCell="A133" zoomScaleNormal="100" zoomScaleSheetLayoutView="100" workbookViewId="0">
      <selection activeCell="D152" sqref="D152"/>
    </sheetView>
  </sheetViews>
  <sheetFormatPr defaultRowHeight="18.75" x14ac:dyDescent="0.3"/>
  <cols>
    <col min="1" max="1" width="4.375" style="1" bestFit="1" customWidth="1"/>
    <col min="2" max="2" width="45.25" style="1" customWidth="1"/>
    <col min="3" max="3" width="10.875" style="1" bestFit="1" customWidth="1"/>
    <col min="4" max="4" width="10.625" style="1" bestFit="1" customWidth="1"/>
    <col min="5" max="5" width="11.75" style="1" customWidth="1"/>
    <col min="6" max="6" width="11.25" style="1" customWidth="1"/>
    <col min="7" max="7" width="13.75" style="1" customWidth="1"/>
    <col min="8" max="8" width="11.875" style="60" bestFit="1" customWidth="1"/>
    <col min="9" max="9" width="12.375" style="1" customWidth="1"/>
    <col min="10" max="10" width="10.625" style="60" customWidth="1"/>
    <col min="11" max="11" width="13" style="1" customWidth="1"/>
    <col min="12" max="12" width="7.375" style="1" customWidth="1"/>
    <col min="13" max="13" width="6.625" style="1" customWidth="1"/>
    <col min="14" max="16384" width="9" style="1"/>
  </cols>
  <sheetData>
    <row r="1" spans="1:13" ht="23.25" x14ac:dyDescent="0.3">
      <c r="A1" s="74" t="s">
        <v>98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3.25" x14ac:dyDescent="0.3">
      <c r="A2" s="74" t="s">
        <v>144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3.25" x14ac:dyDescent="0.3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x14ac:dyDescent="0.3">
      <c r="A4" s="76" t="s">
        <v>2</v>
      </c>
      <c r="B4" s="76" t="s">
        <v>3</v>
      </c>
      <c r="C4" s="76" t="s">
        <v>95</v>
      </c>
      <c r="D4" s="76" t="s">
        <v>96</v>
      </c>
      <c r="E4" s="76" t="s">
        <v>97</v>
      </c>
      <c r="F4" s="80" t="s">
        <v>94</v>
      </c>
      <c r="G4" s="80"/>
      <c r="H4" s="71" t="s">
        <v>140</v>
      </c>
      <c r="I4" s="72"/>
      <c r="J4" s="66" t="s">
        <v>143</v>
      </c>
      <c r="K4" s="67"/>
      <c r="L4" s="70" t="s">
        <v>142</v>
      </c>
      <c r="M4" s="70"/>
    </row>
    <row r="5" spans="1:13" x14ac:dyDescent="0.3">
      <c r="A5" s="76"/>
      <c r="B5" s="76"/>
      <c r="C5" s="76"/>
      <c r="D5" s="76"/>
      <c r="E5" s="76"/>
      <c r="F5" s="80"/>
      <c r="G5" s="80"/>
      <c r="H5" s="71" t="s">
        <v>141</v>
      </c>
      <c r="I5" s="72"/>
      <c r="J5" s="68"/>
      <c r="K5" s="69"/>
      <c r="L5" s="70"/>
      <c r="M5" s="70"/>
    </row>
    <row r="6" spans="1:13" x14ac:dyDescent="0.3">
      <c r="A6" s="76"/>
      <c r="B6" s="76"/>
      <c r="C6" s="76"/>
      <c r="D6" s="76"/>
      <c r="E6" s="76"/>
      <c r="F6" s="4" t="s">
        <v>4</v>
      </c>
      <c r="G6" s="4" t="s">
        <v>5</v>
      </c>
      <c r="H6" s="59" t="s">
        <v>4</v>
      </c>
      <c r="I6" s="34" t="s">
        <v>5</v>
      </c>
      <c r="J6" s="59" t="s">
        <v>4</v>
      </c>
      <c r="K6" s="34" t="s">
        <v>5</v>
      </c>
      <c r="L6" s="4" t="s">
        <v>4</v>
      </c>
      <c r="M6" s="4" t="s">
        <v>5</v>
      </c>
    </row>
    <row r="7" spans="1:13" s="24" customFormat="1" x14ac:dyDescent="0.3">
      <c r="A7" s="36">
        <v>1</v>
      </c>
      <c r="B7" s="37" t="s">
        <v>6</v>
      </c>
      <c r="C7" s="36">
        <v>75</v>
      </c>
      <c r="D7" s="36">
        <v>22</v>
      </c>
      <c r="E7" s="38">
        <v>77578891</v>
      </c>
      <c r="F7" s="38">
        <v>13156462</v>
      </c>
      <c r="G7" s="39">
        <v>9081935.5099999998</v>
      </c>
      <c r="H7" s="38">
        <v>5326959</v>
      </c>
      <c r="I7" s="39">
        <v>2758268.53</v>
      </c>
      <c r="J7" s="38">
        <f>F7+H7</f>
        <v>18483421</v>
      </c>
      <c r="K7" s="39">
        <f>G7+I7</f>
        <v>11840204.039999999</v>
      </c>
      <c r="L7" s="39">
        <f>(J7*100)/E7</f>
        <v>23.825322535224174</v>
      </c>
      <c r="M7" s="39">
        <f>(K7*100)/E7</f>
        <v>15.262146554788982</v>
      </c>
    </row>
    <row r="8" spans="1:13" x14ac:dyDescent="0.3">
      <c r="A8" s="40">
        <v>1</v>
      </c>
      <c r="B8" s="41" t="s">
        <v>7</v>
      </c>
      <c r="C8" s="42">
        <v>15</v>
      </c>
      <c r="D8" s="42">
        <v>3</v>
      </c>
      <c r="E8" s="43">
        <v>3935845</v>
      </c>
      <c r="F8" s="43">
        <v>442660</v>
      </c>
      <c r="G8" s="44">
        <v>318084.7</v>
      </c>
      <c r="H8" s="43">
        <v>165390</v>
      </c>
      <c r="I8" s="44">
        <v>43040</v>
      </c>
      <c r="J8" s="43">
        <f t="shared" ref="J8:J71" si="0">F8+H8</f>
        <v>608050</v>
      </c>
      <c r="K8" s="44">
        <f t="shared" ref="K8:K71" si="1">G8+I8</f>
        <v>361124.7</v>
      </c>
      <c r="L8" s="44">
        <f t="shared" ref="L8:L71" si="2">(J8*100)/E8</f>
        <v>15.449033180930652</v>
      </c>
      <c r="M8" s="44">
        <f t="shared" ref="M8:M71" si="3">(K8*100)/E8</f>
        <v>9.175277481709772</v>
      </c>
    </row>
    <row r="9" spans="1:13" x14ac:dyDescent="0.3">
      <c r="A9" s="45">
        <v>2</v>
      </c>
      <c r="B9" s="46" t="s">
        <v>99</v>
      </c>
      <c r="C9" s="47">
        <v>9</v>
      </c>
      <c r="D9" s="47">
        <v>2</v>
      </c>
      <c r="E9" s="48">
        <v>21887543</v>
      </c>
      <c r="F9" s="48">
        <v>5393653</v>
      </c>
      <c r="G9" s="49">
        <v>4961959.2</v>
      </c>
      <c r="H9" s="48">
        <v>1982246</v>
      </c>
      <c r="I9" s="49">
        <v>0</v>
      </c>
      <c r="J9" s="48">
        <f t="shared" si="0"/>
        <v>7375899</v>
      </c>
      <c r="K9" s="49">
        <f t="shared" si="1"/>
        <v>4961959.2</v>
      </c>
      <c r="L9" s="49">
        <f t="shared" si="2"/>
        <v>33.699072572924244</v>
      </c>
      <c r="M9" s="49">
        <f t="shared" si="3"/>
        <v>22.670243069311159</v>
      </c>
    </row>
    <row r="10" spans="1:13" x14ac:dyDescent="0.3">
      <c r="A10" s="45">
        <v>3</v>
      </c>
      <c r="B10" s="46" t="s">
        <v>8</v>
      </c>
      <c r="C10" s="47">
        <v>3</v>
      </c>
      <c r="D10" s="47">
        <v>3</v>
      </c>
      <c r="E10" s="48">
        <v>22720376</v>
      </c>
      <c r="F10" s="48">
        <v>5056224</v>
      </c>
      <c r="G10" s="49">
        <v>1383352.47</v>
      </c>
      <c r="H10" s="48">
        <v>1663000</v>
      </c>
      <c r="I10" s="49">
        <v>813140.53</v>
      </c>
      <c r="J10" s="48">
        <f t="shared" si="0"/>
        <v>6719224</v>
      </c>
      <c r="K10" s="49">
        <f t="shared" si="1"/>
        <v>2196493</v>
      </c>
      <c r="L10" s="49">
        <f t="shared" si="2"/>
        <v>29.573559874185182</v>
      </c>
      <c r="M10" s="49">
        <f t="shared" si="3"/>
        <v>9.6675028617484156</v>
      </c>
    </row>
    <row r="11" spans="1:13" x14ac:dyDescent="0.3">
      <c r="A11" s="45">
        <v>4</v>
      </c>
      <c r="B11" s="46" t="s">
        <v>9</v>
      </c>
      <c r="C11" s="47">
        <v>1</v>
      </c>
      <c r="D11" s="47">
        <v>1</v>
      </c>
      <c r="E11" s="48">
        <v>135820</v>
      </c>
      <c r="F11" s="48">
        <v>17250</v>
      </c>
      <c r="G11" s="49">
        <v>6250</v>
      </c>
      <c r="H11" s="48">
        <v>82070</v>
      </c>
      <c r="I11" s="49">
        <v>1750</v>
      </c>
      <c r="J11" s="48">
        <f t="shared" si="0"/>
        <v>99320</v>
      </c>
      <c r="K11" s="49">
        <f t="shared" si="1"/>
        <v>8000</v>
      </c>
      <c r="L11" s="49">
        <f t="shared" si="2"/>
        <v>73.12619643646002</v>
      </c>
      <c r="M11" s="49">
        <f t="shared" si="3"/>
        <v>5.8901487262553376</v>
      </c>
    </row>
    <row r="12" spans="1:13" x14ac:dyDescent="0.3">
      <c r="A12" s="45">
        <v>5</v>
      </c>
      <c r="B12" s="46" t="s">
        <v>10</v>
      </c>
      <c r="C12" s="47">
        <v>6</v>
      </c>
      <c r="D12" s="47">
        <v>3</v>
      </c>
      <c r="E12" s="48">
        <v>19548492</v>
      </c>
      <c r="F12" s="48">
        <v>635450</v>
      </c>
      <c r="G12" s="49">
        <v>1712026</v>
      </c>
      <c r="H12" s="48">
        <v>517600</v>
      </c>
      <c r="I12" s="49">
        <v>1692446</v>
      </c>
      <c r="J12" s="48">
        <f t="shared" si="0"/>
        <v>1153050</v>
      </c>
      <c r="K12" s="49">
        <f t="shared" si="1"/>
        <v>3404472</v>
      </c>
      <c r="L12" s="49">
        <f t="shared" si="2"/>
        <v>5.8984089412114242</v>
      </c>
      <c r="M12" s="49">
        <f t="shared" si="3"/>
        <v>17.415522384028396</v>
      </c>
    </row>
    <row r="13" spans="1:13" x14ac:dyDescent="0.3">
      <c r="A13" s="45">
        <v>6</v>
      </c>
      <c r="B13" s="46" t="s">
        <v>100</v>
      </c>
      <c r="C13" s="47">
        <v>3</v>
      </c>
      <c r="D13" s="47">
        <v>1</v>
      </c>
      <c r="E13" s="48">
        <v>681850</v>
      </c>
      <c r="F13" s="48">
        <v>142825</v>
      </c>
      <c r="G13" s="49">
        <v>4700</v>
      </c>
      <c r="H13" s="48">
        <v>52063</v>
      </c>
      <c r="I13" s="49">
        <v>11200</v>
      </c>
      <c r="J13" s="48">
        <f t="shared" si="0"/>
        <v>194888</v>
      </c>
      <c r="K13" s="49">
        <f t="shared" si="1"/>
        <v>15900</v>
      </c>
      <c r="L13" s="49">
        <f t="shared" si="2"/>
        <v>28.58223949549021</v>
      </c>
      <c r="M13" s="49">
        <f t="shared" si="3"/>
        <v>2.331891178411674</v>
      </c>
    </row>
    <row r="14" spans="1:13" x14ac:dyDescent="0.3">
      <c r="A14" s="45">
        <v>7</v>
      </c>
      <c r="B14" s="46" t="s">
        <v>101</v>
      </c>
      <c r="C14" s="47">
        <v>5</v>
      </c>
      <c r="D14" s="47">
        <v>1</v>
      </c>
      <c r="E14" s="48">
        <v>1071000</v>
      </c>
      <c r="F14" s="48">
        <v>204750</v>
      </c>
      <c r="G14" s="49">
        <v>108800</v>
      </c>
      <c r="H14" s="48">
        <v>50750</v>
      </c>
      <c r="I14" s="49">
        <v>53250</v>
      </c>
      <c r="J14" s="48">
        <f t="shared" si="0"/>
        <v>255500</v>
      </c>
      <c r="K14" s="49">
        <f t="shared" si="1"/>
        <v>162050</v>
      </c>
      <c r="L14" s="49">
        <f t="shared" si="2"/>
        <v>23.856209150326798</v>
      </c>
      <c r="M14" s="49">
        <f t="shared" si="3"/>
        <v>15.130718954248366</v>
      </c>
    </row>
    <row r="15" spans="1:13" x14ac:dyDescent="0.3">
      <c r="A15" s="45">
        <v>8</v>
      </c>
      <c r="B15" s="46" t="s">
        <v>11</v>
      </c>
      <c r="C15" s="47">
        <v>4</v>
      </c>
      <c r="D15" s="47">
        <v>0</v>
      </c>
      <c r="E15" s="48">
        <v>381100</v>
      </c>
      <c r="F15" s="48">
        <v>68500</v>
      </c>
      <c r="G15" s="49">
        <v>0</v>
      </c>
      <c r="H15" s="48">
        <v>20000</v>
      </c>
      <c r="I15" s="49">
        <v>0</v>
      </c>
      <c r="J15" s="48">
        <f t="shared" si="0"/>
        <v>88500</v>
      </c>
      <c r="K15" s="49">
        <f t="shared" si="1"/>
        <v>0</v>
      </c>
      <c r="L15" s="49">
        <f t="shared" si="2"/>
        <v>23.222251377591185</v>
      </c>
      <c r="M15" s="49">
        <f t="shared" si="3"/>
        <v>0</v>
      </c>
    </row>
    <row r="16" spans="1:13" x14ac:dyDescent="0.3">
      <c r="A16" s="45">
        <v>9</v>
      </c>
      <c r="B16" s="46" t="s">
        <v>102</v>
      </c>
      <c r="C16" s="47">
        <v>2</v>
      </c>
      <c r="D16" s="47">
        <v>0</v>
      </c>
      <c r="E16" s="48">
        <v>80625</v>
      </c>
      <c r="F16" s="48">
        <v>0</v>
      </c>
      <c r="G16" s="49">
        <v>0</v>
      </c>
      <c r="H16" s="48">
        <v>0</v>
      </c>
      <c r="I16" s="49">
        <v>0</v>
      </c>
      <c r="J16" s="48">
        <f t="shared" si="0"/>
        <v>0</v>
      </c>
      <c r="K16" s="49">
        <f t="shared" si="1"/>
        <v>0</v>
      </c>
      <c r="L16" s="49">
        <f t="shared" si="2"/>
        <v>0</v>
      </c>
      <c r="M16" s="49">
        <f t="shared" si="3"/>
        <v>0</v>
      </c>
    </row>
    <row r="17" spans="1:13" x14ac:dyDescent="0.3">
      <c r="A17" s="45">
        <v>10</v>
      </c>
      <c r="B17" s="46" t="s">
        <v>103</v>
      </c>
      <c r="C17" s="47">
        <v>8</v>
      </c>
      <c r="D17" s="47">
        <v>1</v>
      </c>
      <c r="E17" s="48">
        <v>1478690</v>
      </c>
      <c r="F17" s="48">
        <v>87192</v>
      </c>
      <c r="G17" s="49">
        <v>53394.04</v>
      </c>
      <c r="H17" s="48">
        <v>82564</v>
      </c>
      <c r="I17" s="49">
        <v>0</v>
      </c>
      <c r="J17" s="48">
        <f t="shared" si="0"/>
        <v>169756</v>
      </c>
      <c r="K17" s="49">
        <f t="shared" si="1"/>
        <v>53394.04</v>
      </c>
      <c r="L17" s="49">
        <f t="shared" si="2"/>
        <v>11.480161494295627</v>
      </c>
      <c r="M17" s="49">
        <f t="shared" si="3"/>
        <v>3.6109015412290608</v>
      </c>
    </row>
    <row r="18" spans="1:13" x14ac:dyDescent="0.3">
      <c r="A18" s="45">
        <v>11</v>
      </c>
      <c r="B18" s="46" t="s">
        <v>12</v>
      </c>
      <c r="C18" s="47">
        <v>7</v>
      </c>
      <c r="D18" s="47">
        <v>3</v>
      </c>
      <c r="E18" s="48">
        <v>3564000</v>
      </c>
      <c r="F18" s="48">
        <v>637160</v>
      </c>
      <c r="G18" s="49">
        <v>212439</v>
      </c>
      <c r="H18" s="48">
        <v>532010</v>
      </c>
      <c r="I18" s="49">
        <v>143442</v>
      </c>
      <c r="J18" s="48">
        <f t="shared" si="0"/>
        <v>1169170</v>
      </c>
      <c r="K18" s="49">
        <f t="shared" si="1"/>
        <v>355881</v>
      </c>
      <c r="L18" s="49">
        <f t="shared" si="2"/>
        <v>32.804994388327721</v>
      </c>
      <c r="M18" s="49">
        <f t="shared" si="3"/>
        <v>9.9854377104377097</v>
      </c>
    </row>
    <row r="19" spans="1:13" x14ac:dyDescent="0.3">
      <c r="A19" s="45">
        <v>12</v>
      </c>
      <c r="B19" s="46" t="s">
        <v>104</v>
      </c>
      <c r="C19" s="47">
        <v>8</v>
      </c>
      <c r="D19" s="47">
        <v>3</v>
      </c>
      <c r="E19" s="48">
        <v>568200</v>
      </c>
      <c r="F19" s="48">
        <v>76400</v>
      </c>
      <c r="G19" s="49">
        <v>82030</v>
      </c>
      <c r="H19" s="48">
        <v>62600</v>
      </c>
      <c r="I19" s="49">
        <v>0</v>
      </c>
      <c r="J19" s="48">
        <f t="shared" si="0"/>
        <v>139000</v>
      </c>
      <c r="K19" s="49">
        <f t="shared" si="1"/>
        <v>82030</v>
      </c>
      <c r="L19" s="49">
        <f t="shared" si="2"/>
        <v>24.463217177050335</v>
      </c>
      <c r="M19" s="49">
        <f t="shared" si="3"/>
        <v>14.436818021823301</v>
      </c>
    </row>
    <row r="20" spans="1:13" x14ac:dyDescent="0.3">
      <c r="A20" s="45">
        <v>13</v>
      </c>
      <c r="B20" s="46" t="s">
        <v>105</v>
      </c>
      <c r="C20" s="47">
        <v>2</v>
      </c>
      <c r="D20" s="47">
        <v>0</v>
      </c>
      <c r="E20" s="48">
        <v>80400</v>
      </c>
      <c r="F20" s="48">
        <v>44400</v>
      </c>
      <c r="G20" s="49">
        <v>0</v>
      </c>
      <c r="H20" s="48">
        <v>0</v>
      </c>
      <c r="I20" s="49">
        <v>0</v>
      </c>
      <c r="J20" s="48">
        <f t="shared" si="0"/>
        <v>44400</v>
      </c>
      <c r="K20" s="49">
        <f t="shared" si="1"/>
        <v>0</v>
      </c>
      <c r="L20" s="49">
        <f t="shared" si="2"/>
        <v>55.223880597014926</v>
      </c>
      <c r="M20" s="49">
        <f t="shared" si="3"/>
        <v>0</v>
      </c>
    </row>
    <row r="21" spans="1:13" x14ac:dyDescent="0.3">
      <c r="A21" s="50">
        <v>14</v>
      </c>
      <c r="B21" s="51" t="s">
        <v>106</v>
      </c>
      <c r="C21" s="52">
        <v>2</v>
      </c>
      <c r="D21" s="52">
        <v>1</v>
      </c>
      <c r="E21" s="53">
        <v>1444950</v>
      </c>
      <c r="F21" s="53">
        <v>349998</v>
      </c>
      <c r="G21" s="54">
        <v>238900.1</v>
      </c>
      <c r="H21" s="53">
        <v>116666</v>
      </c>
      <c r="I21" s="54">
        <v>0</v>
      </c>
      <c r="J21" s="53">
        <f t="shared" si="0"/>
        <v>466664</v>
      </c>
      <c r="K21" s="54">
        <f t="shared" si="1"/>
        <v>238900.1</v>
      </c>
      <c r="L21" s="54">
        <f t="shared" si="2"/>
        <v>32.296204020900376</v>
      </c>
      <c r="M21" s="54">
        <f t="shared" si="3"/>
        <v>16.53345098446313</v>
      </c>
    </row>
    <row r="22" spans="1:13" s="24" customFormat="1" x14ac:dyDescent="0.3">
      <c r="A22" s="36">
        <v>1</v>
      </c>
      <c r="B22" s="37" t="s">
        <v>13</v>
      </c>
      <c r="C22" s="36">
        <v>12</v>
      </c>
      <c r="D22" s="36">
        <v>4</v>
      </c>
      <c r="E22" s="38">
        <v>2101825</v>
      </c>
      <c r="F22" s="38">
        <v>1129240</v>
      </c>
      <c r="G22" s="39">
        <v>503268.54</v>
      </c>
      <c r="H22" s="38">
        <v>73160</v>
      </c>
      <c r="I22" s="39">
        <v>0</v>
      </c>
      <c r="J22" s="38">
        <f t="shared" si="0"/>
        <v>1202400</v>
      </c>
      <c r="K22" s="39">
        <f t="shared" si="1"/>
        <v>503268.54</v>
      </c>
      <c r="L22" s="39">
        <f t="shared" si="2"/>
        <v>57.207426879021803</v>
      </c>
      <c r="M22" s="39">
        <f t="shared" si="3"/>
        <v>23.944359782569908</v>
      </c>
    </row>
    <row r="23" spans="1:13" x14ac:dyDescent="0.3">
      <c r="A23" s="40">
        <v>1</v>
      </c>
      <c r="B23" s="41" t="s">
        <v>7</v>
      </c>
      <c r="C23" s="42">
        <v>2</v>
      </c>
      <c r="D23" s="42">
        <v>2</v>
      </c>
      <c r="E23" s="43">
        <v>1034300</v>
      </c>
      <c r="F23" s="43">
        <v>503400</v>
      </c>
      <c r="G23" s="44">
        <v>22368.54</v>
      </c>
      <c r="H23" s="43">
        <v>32300</v>
      </c>
      <c r="I23" s="44">
        <v>0</v>
      </c>
      <c r="J23" s="43">
        <f t="shared" si="0"/>
        <v>535700</v>
      </c>
      <c r="K23" s="44">
        <f t="shared" si="1"/>
        <v>22368.54</v>
      </c>
      <c r="L23" s="44">
        <f t="shared" si="2"/>
        <v>51.793483515421059</v>
      </c>
      <c r="M23" s="44">
        <f t="shared" si="3"/>
        <v>2.1626742724548005</v>
      </c>
    </row>
    <row r="24" spans="1:13" x14ac:dyDescent="0.3">
      <c r="A24" s="45">
        <v>2</v>
      </c>
      <c r="B24" s="46" t="s">
        <v>107</v>
      </c>
      <c r="C24" s="47">
        <v>5</v>
      </c>
      <c r="D24" s="47">
        <v>0</v>
      </c>
      <c r="E24" s="48">
        <v>158125</v>
      </c>
      <c r="F24" s="48">
        <v>8000</v>
      </c>
      <c r="G24" s="49">
        <v>0</v>
      </c>
      <c r="H24" s="48">
        <v>7500</v>
      </c>
      <c r="I24" s="49">
        <v>0</v>
      </c>
      <c r="J24" s="48">
        <f t="shared" si="0"/>
        <v>15500</v>
      </c>
      <c r="K24" s="49">
        <f t="shared" si="1"/>
        <v>0</v>
      </c>
      <c r="L24" s="49">
        <f t="shared" si="2"/>
        <v>9.8023715415019765</v>
      </c>
      <c r="M24" s="49">
        <f t="shared" si="3"/>
        <v>0</v>
      </c>
    </row>
    <row r="25" spans="1:13" x14ac:dyDescent="0.3">
      <c r="A25" s="45">
        <v>3</v>
      </c>
      <c r="B25" s="46" t="s">
        <v>14</v>
      </c>
      <c r="C25" s="47">
        <v>3</v>
      </c>
      <c r="D25" s="47">
        <v>1</v>
      </c>
      <c r="E25" s="48">
        <v>264400</v>
      </c>
      <c r="F25" s="48">
        <v>15000</v>
      </c>
      <c r="G25" s="49">
        <v>5700</v>
      </c>
      <c r="H25" s="48">
        <v>0</v>
      </c>
      <c r="I25" s="49">
        <v>0</v>
      </c>
      <c r="J25" s="48">
        <f t="shared" si="0"/>
        <v>15000</v>
      </c>
      <c r="K25" s="49">
        <f t="shared" si="1"/>
        <v>5700</v>
      </c>
      <c r="L25" s="49">
        <f t="shared" si="2"/>
        <v>5.6732223903177008</v>
      </c>
      <c r="M25" s="49">
        <f t="shared" si="3"/>
        <v>2.1558245083207264</v>
      </c>
    </row>
    <row r="26" spans="1:13" x14ac:dyDescent="0.3">
      <c r="A26" s="50">
        <v>4</v>
      </c>
      <c r="B26" s="51" t="s">
        <v>15</v>
      </c>
      <c r="C26" s="52">
        <v>2</v>
      </c>
      <c r="D26" s="52">
        <v>1</v>
      </c>
      <c r="E26" s="53">
        <v>645000</v>
      </c>
      <c r="F26" s="53">
        <v>602840</v>
      </c>
      <c r="G26" s="54">
        <v>475200</v>
      </c>
      <c r="H26" s="53">
        <v>33360</v>
      </c>
      <c r="I26" s="54">
        <v>0</v>
      </c>
      <c r="J26" s="53">
        <f t="shared" si="0"/>
        <v>636200</v>
      </c>
      <c r="K26" s="54">
        <f t="shared" si="1"/>
        <v>475200</v>
      </c>
      <c r="L26" s="54">
        <f t="shared" si="2"/>
        <v>98.63565891472868</v>
      </c>
      <c r="M26" s="54">
        <f t="shared" si="3"/>
        <v>73.674418604651166</v>
      </c>
    </row>
    <row r="27" spans="1:13" s="24" customFormat="1" x14ac:dyDescent="0.3">
      <c r="A27" s="36">
        <v>1</v>
      </c>
      <c r="B27" s="37" t="s">
        <v>16</v>
      </c>
      <c r="C27" s="36">
        <v>28</v>
      </c>
      <c r="D27" s="36">
        <v>8</v>
      </c>
      <c r="E27" s="38">
        <v>7129244</v>
      </c>
      <c r="F27" s="38">
        <v>1248135</v>
      </c>
      <c r="G27" s="39">
        <v>1082612.49</v>
      </c>
      <c r="H27" s="38">
        <v>1148690</v>
      </c>
      <c r="I27" s="39">
        <v>58627.54</v>
      </c>
      <c r="J27" s="38">
        <f t="shared" si="0"/>
        <v>2396825</v>
      </c>
      <c r="K27" s="39">
        <f t="shared" si="1"/>
        <v>1141240.03</v>
      </c>
      <c r="L27" s="39">
        <f t="shared" si="2"/>
        <v>33.619623623486582</v>
      </c>
      <c r="M27" s="39">
        <f t="shared" si="3"/>
        <v>16.007868856782011</v>
      </c>
    </row>
    <row r="28" spans="1:13" x14ac:dyDescent="0.3">
      <c r="A28" s="40">
        <v>1</v>
      </c>
      <c r="B28" s="41" t="s">
        <v>7</v>
      </c>
      <c r="C28" s="42">
        <v>4</v>
      </c>
      <c r="D28" s="42">
        <v>1</v>
      </c>
      <c r="E28" s="43">
        <v>1490783</v>
      </c>
      <c r="F28" s="43">
        <v>329653</v>
      </c>
      <c r="G28" s="44">
        <v>243703.55</v>
      </c>
      <c r="H28" s="43">
        <v>96600</v>
      </c>
      <c r="I28" s="44">
        <v>1198.4000000000001</v>
      </c>
      <c r="J28" s="43">
        <f t="shared" si="0"/>
        <v>426253</v>
      </c>
      <c r="K28" s="44">
        <f t="shared" si="1"/>
        <v>244901.94999999998</v>
      </c>
      <c r="L28" s="44">
        <f t="shared" si="2"/>
        <v>28.592558407226271</v>
      </c>
      <c r="M28" s="44">
        <f t="shared" si="3"/>
        <v>16.427739650908283</v>
      </c>
    </row>
    <row r="29" spans="1:13" x14ac:dyDescent="0.3">
      <c r="A29" s="45">
        <v>2</v>
      </c>
      <c r="B29" s="46" t="s">
        <v>17</v>
      </c>
      <c r="C29" s="47">
        <v>11</v>
      </c>
      <c r="D29" s="47">
        <v>5</v>
      </c>
      <c r="E29" s="48">
        <v>2278020</v>
      </c>
      <c r="F29" s="48">
        <v>443460</v>
      </c>
      <c r="G29" s="49">
        <v>608511.5</v>
      </c>
      <c r="H29" s="48">
        <v>788500</v>
      </c>
      <c r="I29" s="49">
        <v>50010</v>
      </c>
      <c r="J29" s="48">
        <f t="shared" si="0"/>
        <v>1231960</v>
      </c>
      <c r="K29" s="49">
        <f t="shared" si="1"/>
        <v>658521.5</v>
      </c>
      <c r="L29" s="49">
        <f t="shared" si="2"/>
        <v>54.080297802477588</v>
      </c>
      <c r="M29" s="49">
        <f t="shared" si="3"/>
        <v>28.907625920755745</v>
      </c>
    </row>
    <row r="30" spans="1:13" x14ac:dyDescent="0.3">
      <c r="A30" s="45">
        <v>3</v>
      </c>
      <c r="B30" s="46" t="s">
        <v>108</v>
      </c>
      <c r="C30" s="47">
        <v>3</v>
      </c>
      <c r="D30" s="47">
        <v>0</v>
      </c>
      <c r="E30" s="48">
        <v>75000</v>
      </c>
      <c r="F30" s="48">
        <v>0</v>
      </c>
      <c r="G30" s="49">
        <v>0</v>
      </c>
      <c r="H30" s="48">
        <v>0</v>
      </c>
      <c r="I30" s="49">
        <v>0</v>
      </c>
      <c r="J30" s="48">
        <f t="shared" si="0"/>
        <v>0</v>
      </c>
      <c r="K30" s="49">
        <f t="shared" si="1"/>
        <v>0</v>
      </c>
      <c r="L30" s="49">
        <f t="shared" si="2"/>
        <v>0</v>
      </c>
      <c r="M30" s="49">
        <f t="shared" si="3"/>
        <v>0</v>
      </c>
    </row>
    <row r="31" spans="1:13" x14ac:dyDescent="0.3">
      <c r="A31" s="45">
        <v>4</v>
      </c>
      <c r="B31" s="46" t="s">
        <v>18</v>
      </c>
      <c r="C31" s="47">
        <v>2</v>
      </c>
      <c r="D31" s="47">
        <v>0</v>
      </c>
      <c r="E31" s="48">
        <v>1067200</v>
      </c>
      <c r="F31" s="48">
        <v>0</v>
      </c>
      <c r="G31" s="49">
        <v>0</v>
      </c>
      <c r="H31" s="48">
        <v>0</v>
      </c>
      <c r="I31" s="49">
        <v>0</v>
      </c>
      <c r="J31" s="48">
        <f t="shared" si="0"/>
        <v>0</v>
      </c>
      <c r="K31" s="49">
        <f t="shared" si="1"/>
        <v>0</v>
      </c>
      <c r="L31" s="49">
        <f t="shared" si="2"/>
        <v>0</v>
      </c>
      <c r="M31" s="49">
        <f t="shared" si="3"/>
        <v>0</v>
      </c>
    </row>
    <row r="32" spans="1:13" x14ac:dyDescent="0.3">
      <c r="A32" s="45">
        <v>5</v>
      </c>
      <c r="B32" s="46" t="s">
        <v>109</v>
      </c>
      <c r="C32" s="47">
        <v>2</v>
      </c>
      <c r="D32" s="47">
        <v>0</v>
      </c>
      <c r="E32" s="48">
        <v>191300</v>
      </c>
      <c r="F32" s="48">
        <v>0</v>
      </c>
      <c r="G32" s="49">
        <v>0</v>
      </c>
      <c r="H32" s="48">
        <v>72500</v>
      </c>
      <c r="I32" s="49">
        <v>0</v>
      </c>
      <c r="J32" s="48">
        <f t="shared" si="0"/>
        <v>72500</v>
      </c>
      <c r="K32" s="49">
        <f t="shared" si="1"/>
        <v>0</v>
      </c>
      <c r="L32" s="49">
        <f t="shared" si="2"/>
        <v>37.898588604286459</v>
      </c>
      <c r="M32" s="49">
        <f t="shared" si="3"/>
        <v>0</v>
      </c>
    </row>
    <row r="33" spans="1:13" x14ac:dyDescent="0.3">
      <c r="A33" s="45">
        <v>6</v>
      </c>
      <c r="B33" s="46" t="s">
        <v>110</v>
      </c>
      <c r="C33" s="47">
        <v>5</v>
      </c>
      <c r="D33" s="47">
        <v>1</v>
      </c>
      <c r="E33" s="48">
        <v>916997</v>
      </c>
      <c r="F33" s="48">
        <v>246282</v>
      </c>
      <c r="G33" s="49">
        <v>49053.440000000002</v>
      </c>
      <c r="H33" s="48">
        <v>109850</v>
      </c>
      <c r="I33" s="49">
        <v>2357.14</v>
      </c>
      <c r="J33" s="48">
        <f t="shared" si="0"/>
        <v>356132</v>
      </c>
      <c r="K33" s="49">
        <f t="shared" si="1"/>
        <v>51410.58</v>
      </c>
      <c r="L33" s="49">
        <f t="shared" si="2"/>
        <v>38.836768277322605</v>
      </c>
      <c r="M33" s="49">
        <f t="shared" si="3"/>
        <v>5.6064065640345611</v>
      </c>
    </row>
    <row r="34" spans="1:13" x14ac:dyDescent="0.3">
      <c r="A34" s="50">
        <v>7</v>
      </c>
      <c r="B34" s="51" t="s">
        <v>111</v>
      </c>
      <c r="C34" s="52">
        <v>1</v>
      </c>
      <c r="D34" s="52">
        <v>1</v>
      </c>
      <c r="E34" s="53">
        <v>1109944</v>
      </c>
      <c r="F34" s="53">
        <v>228740</v>
      </c>
      <c r="G34" s="54">
        <v>181344</v>
      </c>
      <c r="H34" s="53">
        <v>81240</v>
      </c>
      <c r="I34" s="54">
        <v>5062</v>
      </c>
      <c r="J34" s="53">
        <f t="shared" si="0"/>
        <v>309980</v>
      </c>
      <c r="K34" s="54">
        <f t="shared" si="1"/>
        <v>186406</v>
      </c>
      <c r="L34" s="54">
        <f t="shared" si="2"/>
        <v>27.927535082851026</v>
      </c>
      <c r="M34" s="54">
        <f t="shared" si="3"/>
        <v>16.794180607309919</v>
      </c>
    </row>
    <row r="35" spans="1:13" s="24" customFormat="1" x14ac:dyDescent="0.3">
      <c r="A35" s="36">
        <v>1</v>
      </c>
      <c r="B35" s="37" t="s">
        <v>19</v>
      </c>
      <c r="C35" s="36">
        <v>48</v>
      </c>
      <c r="D35" s="36">
        <v>8</v>
      </c>
      <c r="E35" s="38">
        <v>4341720</v>
      </c>
      <c r="F35" s="38">
        <v>790336</v>
      </c>
      <c r="G35" s="39">
        <v>185584.91</v>
      </c>
      <c r="H35" s="38">
        <v>147227</v>
      </c>
      <c r="I35" s="39">
        <v>807.85</v>
      </c>
      <c r="J35" s="38">
        <f t="shared" si="0"/>
        <v>937563</v>
      </c>
      <c r="K35" s="39">
        <f t="shared" si="1"/>
        <v>186392.76</v>
      </c>
      <c r="L35" s="39">
        <f t="shared" si="2"/>
        <v>21.594276001216109</v>
      </c>
      <c r="M35" s="39">
        <f t="shared" si="3"/>
        <v>4.2930626571957653</v>
      </c>
    </row>
    <row r="36" spans="1:13" x14ac:dyDescent="0.3">
      <c r="A36" s="40">
        <v>1</v>
      </c>
      <c r="B36" s="41" t="s">
        <v>7</v>
      </c>
      <c r="C36" s="42">
        <v>14</v>
      </c>
      <c r="D36" s="42">
        <v>5</v>
      </c>
      <c r="E36" s="43">
        <v>2873048</v>
      </c>
      <c r="F36" s="43">
        <v>691941</v>
      </c>
      <c r="G36" s="44">
        <v>170914.91</v>
      </c>
      <c r="H36" s="43">
        <v>131912</v>
      </c>
      <c r="I36" s="44">
        <v>585.29</v>
      </c>
      <c r="J36" s="43">
        <f t="shared" si="0"/>
        <v>823853</v>
      </c>
      <c r="K36" s="44">
        <f t="shared" si="1"/>
        <v>171500.2</v>
      </c>
      <c r="L36" s="44">
        <f t="shared" si="2"/>
        <v>28.67522575327666</v>
      </c>
      <c r="M36" s="44">
        <f t="shared" si="3"/>
        <v>5.969277227529787</v>
      </c>
    </row>
    <row r="37" spans="1:13" x14ac:dyDescent="0.3">
      <c r="A37" s="45">
        <v>2</v>
      </c>
      <c r="B37" s="46" t="s">
        <v>34</v>
      </c>
      <c r="C37" s="47">
        <v>5</v>
      </c>
      <c r="D37" s="47">
        <v>0</v>
      </c>
      <c r="E37" s="48">
        <v>930000</v>
      </c>
      <c r="F37" s="48">
        <v>65495</v>
      </c>
      <c r="G37" s="49">
        <v>0</v>
      </c>
      <c r="H37" s="48">
        <v>0</v>
      </c>
      <c r="I37" s="49">
        <v>0</v>
      </c>
      <c r="J37" s="48">
        <f t="shared" si="0"/>
        <v>65495</v>
      </c>
      <c r="K37" s="49">
        <f t="shared" si="1"/>
        <v>0</v>
      </c>
      <c r="L37" s="49">
        <f t="shared" si="2"/>
        <v>7.0424731182795695</v>
      </c>
      <c r="M37" s="49">
        <f t="shared" si="3"/>
        <v>0</v>
      </c>
    </row>
    <row r="38" spans="1:13" x14ac:dyDescent="0.3">
      <c r="A38" s="45">
        <v>3</v>
      </c>
      <c r="B38" s="46" t="s">
        <v>20</v>
      </c>
      <c r="C38" s="47">
        <v>4</v>
      </c>
      <c r="D38" s="47">
        <v>0</v>
      </c>
      <c r="E38" s="48">
        <v>38955</v>
      </c>
      <c r="F38" s="48">
        <v>0</v>
      </c>
      <c r="G38" s="49">
        <v>0</v>
      </c>
      <c r="H38" s="48">
        <v>0</v>
      </c>
      <c r="I38" s="49">
        <v>0</v>
      </c>
      <c r="J38" s="48">
        <f t="shared" si="0"/>
        <v>0</v>
      </c>
      <c r="K38" s="49">
        <f t="shared" si="1"/>
        <v>0</v>
      </c>
      <c r="L38" s="49">
        <f t="shared" si="2"/>
        <v>0</v>
      </c>
      <c r="M38" s="49">
        <f t="shared" si="3"/>
        <v>0</v>
      </c>
    </row>
    <row r="39" spans="1:13" x14ac:dyDescent="0.3">
      <c r="A39" s="45">
        <v>4</v>
      </c>
      <c r="B39" s="46" t="s">
        <v>21</v>
      </c>
      <c r="C39" s="47">
        <v>4</v>
      </c>
      <c r="D39" s="47">
        <v>0</v>
      </c>
      <c r="E39" s="48">
        <v>40110</v>
      </c>
      <c r="F39" s="48">
        <v>5000</v>
      </c>
      <c r="G39" s="49">
        <v>0</v>
      </c>
      <c r="H39" s="48">
        <v>0</v>
      </c>
      <c r="I39" s="49">
        <v>0</v>
      </c>
      <c r="J39" s="48">
        <f t="shared" si="0"/>
        <v>5000</v>
      </c>
      <c r="K39" s="49">
        <f t="shared" si="1"/>
        <v>0</v>
      </c>
      <c r="L39" s="49">
        <f t="shared" si="2"/>
        <v>12.465719272001994</v>
      </c>
      <c r="M39" s="49">
        <f t="shared" si="3"/>
        <v>0</v>
      </c>
    </row>
    <row r="40" spans="1:13" x14ac:dyDescent="0.3">
      <c r="A40" s="45">
        <v>5</v>
      </c>
      <c r="B40" s="46" t="s">
        <v>22</v>
      </c>
      <c r="C40" s="47">
        <v>2</v>
      </c>
      <c r="D40" s="47">
        <v>0</v>
      </c>
      <c r="E40" s="48">
        <v>37380</v>
      </c>
      <c r="F40" s="48">
        <v>0</v>
      </c>
      <c r="G40" s="49">
        <v>0</v>
      </c>
      <c r="H40" s="48">
        <v>0</v>
      </c>
      <c r="I40" s="49">
        <v>0</v>
      </c>
      <c r="J40" s="48">
        <f t="shared" si="0"/>
        <v>0</v>
      </c>
      <c r="K40" s="49">
        <f t="shared" si="1"/>
        <v>0</v>
      </c>
      <c r="L40" s="49">
        <f t="shared" si="2"/>
        <v>0</v>
      </c>
      <c r="M40" s="49">
        <f t="shared" si="3"/>
        <v>0</v>
      </c>
    </row>
    <row r="41" spans="1:13" x14ac:dyDescent="0.3">
      <c r="A41" s="45">
        <v>6</v>
      </c>
      <c r="B41" s="46" t="s">
        <v>23</v>
      </c>
      <c r="C41" s="47">
        <v>2</v>
      </c>
      <c r="D41" s="47">
        <v>1</v>
      </c>
      <c r="E41" s="48">
        <v>40530</v>
      </c>
      <c r="F41" s="48">
        <v>0</v>
      </c>
      <c r="G41" s="49">
        <v>4670</v>
      </c>
      <c r="H41" s="48">
        <v>0</v>
      </c>
      <c r="I41" s="49">
        <v>0</v>
      </c>
      <c r="J41" s="48">
        <f t="shared" si="0"/>
        <v>0</v>
      </c>
      <c r="K41" s="49">
        <f t="shared" si="1"/>
        <v>4670</v>
      </c>
      <c r="L41" s="49">
        <f t="shared" si="2"/>
        <v>0</v>
      </c>
      <c r="M41" s="49">
        <f t="shared" si="3"/>
        <v>11.52232913890945</v>
      </c>
    </row>
    <row r="42" spans="1:13" x14ac:dyDescent="0.3">
      <c r="A42" s="45">
        <v>7</v>
      </c>
      <c r="B42" s="46" t="s">
        <v>24</v>
      </c>
      <c r="C42" s="47">
        <v>2</v>
      </c>
      <c r="D42" s="47">
        <v>0</v>
      </c>
      <c r="E42" s="48">
        <v>41265</v>
      </c>
      <c r="F42" s="48">
        <v>0</v>
      </c>
      <c r="G42" s="49">
        <v>0</v>
      </c>
      <c r="H42" s="48">
        <v>0</v>
      </c>
      <c r="I42" s="49">
        <v>0</v>
      </c>
      <c r="J42" s="48">
        <f t="shared" si="0"/>
        <v>0</v>
      </c>
      <c r="K42" s="49">
        <f t="shared" si="1"/>
        <v>0</v>
      </c>
      <c r="L42" s="49">
        <f t="shared" si="2"/>
        <v>0</v>
      </c>
      <c r="M42" s="49">
        <f t="shared" si="3"/>
        <v>0</v>
      </c>
    </row>
    <row r="43" spans="1:13" x14ac:dyDescent="0.3">
      <c r="A43" s="45">
        <v>8</v>
      </c>
      <c r="B43" s="46" t="s">
        <v>25</v>
      </c>
      <c r="C43" s="47">
        <v>2</v>
      </c>
      <c r="D43" s="47">
        <v>0</v>
      </c>
      <c r="E43" s="48">
        <v>45150</v>
      </c>
      <c r="F43" s="48">
        <v>0</v>
      </c>
      <c r="G43" s="49">
        <v>0</v>
      </c>
      <c r="H43" s="48">
        <v>0</v>
      </c>
      <c r="I43" s="49">
        <v>0</v>
      </c>
      <c r="J43" s="48">
        <f t="shared" si="0"/>
        <v>0</v>
      </c>
      <c r="K43" s="49">
        <f t="shared" si="1"/>
        <v>0</v>
      </c>
      <c r="L43" s="49">
        <f t="shared" si="2"/>
        <v>0</v>
      </c>
      <c r="M43" s="49">
        <f t="shared" si="3"/>
        <v>0</v>
      </c>
    </row>
    <row r="44" spans="1:13" x14ac:dyDescent="0.3">
      <c r="A44" s="45">
        <v>9</v>
      </c>
      <c r="B44" s="46" t="s">
        <v>26</v>
      </c>
      <c r="C44" s="47">
        <v>3</v>
      </c>
      <c r="D44" s="47">
        <v>0</v>
      </c>
      <c r="E44" s="48">
        <v>37170</v>
      </c>
      <c r="F44" s="48">
        <v>0</v>
      </c>
      <c r="G44" s="49">
        <v>0</v>
      </c>
      <c r="H44" s="48">
        <v>0</v>
      </c>
      <c r="I44" s="49">
        <v>0</v>
      </c>
      <c r="J44" s="48">
        <f t="shared" si="0"/>
        <v>0</v>
      </c>
      <c r="K44" s="49">
        <f t="shared" si="1"/>
        <v>0</v>
      </c>
      <c r="L44" s="49">
        <f t="shared" si="2"/>
        <v>0</v>
      </c>
      <c r="M44" s="49">
        <f t="shared" si="3"/>
        <v>0</v>
      </c>
    </row>
    <row r="45" spans="1:13" x14ac:dyDescent="0.3">
      <c r="A45" s="45">
        <v>10</v>
      </c>
      <c r="B45" s="46" t="s">
        <v>74</v>
      </c>
      <c r="C45" s="47">
        <v>2</v>
      </c>
      <c r="D45" s="47">
        <v>1</v>
      </c>
      <c r="E45" s="48">
        <v>50000</v>
      </c>
      <c r="F45" s="48">
        <v>0</v>
      </c>
      <c r="G45" s="49">
        <v>10000</v>
      </c>
      <c r="H45" s="48">
        <v>0</v>
      </c>
      <c r="I45" s="49">
        <v>0</v>
      </c>
      <c r="J45" s="48">
        <f t="shared" si="0"/>
        <v>0</v>
      </c>
      <c r="K45" s="49">
        <f t="shared" si="1"/>
        <v>10000</v>
      </c>
      <c r="L45" s="49">
        <f t="shared" si="2"/>
        <v>0</v>
      </c>
      <c r="M45" s="49">
        <f t="shared" si="3"/>
        <v>20</v>
      </c>
    </row>
    <row r="46" spans="1:13" x14ac:dyDescent="0.3">
      <c r="A46" s="45">
        <v>11</v>
      </c>
      <c r="B46" s="46" t="s">
        <v>28</v>
      </c>
      <c r="C46" s="47">
        <v>2</v>
      </c>
      <c r="D46" s="47">
        <v>0</v>
      </c>
      <c r="E46" s="48">
        <v>25515</v>
      </c>
      <c r="F46" s="48">
        <v>0</v>
      </c>
      <c r="G46" s="49">
        <v>0</v>
      </c>
      <c r="H46" s="48">
        <v>5515</v>
      </c>
      <c r="I46" s="49">
        <v>0</v>
      </c>
      <c r="J46" s="48">
        <f t="shared" si="0"/>
        <v>5515</v>
      </c>
      <c r="K46" s="49">
        <f t="shared" si="1"/>
        <v>0</v>
      </c>
      <c r="L46" s="49">
        <f t="shared" si="2"/>
        <v>21.614736429551243</v>
      </c>
      <c r="M46" s="49">
        <f t="shared" si="3"/>
        <v>0</v>
      </c>
    </row>
    <row r="47" spans="1:13" x14ac:dyDescent="0.3">
      <c r="A47" s="45">
        <v>12</v>
      </c>
      <c r="B47" s="46" t="s">
        <v>29</v>
      </c>
      <c r="C47" s="47">
        <v>3</v>
      </c>
      <c r="D47" s="47">
        <v>0</v>
      </c>
      <c r="E47" s="48">
        <v>39375</v>
      </c>
      <c r="F47" s="48">
        <v>0</v>
      </c>
      <c r="G47" s="49">
        <v>0</v>
      </c>
      <c r="H47" s="48">
        <v>0</v>
      </c>
      <c r="I47" s="49">
        <v>0</v>
      </c>
      <c r="J47" s="48">
        <f t="shared" si="0"/>
        <v>0</v>
      </c>
      <c r="K47" s="49">
        <f t="shared" si="1"/>
        <v>0</v>
      </c>
      <c r="L47" s="49">
        <f t="shared" si="2"/>
        <v>0</v>
      </c>
      <c r="M47" s="49">
        <f t="shared" si="3"/>
        <v>0</v>
      </c>
    </row>
    <row r="48" spans="1:13" x14ac:dyDescent="0.3">
      <c r="A48" s="45">
        <v>13</v>
      </c>
      <c r="B48" s="46" t="s">
        <v>30</v>
      </c>
      <c r="C48" s="47">
        <v>2</v>
      </c>
      <c r="D48" s="47">
        <v>1</v>
      </c>
      <c r="E48" s="48">
        <v>135820</v>
      </c>
      <c r="F48" s="48">
        <v>27900</v>
      </c>
      <c r="G48" s="49">
        <v>0</v>
      </c>
      <c r="H48" s="48">
        <v>9800</v>
      </c>
      <c r="I48" s="49">
        <v>222.56</v>
      </c>
      <c r="J48" s="48">
        <f t="shared" si="0"/>
        <v>37700</v>
      </c>
      <c r="K48" s="49">
        <f t="shared" si="1"/>
        <v>222.56</v>
      </c>
      <c r="L48" s="49">
        <f t="shared" si="2"/>
        <v>27.75732587247828</v>
      </c>
      <c r="M48" s="49">
        <f t="shared" si="3"/>
        <v>0.1638639375644235</v>
      </c>
    </row>
    <row r="49" spans="1:13" x14ac:dyDescent="0.3">
      <c r="A49" s="50">
        <v>14</v>
      </c>
      <c r="B49" s="51" t="s">
        <v>32</v>
      </c>
      <c r="C49" s="52">
        <v>1</v>
      </c>
      <c r="D49" s="52">
        <v>0</v>
      </c>
      <c r="E49" s="53">
        <v>7402</v>
      </c>
      <c r="F49" s="53">
        <v>0</v>
      </c>
      <c r="G49" s="54">
        <v>0</v>
      </c>
      <c r="H49" s="53">
        <v>0</v>
      </c>
      <c r="I49" s="54">
        <v>0</v>
      </c>
      <c r="J49" s="53">
        <f t="shared" si="0"/>
        <v>0</v>
      </c>
      <c r="K49" s="54">
        <f t="shared" si="1"/>
        <v>0</v>
      </c>
      <c r="L49" s="54">
        <f t="shared" si="2"/>
        <v>0</v>
      </c>
      <c r="M49" s="54">
        <f t="shared" si="3"/>
        <v>0</v>
      </c>
    </row>
    <row r="50" spans="1:13" s="24" customFormat="1" x14ac:dyDescent="0.3">
      <c r="A50" s="36">
        <v>1</v>
      </c>
      <c r="B50" s="37" t="s">
        <v>33</v>
      </c>
      <c r="C50" s="36">
        <v>12</v>
      </c>
      <c r="D50" s="36">
        <v>7</v>
      </c>
      <c r="E50" s="38">
        <v>1843600</v>
      </c>
      <c r="F50" s="38">
        <v>447107</v>
      </c>
      <c r="G50" s="39">
        <v>258088.89</v>
      </c>
      <c r="H50" s="38">
        <v>146787</v>
      </c>
      <c r="I50" s="39">
        <v>43419.06</v>
      </c>
      <c r="J50" s="38">
        <f t="shared" si="0"/>
        <v>593894</v>
      </c>
      <c r="K50" s="39">
        <f t="shared" si="1"/>
        <v>301507.95</v>
      </c>
      <c r="L50" s="39">
        <f t="shared" si="2"/>
        <v>32.213820785419834</v>
      </c>
      <c r="M50" s="39">
        <f t="shared" si="3"/>
        <v>16.354304078975918</v>
      </c>
    </row>
    <row r="51" spans="1:13" x14ac:dyDescent="0.3">
      <c r="A51" s="40">
        <v>1</v>
      </c>
      <c r="B51" s="41" t="s">
        <v>7</v>
      </c>
      <c r="C51" s="42">
        <v>3</v>
      </c>
      <c r="D51" s="42">
        <v>2</v>
      </c>
      <c r="E51" s="43">
        <v>993142</v>
      </c>
      <c r="F51" s="43">
        <v>185511</v>
      </c>
      <c r="G51" s="44">
        <v>126961.39</v>
      </c>
      <c r="H51" s="43">
        <v>61837</v>
      </c>
      <c r="I51" s="44">
        <v>30020.86</v>
      </c>
      <c r="J51" s="43">
        <f t="shared" si="0"/>
        <v>247348</v>
      </c>
      <c r="K51" s="44">
        <f t="shared" si="1"/>
        <v>156982.25</v>
      </c>
      <c r="L51" s="44">
        <f t="shared" si="2"/>
        <v>24.905602622787075</v>
      </c>
      <c r="M51" s="44">
        <f t="shared" si="3"/>
        <v>15.806626846916151</v>
      </c>
    </row>
    <row r="52" spans="1:13" x14ac:dyDescent="0.3">
      <c r="A52" s="45">
        <v>2</v>
      </c>
      <c r="B52" s="46" t="s">
        <v>35</v>
      </c>
      <c r="C52" s="47">
        <v>1</v>
      </c>
      <c r="D52" s="47">
        <v>1</v>
      </c>
      <c r="E52" s="48">
        <v>59179</v>
      </c>
      <c r="F52" s="48">
        <v>13500</v>
      </c>
      <c r="G52" s="49">
        <v>22400</v>
      </c>
      <c r="H52" s="48">
        <v>6000</v>
      </c>
      <c r="I52" s="49">
        <v>503</v>
      </c>
      <c r="J52" s="48">
        <f t="shared" si="0"/>
        <v>19500</v>
      </c>
      <c r="K52" s="49">
        <f t="shared" si="1"/>
        <v>22903</v>
      </c>
      <c r="L52" s="49">
        <f t="shared" si="2"/>
        <v>32.950877845181566</v>
      </c>
      <c r="M52" s="49">
        <f t="shared" si="3"/>
        <v>38.70122847631761</v>
      </c>
    </row>
    <row r="53" spans="1:13" x14ac:dyDescent="0.3">
      <c r="A53" s="45">
        <v>3</v>
      </c>
      <c r="B53" s="46" t="s">
        <v>36</v>
      </c>
      <c r="C53" s="47">
        <v>1</v>
      </c>
      <c r="D53" s="47">
        <v>0</v>
      </c>
      <c r="E53" s="48">
        <v>83957</v>
      </c>
      <c r="F53" s="48">
        <v>15000</v>
      </c>
      <c r="G53" s="49">
        <v>0</v>
      </c>
      <c r="H53" s="48">
        <v>4000</v>
      </c>
      <c r="I53" s="49">
        <v>0</v>
      </c>
      <c r="J53" s="48">
        <f t="shared" si="0"/>
        <v>19000</v>
      </c>
      <c r="K53" s="49">
        <f t="shared" si="1"/>
        <v>0</v>
      </c>
      <c r="L53" s="49">
        <f t="shared" si="2"/>
        <v>22.630632347511227</v>
      </c>
      <c r="M53" s="49">
        <f t="shared" si="3"/>
        <v>0</v>
      </c>
    </row>
    <row r="54" spans="1:13" x14ac:dyDescent="0.3">
      <c r="A54" s="45">
        <v>4</v>
      </c>
      <c r="B54" s="46" t="s">
        <v>37</v>
      </c>
      <c r="C54" s="47">
        <v>1</v>
      </c>
      <c r="D54" s="47">
        <v>0</v>
      </c>
      <c r="E54" s="48">
        <v>65083</v>
      </c>
      <c r="F54" s="48">
        <v>16350</v>
      </c>
      <c r="G54" s="49">
        <v>0</v>
      </c>
      <c r="H54" s="48">
        <v>5450</v>
      </c>
      <c r="I54" s="49">
        <v>0</v>
      </c>
      <c r="J54" s="48">
        <f t="shared" si="0"/>
        <v>21800</v>
      </c>
      <c r="K54" s="49">
        <f t="shared" si="1"/>
        <v>0</v>
      </c>
      <c r="L54" s="49">
        <f t="shared" si="2"/>
        <v>33.495690118771414</v>
      </c>
      <c r="M54" s="49">
        <f t="shared" si="3"/>
        <v>0</v>
      </c>
    </row>
    <row r="55" spans="1:13" x14ac:dyDescent="0.3">
      <c r="A55" s="45">
        <v>5</v>
      </c>
      <c r="B55" s="46" t="s">
        <v>74</v>
      </c>
      <c r="C55" s="47">
        <v>1</v>
      </c>
      <c r="D55" s="47">
        <v>0</v>
      </c>
      <c r="E55" s="48">
        <v>70000</v>
      </c>
      <c r="F55" s="48">
        <v>7000</v>
      </c>
      <c r="G55" s="49">
        <v>0</v>
      </c>
      <c r="H55" s="48">
        <v>25000</v>
      </c>
      <c r="I55" s="49">
        <v>0</v>
      </c>
      <c r="J55" s="48">
        <f t="shared" si="0"/>
        <v>32000</v>
      </c>
      <c r="K55" s="49">
        <f t="shared" si="1"/>
        <v>0</v>
      </c>
      <c r="L55" s="49">
        <f t="shared" si="2"/>
        <v>45.714285714285715</v>
      </c>
      <c r="M55" s="49">
        <f t="shared" si="3"/>
        <v>0</v>
      </c>
    </row>
    <row r="56" spans="1:13" x14ac:dyDescent="0.3">
      <c r="A56" s="45">
        <v>6</v>
      </c>
      <c r="B56" s="46" t="s">
        <v>38</v>
      </c>
      <c r="C56" s="47">
        <v>1</v>
      </c>
      <c r="D56" s="47">
        <v>1</v>
      </c>
      <c r="E56" s="48">
        <v>115857</v>
      </c>
      <c r="F56" s="48">
        <v>37757</v>
      </c>
      <c r="G56" s="49">
        <v>2947.5</v>
      </c>
      <c r="H56" s="48">
        <v>18500</v>
      </c>
      <c r="I56" s="49">
        <v>4300</v>
      </c>
      <c r="J56" s="48">
        <f t="shared" si="0"/>
        <v>56257</v>
      </c>
      <c r="K56" s="49">
        <f t="shared" si="1"/>
        <v>7247.5</v>
      </c>
      <c r="L56" s="49">
        <f t="shared" si="2"/>
        <v>48.557273190225885</v>
      </c>
      <c r="M56" s="49">
        <f t="shared" si="3"/>
        <v>6.2555564186885553</v>
      </c>
    </row>
    <row r="57" spans="1:13" x14ac:dyDescent="0.3">
      <c r="A57" s="45">
        <v>7</v>
      </c>
      <c r="B57" s="46" t="s">
        <v>39</v>
      </c>
      <c r="C57" s="47">
        <v>1</v>
      </c>
      <c r="D57" s="47">
        <v>0</v>
      </c>
      <c r="E57" s="48">
        <v>102989</v>
      </c>
      <c r="F57" s="48">
        <v>36989</v>
      </c>
      <c r="G57" s="49">
        <v>0</v>
      </c>
      <c r="H57" s="48">
        <v>12000</v>
      </c>
      <c r="I57" s="49">
        <v>0</v>
      </c>
      <c r="J57" s="48">
        <f t="shared" si="0"/>
        <v>48989</v>
      </c>
      <c r="K57" s="49">
        <f t="shared" si="1"/>
        <v>0</v>
      </c>
      <c r="L57" s="49">
        <f t="shared" si="2"/>
        <v>47.567215916262903</v>
      </c>
      <c r="M57" s="49">
        <f t="shared" si="3"/>
        <v>0</v>
      </c>
    </row>
    <row r="58" spans="1:13" x14ac:dyDescent="0.3">
      <c r="A58" s="45">
        <v>8</v>
      </c>
      <c r="B58" s="46" t="s">
        <v>40</v>
      </c>
      <c r="C58" s="47">
        <v>1</v>
      </c>
      <c r="D58" s="47">
        <v>1</v>
      </c>
      <c r="E58" s="48">
        <v>63313</v>
      </c>
      <c r="F58" s="48">
        <v>29000</v>
      </c>
      <c r="G58" s="49">
        <v>2700</v>
      </c>
      <c r="H58" s="48">
        <v>4000</v>
      </c>
      <c r="I58" s="49">
        <v>3595.2</v>
      </c>
      <c r="J58" s="48">
        <f t="shared" si="0"/>
        <v>33000</v>
      </c>
      <c r="K58" s="49">
        <f t="shared" si="1"/>
        <v>6295.2</v>
      </c>
      <c r="L58" s="49">
        <f t="shared" si="2"/>
        <v>52.12199706221471</v>
      </c>
      <c r="M58" s="49">
        <f t="shared" si="3"/>
        <v>9.9429816941228495</v>
      </c>
    </row>
    <row r="59" spans="1:13" x14ac:dyDescent="0.3">
      <c r="A59" s="45">
        <v>9</v>
      </c>
      <c r="B59" s="46" t="s">
        <v>41</v>
      </c>
      <c r="C59" s="47">
        <v>1</v>
      </c>
      <c r="D59" s="47">
        <v>1</v>
      </c>
      <c r="E59" s="48">
        <v>107064</v>
      </c>
      <c r="F59" s="48">
        <v>10000</v>
      </c>
      <c r="G59" s="49">
        <v>0</v>
      </c>
      <c r="H59" s="48">
        <v>10000</v>
      </c>
      <c r="I59" s="49">
        <v>5000</v>
      </c>
      <c r="J59" s="48">
        <f t="shared" si="0"/>
        <v>20000</v>
      </c>
      <c r="K59" s="49">
        <f t="shared" si="1"/>
        <v>5000</v>
      </c>
      <c r="L59" s="49">
        <f t="shared" si="2"/>
        <v>18.680415452439661</v>
      </c>
      <c r="M59" s="49">
        <f t="shared" si="3"/>
        <v>4.6701038631099152</v>
      </c>
    </row>
    <row r="60" spans="1:13" x14ac:dyDescent="0.3">
      <c r="A60" s="50">
        <v>10</v>
      </c>
      <c r="B60" s="51" t="s">
        <v>42</v>
      </c>
      <c r="C60" s="52">
        <v>1</v>
      </c>
      <c r="D60" s="52">
        <v>1</v>
      </c>
      <c r="E60" s="53">
        <v>183016</v>
      </c>
      <c r="F60" s="53">
        <v>96000</v>
      </c>
      <c r="G60" s="54">
        <v>103080</v>
      </c>
      <c r="H60" s="53">
        <v>0</v>
      </c>
      <c r="I60" s="54">
        <v>0</v>
      </c>
      <c r="J60" s="53">
        <f t="shared" si="0"/>
        <v>96000</v>
      </c>
      <c r="K60" s="54">
        <f t="shared" si="1"/>
        <v>103080</v>
      </c>
      <c r="L60" s="54">
        <f t="shared" si="2"/>
        <v>52.454430213751806</v>
      </c>
      <c r="M60" s="54">
        <f t="shared" si="3"/>
        <v>56.322944442016002</v>
      </c>
    </row>
    <row r="61" spans="1:13" s="24" customFormat="1" x14ac:dyDescent="0.3">
      <c r="A61" s="36">
        <v>1</v>
      </c>
      <c r="B61" s="37" t="s">
        <v>43</v>
      </c>
      <c r="C61" s="36">
        <v>20</v>
      </c>
      <c r="D61" s="36">
        <v>5</v>
      </c>
      <c r="E61" s="38">
        <v>1908700</v>
      </c>
      <c r="F61" s="38">
        <v>459367</v>
      </c>
      <c r="G61" s="39">
        <v>231352.94</v>
      </c>
      <c r="H61" s="38">
        <v>134364</v>
      </c>
      <c r="I61" s="39">
        <v>9561.02</v>
      </c>
      <c r="J61" s="38">
        <f t="shared" si="0"/>
        <v>593731</v>
      </c>
      <c r="K61" s="39">
        <f t="shared" si="1"/>
        <v>240913.96</v>
      </c>
      <c r="L61" s="39">
        <f t="shared" si="2"/>
        <v>31.106564677529207</v>
      </c>
      <c r="M61" s="39">
        <f t="shared" si="3"/>
        <v>12.621887148320846</v>
      </c>
    </row>
    <row r="62" spans="1:13" x14ac:dyDescent="0.3">
      <c r="A62" s="40">
        <v>1</v>
      </c>
      <c r="B62" s="41" t="s">
        <v>7</v>
      </c>
      <c r="C62" s="42">
        <v>6</v>
      </c>
      <c r="D62" s="42">
        <v>1</v>
      </c>
      <c r="E62" s="43">
        <v>544100</v>
      </c>
      <c r="F62" s="43">
        <v>100525</v>
      </c>
      <c r="G62" s="44">
        <v>45706.94</v>
      </c>
      <c r="H62" s="43">
        <v>14396</v>
      </c>
      <c r="I62" s="44">
        <v>3258.02</v>
      </c>
      <c r="J62" s="43">
        <f t="shared" si="0"/>
        <v>114921</v>
      </c>
      <c r="K62" s="44">
        <f t="shared" si="1"/>
        <v>48964.959999999999</v>
      </c>
      <c r="L62" s="44">
        <f t="shared" si="2"/>
        <v>21.121301231391289</v>
      </c>
      <c r="M62" s="44">
        <f t="shared" si="3"/>
        <v>8.9992574894320896</v>
      </c>
    </row>
    <row r="63" spans="1:13" x14ac:dyDescent="0.3">
      <c r="A63" s="45">
        <v>2</v>
      </c>
      <c r="B63" s="46" t="s">
        <v>44</v>
      </c>
      <c r="C63" s="47">
        <v>2</v>
      </c>
      <c r="D63" s="47">
        <v>0</v>
      </c>
      <c r="E63" s="48">
        <v>200000</v>
      </c>
      <c r="F63" s="48">
        <v>150000</v>
      </c>
      <c r="G63" s="49">
        <v>0</v>
      </c>
      <c r="H63" s="48">
        <v>0</v>
      </c>
      <c r="I63" s="49">
        <v>0</v>
      </c>
      <c r="J63" s="48">
        <f t="shared" si="0"/>
        <v>150000</v>
      </c>
      <c r="K63" s="49">
        <f t="shared" si="1"/>
        <v>0</v>
      </c>
      <c r="L63" s="49">
        <f t="shared" si="2"/>
        <v>75</v>
      </c>
      <c r="M63" s="49">
        <f t="shared" si="3"/>
        <v>0</v>
      </c>
    </row>
    <row r="64" spans="1:13" x14ac:dyDescent="0.3">
      <c r="A64" s="45">
        <v>3</v>
      </c>
      <c r="B64" s="46" t="s">
        <v>45</v>
      </c>
      <c r="C64" s="47">
        <v>4</v>
      </c>
      <c r="D64" s="47">
        <v>3</v>
      </c>
      <c r="E64" s="48">
        <v>453700</v>
      </c>
      <c r="F64" s="48">
        <v>37692</v>
      </c>
      <c r="G64" s="49">
        <v>185646</v>
      </c>
      <c r="H64" s="48">
        <v>110168</v>
      </c>
      <c r="I64" s="49">
        <v>0</v>
      </c>
      <c r="J64" s="48">
        <f t="shared" si="0"/>
        <v>147860</v>
      </c>
      <c r="K64" s="49">
        <f t="shared" si="1"/>
        <v>185646</v>
      </c>
      <c r="L64" s="49">
        <f t="shared" si="2"/>
        <v>32.589817059731097</v>
      </c>
      <c r="M64" s="49">
        <f t="shared" si="3"/>
        <v>40.918227903901254</v>
      </c>
    </row>
    <row r="65" spans="1:13" x14ac:dyDescent="0.3">
      <c r="A65" s="45">
        <v>4</v>
      </c>
      <c r="B65" s="46" t="s">
        <v>46</v>
      </c>
      <c r="C65" s="47">
        <v>1</v>
      </c>
      <c r="D65" s="47">
        <v>1</v>
      </c>
      <c r="E65" s="48">
        <v>429400</v>
      </c>
      <c r="F65" s="48">
        <v>131850</v>
      </c>
      <c r="G65" s="49">
        <v>0</v>
      </c>
      <c r="H65" s="48">
        <v>0</v>
      </c>
      <c r="I65" s="49">
        <v>6303</v>
      </c>
      <c r="J65" s="48">
        <f t="shared" si="0"/>
        <v>131850</v>
      </c>
      <c r="K65" s="49">
        <f t="shared" si="1"/>
        <v>6303</v>
      </c>
      <c r="L65" s="49">
        <f t="shared" si="2"/>
        <v>30.705635770843038</v>
      </c>
      <c r="M65" s="49">
        <f t="shared" si="3"/>
        <v>1.4678621332091291</v>
      </c>
    </row>
    <row r="66" spans="1:13" x14ac:dyDescent="0.3">
      <c r="A66" s="45">
        <v>5</v>
      </c>
      <c r="B66" s="46" t="s">
        <v>47</v>
      </c>
      <c r="C66" s="47">
        <v>1</v>
      </c>
      <c r="D66" s="47">
        <v>0</v>
      </c>
      <c r="E66" s="48">
        <v>114200</v>
      </c>
      <c r="F66" s="48">
        <v>30000</v>
      </c>
      <c r="G66" s="49">
        <v>0</v>
      </c>
      <c r="H66" s="48">
        <v>1800</v>
      </c>
      <c r="I66" s="49">
        <v>0</v>
      </c>
      <c r="J66" s="48">
        <f t="shared" si="0"/>
        <v>31800</v>
      </c>
      <c r="K66" s="49">
        <f t="shared" si="1"/>
        <v>0</v>
      </c>
      <c r="L66" s="49">
        <f t="shared" si="2"/>
        <v>27.845884413309982</v>
      </c>
      <c r="M66" s="49">
        <f t="shared" si="3"/>
        <v>0</v>
      </c>
    </row>
    <row r="67" spans="1:13" x14ac:dyDescent="0.3">
      <c r="A67" s="50">
        <v>6</v>
      </c>
      <c r="B67" s="51" t="s">
        <v>31</v>
      </c>
      <c r="C67" s="52">
        <v>6</v>
      </c>
      <c r="D67" s="52">
        <v>0</v>
      </c>
      <c r="E67" s="53">
        <v>167300</v>
      </c>
      <c r="F67" s="53">
        <v>9300</v>
      </c>
      <c r="G67" s="54">
        <v>0</v>
      </c>
      <c r="H67" s="53">
        <v>8000</v>
      </c>
      <c r="I67" s="54">
        <v>0</v>
      </c>
      <c r="J67" s="53">
        <f t="shared" si="0"/>
        <v>17300</v>
      </c>
      <c r="K67" s="54">
        <f t="shared" si="1"/>
        <v>0</v>
      </c>
      <c r="L67" s="54">
        <f t="shared" si="2"/>
        <v>10.340705319784817</v>
      </c>
      <c r="M67" s="54">
        <f t="shared" si="3"/>
        <v>0</v>
      </c>
    </row>
    <row r="68" spans="1:13" s="24" customFormat="1" x14ac:dyDescent="0.3">
      <c r="A68" s="36">
        <v>1</v>
      </c>
      <c r="B68" s="37" t="s">
        <v>48</v>
      </c>
      <c r="C68" s="36">
        <v>51</v>
      </c>
      <c r="D68" s="36">
        <v>29</v>
      </c>
      <c r="E68" s="38">
        <v>25890688</v>
      </c>
      <c r="F68" s="38">
        <v>5352688</v>
      </c>
      <c r="G68" s="39">
        <v>2095417.16</v>
      </c>
      <c r="H68" s="38">
        <v>1698919</v>
      </c>
      <c r="I68" s="39">
        <v>193711.18</v>
      </c>
      <c r="J68" s="38">
        <f t="shared" si="0"/>
        <v>7051607</v>
      </c>
      <c r="K68" s="39">
        <f t="shared" si="1"/>
        <v>2289128.34</v>
      </c>
      <c r="L68" s="39">
        <f t="shared" si="2"/>
        <v>27.236074220970874</v>
      </c>
      <c r="M68" s="39">
        <f t="shared" si="3"/>
        <v>8.8415122070143521</v>
      </c>
    </row>
    <row r="69" spans="1:13" x14ac:dyDescent="0.3">
      <c r="A69" s="40">
        <v>1</v>
      </c>
      <c r="B69" s="41" t="s">
        <v>7</v>
      </c>
      <c r="C69" s="42">
        <v>8</v>
      </c>
      <c r="D69" s="42">
        <v>4</v>
      </c>
      <c r="E69" s="43">
        <v>2818868</v>
      </c>
      <c r="F69" s="43">
        <v>477023</v>
      </c>
      <c r="G69" s="44">
        <v>312641.62</v>
      </c>
      <c r="H69" s="43">
        <v>132192</v>
      </c>
      <c r="I69" s="44">
        <v>58700.26</v>
      </c>
      <c r="J69" s="43">
        <f t="shared" si="0"/>
        <v>609215</v>
      </c>
      <c r="K69" s="44">
        <f t="shared" si="1"/>
        <v>371341.88</v>
      </c>
      <c r="L69" s="44">
        <f t="shared" si="2"/>
        <v>21.612044267415147</v>
      </c>
      <c r="M69" s="44">
        <f t="shared" si="3"/>
        <v>13.173439834713793</v>
      </c>
    </row>
    <row r="70" spans="1:13" x14ac:dyDescent="0.3">
      <c r="A70" s="45">
        <v>2</v>
      </c>
      <c r="B70" s="46" t="s">
        <v>112</v>
      </c>
      <c r="C70" s="47">
        <v>4</v>
      </c>
      <c r="D70" s="47">
        <v>3</v>
      </c>
      <c r="E70" s="48">
        <v>3249450</v>
      </c>
      <c r="F70" s="48">
        <v>741742</v>
      </c>
      <c r="G70" s="49">
        <v>563624.65</v>
      </c>
      <c r="H70" s="48">
        <v>228456</v>
      </c>
      <c r="I70" s="49">
        <v>11246.91</v>
      </c>
      <c r="J70" s="48">
        <f t="shared" si="0"/>
        <v>970198</v>
      </c>
      <c r="K70" s="49">
        <f t="shared" si="1"/>
        <v>574871.56000000006</v>
      </c>
      <c r="L70" s="49">
        <f t="shared" si="2"/>
        <v>29.857298927510808</v>
      </c>
      <c r="M70" s="49">
        <f t="shared" si="3"/>
        <v>17.691349613011436</v>
      </c>
    </row>
    <row r="71" spans="1:13" x14ac:dyDescent="0.3">
      <c r="A71" s="45">
        <v>3</v>
      </c>
      <c r="B71" s="46" t="s">
        <v>113</v>
      </c>
      <c r="C71" s="47">
        <v>3</v>
      </c>
      <c r="D71" s="47">
        <v>2</v>
      </c>
      <c r="E71" s="48">
        <v>2167750</v>
      </c>
      <c r="F71" s="48">
        <v>575950</v>
      </c>
      <c r="G71" s="49">
        <v>62930.61</v>
      </c>
      <c r="H71" s="48">
        <v>172050</v>
      </c>
      <c r="I71" s="49">
        <v>10852.63</v>
      </c>
      <c r="J71" s="48">
        <f t="shared" si="0"/>
        <v>748000</v>
      </c>
      <c r="K71" s="49">
        <f t="shared" si="1"/>
        <v>73783.240000000005</v>
      </c>
      <c r="L71" s="49">
        <f t="shared" si="2"/>
        <v>34.50582401107139</v>
      </c>
      <c r="M71" s="49">
        <f t="shared" si="3"/>
        <v>3.4036784684580792</v>
      </c>
    </row>
    <row r="72" spans="1:13" x14ac:dyDescent="0.3">
      <c r="A72" s="45">
        <v>4</v>
      </c>
      <c r="B72" s="46" t="s">
        <v>114</v>
      </c>
      <c r="C72" s="47">
        <v>1</v>
      </c>
      <c r="D72" s="47">
        <v>0</v>
      </c>
      <c r="E72" s="48">
        <v>8700</v>
      </c>
      <c r="F72" s="48">
        <v>8700</v>
      </c>
      <c r="G72" s="49">
        <v>0</v>
      </c>
      <c r="H72" s="48">
        <v>0</v>
      </c>
      <c r="I72" s="49">
        <v>0</v>
      </c>
      <c r="J72" s="48">
        <f t="shared" ref="J72:J135" si="4">F72+H72</f>
        <v>8700</v>
      </c>
      <c r="K72" s="49">
        <f t="shared" ref="K72:K135" si="5">G72+I72</f>
        <v>0</v>
      </c>
      <c r="L72" s="49">
        <f t="shared" ref="L72:L135" si="6">(J72*100)/E72</f>
        <v>100</v>
      </c>
      <c r="M72" s="49">
        <f t="shared" ref="M72:M135" si="7">(K72*100)/E72</f>
        <v>0</v>
      </c>
    </row>
    <row r="73" spans="1:13" x14ac:dyDescent="0.3">
      <c r="A73" s="45">
        <v>5</v>
      </c>
      <c r="B73" s="46" t="s">
        <v>115</v>
      </c>
      <c r="C73" s="47">
        <v>4</v>
      </c>
      <c r="D73" s="47">
        <v>3</v>
      </c>
      <c r="E73" s="48">
        <v>3467240</v>
      </c>
      <c r="F73" s="48">
        <v>664803</v>
      </c>
      <c r="G73" s="49">
        <v>333063.48</v>
      </c>
      <c r="H73" s="48">
        <v>211601</v>
      </c>
      <c r="I73" s="49">
        <v>29639.82</v>
      </c>
      <c r="J73" s="48">
        <f t="shared" si="4"/>
        <v>876404</v>
      </c>
      <c r="K73" s="49">
        <f t="shared" si="5"/>
        <v>362703.3</v>
      </c>
      <c r="L73" s="49">
        <f t="shared" si="6"/>
        <v>25.276704237376126</v>
      </c>
      <c r="M73" s="49">
        <f t="shared" si="7"/>
        <v>10.460865126152214</v>
      </c>
    </row>
    <row r="74" spans="1:13" x14ac:dyDescent="0.3">
      <c r="A74" s="45">
        <v>6</v>
      </c>
      <c r="B74" s="46" t="s">
        <v>116</v>
      </c>
      <c r="C74" s="47">
        <v>3</v>
      </c>
      <c r="D74" s="47">
        <v>2</v>
      </c>
      <c r="E74" s="48">
        <v>1006300</v>
      </c>
      <c r="F74" s="48">
        <v>186520</v>
      </c>
      <c r="G74" s="49">
        <v>77465.899999999994</v>
      </c>
      <c r="H74" s="48">
        <v>66430</v>
      </c>
      <c r="I74" s="49">
        <v>0</v>
      </c>
      <c r="J74" s="48">
        <f t="shared" si="4"/>
        <v>252950</v>
      </c>
      <c r="K74" s="49">
        <f t="shared" si="5"/>
        <v>77465.899999999994</v>
      </c>
      <c r="L74" s="49">
        <f t="shared" si="6"/>
        <v>25.136639173208785</v>
      </c>
      <c r="M74" s="49">
        <f t="shared" si="7"/>
        <v>7.6980920202722833</v>
      </c>
    </row>
    <row r="75" spans="1:13" x14ac:dyDescent="0.3">
      <c r="A75" s="45">
        <v>7</v>
      </c>
      <c r="B75" s="46" t="s">
        <v>117</v>
      </c>
      <c r="C75" s="47">
        <v>4</v>
      </c>
      <c r="D75" s="47">
        <v>3</v>
      </c>
      <c r="E75" s="48">
        <v>1595580</v>
      </c>
      <c r="F75" s="48">
        <v>302910</v>
      </c>
      <c r="G75" s="49">
        <v>204510.9</v>
      </c>
      <c r="H75" s="48">
        <v>90970</v>
      </c>
      <c r="I75" s="49">
        <v>69312.56</v>
      </c>
      <c r="J75" s="48">
        <f t="shared" si="4"/>
        <v>393880</v>
      </c>
      <c r="K75" s="49">
        <f t="shared" si="5"/>
        <v>273823.45999999996</v>
      </c>
      <c r="L75" s="49">
        <f t="shared" si="6"/>
        <v>24.685694230311235</v>
      </c>
      <c r="M75" s="49">
        <f t="shared" si="7"/>
        <v>17.1613745471866</v>
      </c>
    </row>
    <row r="76" spans="1:13" x14ac:dyDescent="0.3">
      <c r="A76" s="45">
        <v>8</v>
      </c>
      <c r="B76" s="46" t="s">
        <v>79</v>
      </c>
      <c r="C76" s="47">
        <v>2</v>
      </c>
      <c r="D76" s="47">
        <v>1</v>
      </c>
      <c r="E76" s="48">
        <v>269700</v>
      </c>
      <c r="F76" s="48">
        <v>50340</v>
      </c>
      <c r="G76" s="49">
        <v>32020</v>
      </c>
      <c r="H76" s="48">
        <v>23400</v>
      </c>
      <c r="I76" s="49">
        <v>0</v>
      </c>
      <c r="J76" s="48">
        <f t="shared" si="4"/>
        <v>73740</v>
      </c>
      <c r="K76" s="49">
        <f t="shared" si="5"/>
        <v>32020</v>
      </c>
      <c r="L76" s="49">
        <f t="shared" si="6"/>
        <v>27.341490545050057</v>
      </c>
      <c r="M76" s="49">
        <f t="shared" si="7"/>
        <v>11.872450871338524</v>
      </c>
    </row>
    <row r="77" spans="1:13" x14ac:dyDescent="0.3">
      <c r="A77" s="45">
        <v>9</v>
      </c>
      <c r="B77" s="46" t="s">
        <v>118</v>
      </c>
      <c r="C77" s="47">
        <v>4</v>
      </c>
      <c r="D77" s="47">
        <v>1</v>
      </c>
      <c r="E77" s="48">
        <v>2212700</v>
      </c>
      <c r="F77" s="48">
        <v>424200</v>
      </c>
      <c r="G77" s="49">
        <v>96000</v>
      </c>
      <c r="H77" s="48">
        <v>141400</v>
      </c>
      <c r="I77" s="49">
        <v>0</v>
      </c>
      <c r="J77" s="48">
        <f t="shared" si="4"/>
        <v>565600</v>
      </c>
      <c r="K77" s="49">
        <f t="shared" si="5"/>
        <v>96000</v>
      </c>
      <c r="L77" s="49">
        <f t="shared" si="6"/>
        <v>25.561531161024991</v>
      </c>
      <c r="M77" s="49">
        <f t="shared" si="7"/>
        <v>4.3385908618429969</v>
      </c>
    </row>
    <row r="78" spans="1:13" x14ac:dyDescent="0.3">
      <c r="A78" s="45">
        <v>10</v>
      </c>
      <c r="B78" s="46" t="s">
        <v>119</v>
      </c>
      <c r="C78" s="47">
        <v>2</v>
      </c>
      <c r="D78" s="47">
        <v>1</v>
      </c>
      <c r="E78" s="48">
        <v>3445200</v>
      </c>
      <c r="F78" s="48">
        <v>898666</v>
      </c>
      <c r="G78" s="49">
        <v>59240</v>
      </c>
      <c r="H78" s="48">
        <v>296222</v>
      </c>
      <c r="I78" s="49">
        <v>0</v>
      </c>
      <c r="J78" s="48">
        <f t="shared" si="4"/>
        <v>1194888</v>
      </c>
      <c r="K78" s="49">
        <f t="shared" si="5"/>
        <v>59240</v>
      </c>
      <c r="L78" s="49">
        <f t="shared" si="6"/>
        <v>34.682688958551026</v>
      </c>
      <c r="M78" s="49">
        <f t="shared" si="7"/>
        <v>1.7194937884593058</v>
      </c>
    </row>
    <row r="79" spans="1:13" x14ac:dyDescent="0.3">
      <c r="A79" s="45">
        <v>11</v>
      </c>
      <c r="B79" s="46" t="s">
        <v>120</v>
      </c>
      <c r="C79" s="47">
        <v>3</v>
      </c>
      <c r="D79" s="47">
        <v>2</v>
      </c>
      <c r="E79" s="48">
        <v>718620</v>
      </c>
      <c r="F79" s="48">
        <v>159465</v>
      </c>
      <c r="G79" s="49">
        <v>34025</v>
      </c>
      <c r="H79" s="48">
        <v>30995</v>
      </c>
      <c r="I79" s="49">
        <v>6159</v>
      </c>
      <c r="J79" s="48">
        <f t="shared" si="4"/>
        <v>190460</v>
      </c>
      <c r="K79" s="49">
        <f t="shared" si="5"/>
        <v>40184</v>
      </c>
      <c r="L79" s="49">
        <f t="shared" si="6"/>
        <v>26.50357629901756</v>
      </c>
      <c r="M79" s="49">
        <f t="shared" si="7"/>
        <v>5.5918287829450888</v>
      </c>
    </row>
    <row r="80" spans="1:13" x14ac:dyDescent="0.3">
      <c r="A80" s="45">
        <v>12</v>
      </c>
      <c r="B80" s="46" t="s">
        <v>121</v>
      </c>
      <c r="C80" s="47">
        <v>2</v>
      </c>
      <c r="D80" s="47">
        <v>1</v>
      </c>
      <c r="E80" s="48">
        <v>524030</v>
      </c>
      <c r="F80" s="48">
        <v>6480</v>
      </c>
      <c r="G80" s="49">
        <v>2000</v>
      </c>
      <c r="H80" s="48">
        <v>2160</v>
      </c>
      <c r="I80" s="49">
        <v>800</v>
      </c>
      <c r="J80" s="48">
        <f t="shared" si="4"/>
        <v>8640</v>
      </c>
      <c r="K80" s="49">
        <f t="shared" si="5"/>
        <v>2800</v>
      </c>
      <c r="L80" s="49">
        <f t="shared" si="6"/>
        <v>1.6487605671431025</v>
      </c>
      <c r="M80" s="49">
        <f t="shared" si="7"/>
        <v>0.53432055416674618</v>
      </c>
    </row>
    <row r="81" spans="1:13" x14ac:dyDescent="0.3">
      <c r="A81" s="45">
        <v>13</v>
      </c>
      <c r="B81" s="46" t="s">
        <v>122</v>
      </c>
      <c r="C81" s="47">
        <v>2</v>
      </c>
      <c r="D81" s="47">
        <v>1</v>
      </c>
      <c r="E81" s="48">
        <v>624080</v>
      </c>
      <c r="F81" s="48">
        <v>37278</v>
      </c>
      <c r="G81" s="49">
        <v>16000</v>
      </c>
      <c r="H81" s="48">
        <v>24426</v>
      </c>
      <c r="I81" s="49">
        <v>0</v>
      </c>
      <c r="J81" s="48">
        <f t="shared" si="4"/>
        <v>61704</v>
      </c>
      <c r="K81" s="49">
        <f t="shared" si="5"/>
        <v>16000</v>
      </c>
      <c r="L81" s="49">
        <f t="shared" si="6"/>
        <v>9.8871939494936552</v>
      </c>
      <c r="M81" s="49">
        <f t="shared" si="7"/>
        <v>2.5637738751442121</v>
      </c>
    </row>
    <row r="82" spans="1:13" x14ac:dyDescent="0.3">
      <c r="A82" s="45">
        <v>14</v>
      </c>
      <c r="B82" s="46" t="s">
        <v>123</v>
      </c>
      <c r="C82" s="47">
        <v>3</v>
      </c>
      <c r="D82" s="47">
        <v>2</v>
      </c>
      <c r="E82" s="48">
        <v>479370</v>
      </c>
      <c r="F82" s="48">
        <v>99550</v>
      </c>
      <c r="G82" s="49">
        <v>48120</v>
      </c>
      <c r="H82" s="48">
        <v>38930</v>
      </c>
      <c r="I82" s="49">
        <v>7000</v>
      </c>
      <c r="J82" s="48">
        <f t="shared" si="4"/>
        <v>138480</v>
      </c>
      <c r="K82" s="49">
        <f t="shared" si="5"/>
        <v>55120</v>
      </c>
      <c r="L82" s="49">
        <f t="shared" si="6"/>
        <v>28.887915388947995</v>
      </c>
      <c r="M82" s="49">
        <f t="shared" si="7"/>
        <v>11.498425016167053</v>
      </c>
    </row>
    <row r="83" spans="1:13" x14ac:dyDescent="0.3">
      <c r="A83" s="45">
        <v>15</v>
      </c>
      <c r="B83" s="46" t="s">
        <v>124</v>
      </c>
      <c r="C83" s="47">
        <v>4</v>
      </c>
      <c r="D83" s="47">
        <v>2</v>
      </c>
      <c r="E83" s="48">
        <v>2001000</v>
      </c>
      <c r="F83" s="48">
        <v>467061</v>
      </c>
      <c r="G83" s="49">
        <v>96275</v>
      </c>
      <c r="H83" s="48">
        <v>155687</v>
      </c>
      <c r="I83" s="49">
        <v>0</v>
      </c>
      <c r="J83" s="48">
        <f t="shared" si="4"/>
        <v>622748</v>
      </c>
      <c r="K83" s="49">
        <f t="shared" si="5"/>
        <v>96275</v>
      </c>
      <c r="L83" s="49">
        <f t="shared" si="6"/>
        <v>31.121839080459772</v>
      </c>
      <c r="M83" s="49">
        <f t="shared" si="7"/>
        <v>4.8113443278360819</v>
      </c>
    </row>
    <row r="84" spans="1:13" x14ac:dyDescent="0.3">
      <c r="A84" s="50">
        <v>16</v>
      </c>
      <c r="B84" s="51" t="s">
        <v>125</v>
      </c>
      <c r="C84" s="52">
        <v>2</v>
      </c>
      <c r="D84" s="52">
        <v>1</v>
      </c>
      <c r="E84" s="53">
        <v>1302100</v>
      </c>
      <c r="F84" s="53">
        <v>252000</v>
      </c>
      <c r="G84" s="54">
        <v>157500</v>
      </c>
      <c r="H84" s="53">
        <v>84000</v>
      </c>
      <c r="I84" s="54">
        <v>0</v>
      </c>
      <c r="J84" s="53">
        <f t="shared" si="4"/>
        <v>336000</v>
      </c>
      <c r="K84" s="54">
        <f t="shared" si="5"/>
        <v>157500</v>
      </c>
      <c r="L84" s="54">
        <f t="shared" si="6"/>
        <v>25.804469702787806</v>
      </c>
      <c r="M84" s="54">
        <f t="shared" si="7"/>
        <v>12.095845173181782</v>
      </c>
    </row>
    <row r="85" spans="1:13" s="24" customFormat="1" x14ac:dyDescent="0.3">
      <c r="A85" s="36">
        <v>1</v>
      </c>
      <c r="B85" s="37" t="s">
        <v>49</v>
      </c>
      <c r="C85" s="36">
        <v>72</v>
      </c>
      <c r="D85" s="36">
        <v>15</v>
      </c>
      <c r="E85" s="38">
        <v>3957800</v>
      </c>
      <c r="F85" s="38">
        <v>826895</v>
      </c>
      <c r="G85" s="39">
        <v>590611.65</v>
      </c>
      <c r="H85" s="38">
        <v>514734</v>
      </c>
      <c r="I85" s="39">
        <v>66403.8</v>
      </c>
      <c r="J85" s="38">
        <f t="shared" si="4"/>
        <v>1341629</v>
      </c>
      <c r="K85" s="39">
        <f t="shared" si="5"/>
        <v>657015.45000000007</v>
      </c>
      <c r="L85" s="39">
        <f t="shared" si="6"/>
        <v>33.898352620142504</v>
      </c>
      <c r="M85" s="39">
        <f t="shared" si="7"/>
        <v>16.600521754510083</v>
      </c>
    </row>
    <row r="86" spans="1:13" x14ac:dyDescent="0.3">
      <c r="A86" s="40">
        <v>1</v>
      </c>
      <c r="B86" s="41" t="s">
        <v>7</v>
      </c>
      <c r="C86" s="42">
        <v>1</v>
      </c>
      <c r="D86" s="42">
        <v>1</v>
      </c>
      <c r="E86" s="43">
        <v>1264952</v>
      </c>
      <c r="F86" s="43">
        <v>324146</v>
      </c>
      <c r="G86" s="44">
        <v>301750.09000000003</v>
      </c>
      <c r="H86" s="43">
        <v>106282</v>
      </c>
      <c r="I86" s="44">
        <v>525.91</v>
      </c>
      <c r="J86" s="43">
        <f t="shared" si="4"/>
        <v>430428</v>
      </c>
      <c r="K86" s="44">
        <f t="shared" si="5"/>
        <v>302276</v>
      </c>
      <c r="L86" s="44">
        <f t="shared" si="6"/>
        <v>34.027220005185967</v>
      </c>
      <c r="M86" s="44">
        <f t="shared" si="7"/>
        <v>23.896242703280439</v>
      </c>
    </row>
    <row r="87" spans="1:13" x14ac:dyDescent="0.3">
      <c r="A87" s="45">
        <v>2</v>
      </c>
      <c r="B87" s="46" t="s">
        <v>34</v>
      </c>
      <c r="C87" s="47">
        <v>2</v>
      </c>
      <c r="D87" s="47">
        <v>0</v>
      </c>
      <c r="E87" s="48">
        <v>270000</v>
      </c>
      <c r="F87" s="48">
        <v>31100</v>
      </c>
      <c r="G87" s="49">
        <v>0</v>
      </c>
      <c r="H87" s="48">
        <v>176100</v>
      </c>
      <c r="I87" s="49">
        <v>0</v>
      </c>
      <c r="J87" s="48">
        <f t="shared" si="4"/>
        <v>207200</v>
      </c>
      <c r="K87" s="49">
        <f t="shared" si="5"/>
        <v>0</v>
      </c>
      <c r="L87" s="49">
        <f t="shared" si="6"/>
        <v>76.740740740740748</v>
      </c>
      <c r="M87" s="49">
        <f t="shared" si="7"/>
        <v>0</v>
      </c>
    </row>
    <row r="88" spans="1:13" x14ac:dyDescent="0.3">
      <c r="A88" s="45">
        <v>3</v>
      </c>
      <c r="B88" s="46" t="s">
        <v>50</v>
      </c>
      <c r="C88" s="47">
        <v>2</v>
      </c>
      <c r="D88" s="47">
        <v>2</v>
      </c>
      <c r="E88" s="48">
        <v>359854</v>
      </c>
      <c r="F88" s="48">
        <v>163950</v>
      </c>
      <c r="G88" s="49">
        <v>137905.49</v>
      </c>
      <c r="H88" s="48">
        <v>42650</v>
      </c>
      <c r="I88" s="49">
        <v>20769.490000000002</v>
      </c>
      <c r="J88" s="48">
        <f t="shared" si="4"/>
        <v>206600</v>
      </c>
      <c r="K88" s="49">
        <f t="shared" si="5"/>
        <v>158674.97999999998</v>
      </c>
      <c r="L88" s="49">
        <f t="shared" si="6"/>
        <v>57.412172714489763</v>
      </c>
      <c r="M88" s="49">
        <f t="shared" si="7"/>
        <v>44.094266007880968</v>
      </c>
    </row>
    <row r="89" spans="1:13" x14ac:dyDescent="0.3">
      <c r="A89" s="45">
        <v>4</v>
      </c>
      <c r="B89" s="46" t="s">
        <v>51</v>
      </c>
      <c r="C89" s="47">
        <v>4</v>
      </c>
      <c r="D89" s="47">
        <v>1</v>
      </c>
      <c r="E89" s="48">
        <v>95038</v>
      </c>
      <c r="F89" s="48">
        <v>32000</v>
      </c>
      <c r="G89" s="49">
        <v>0</v>
      </c>
      <c r="H89" s="48">
        <v>18500</v>
      </c>
      <c r="I89" s="49">
        <v>32000</v>
      </c>
      <c r="J89" s="48">
        <f t="shared" si="4"/>
        <v>50500</v>
      </c>
      <c r="K89" s="49">
        <f t="shared" si="5"/>
        <v>32000</v>
      </c>
      <c r="L89" s="49">
        <f t="shared" si="6"/>
        <v>53.136640080809784</v>
      </c>
      <c r="M89" s="49">
        <f t="shared" si="7"/>
        <v>33.670742229424022</v>
      </c>
    </row>
    <row r="90" spans="1:13" x14ac:dyDescent="0.3">
      <c r="A90" s="45">
        <v>5</v>
      </c>
      <c r="B90" s="46" t="s">
        <v>25</v>
      </c>
      <c r="C90" s="47">
        <v>4</v>
      </c>
      <c r="D90" s="47">
        <v>2</v>
      </c>
      <c r="E90" s="48">
        <v>253866</v>
      </c>
      <c r="F90" s="48">
        <v>31995</v>
      </c>
      <c r="G90" s="49">
        <v>34933.660000000003</v>
      </c>
      <c r="H90" s="48">
        <v>5690</v>
      </c>
      <c r="I90" s="49">
        <v>0</v>
      </c>
      <c r="J90" s="48">
        <f t="shared" si="4"/>
        <v>37685</v>
      </c>
      <c r="K90" s="49">
        <f t="shared" si="5"/>
        <v>34933.660000000003</v>
      </c>
      <c r="L90" s="49">
        <f t="shared" si="6"/>
        <v>14.844445494867371</v>
      </c>
      <c r="M90" s="49">
        <f t="shared" si="7"/>
        <v>13.760669014361909</v>
      </c>
    </row>
    <row r="91" spans="1:13" x14ac:dyDescent="0.3">
      <c r="A91" s="45">
        <v>6</v>
      </c>
      <c r="B91" s="46" t="s">
        <v>52</v>
      </c>
      <c r="C91" s="47">
        <v>4</v>
      </c>
      <c r="D91" s="47">
        <v>1</v>
      </c>
      <c r="E91" s="48">
        <v>160000</v>
      </c>
      <c r="F91" s="48">
        <v>0</v>
      </c>
      <c r="G91" s="49">
        <v>0</v>
      </c>
      <c r="H91" s="48">
        <v>55000</v>
      </c>
      <c r="I91" s="49">
        <v>4680</v>
      </c>
      <c r="J91" s="48">
        <f t="shared" si="4"/>
        <v>55000</v>
      </c>
      <c r="K91" s="49">
        <f t="shared" si="5"/>
        <v>4680</v>
      </c>
      <c r="L91" s="49">
        <f t="shared" si="6"/>
        <v>34.375</v>
      </c>
      <c r="M91" s="49">
        <f t="shared" si="7"/>
        <v>2.9249999999999998</v>
      </c>
    </row>
    <row r="92" spans="1:13" x14ac:dyDescent="0.3">
      <c r="A92" s="45">
        <v>7</v>
      </c>
      <c r="B92" s="46" t="s">
        <v>53</v>
      </c>
      <c r="C92" s="47">
        <v>12</v>
      </c>
      <c r="D92" s="47">
        <v>1</v>
      </c>
      <c r="E92" s="48">
        <v>451946</v>
      </c>
      <c r="F92" s="48">
        <v>90900</v>
      </c>
      <c r="G92" s="49">
        <v>503.17</v>
      </c>
      <c r="H92" s="48">
        <v>71646</v>
      </c>
      <c r="I92" s="49">
        <v>254.13</v>
      </c>
      <c r="J92" s="48">
        <f t="shared" si="4"/>
        <v>162546</v>
      </c>
      <c r="K92" s="49">
        <f t="shared" si="5"/>
        <v>757.3</v>
      </c>
      <c r="L92" s="49">
        <f t="shared" si="6"/>
        <v>35.965801224040042</v>
      </c>
      <c r="M92" s="49">
        <f t="shared" si="7"/>
        <v>0.16756426652741699</v>
      </c>
    </row>
    <row r="93" spans="1:13" x14ac:dyDescent="0.3">
      <c r="A93" s="45">
        <v>8</v>
      </c>
      <c r="B93" s="46" t="s">
        <v>54</v>
      </c>
      <c r="C93" s="47">
        <v>7</v>
      </c>
      <c r="D93" s="47">
        <v>2</v>
      </c>
      <c r="E93" s="48">
        <v>186683</v>
      </c>
      <c r="F93" s="48">
        <v>10750</v>
      </c>
      <c r="G93" s="49">
        <v>38329.07</v>
      </c>
      <c r="H93" s="48">
        <v>250</v>
      </c>
      <c r="I93" s="49">
        <v>235.4</v>
      </c>
      <c r="J93" s="48">
        <f t="shared" si="4"/>
        <v>11000</v>
      </c>
      <c r="K93" s="49">
        <f t="shared" si="5"/>
        <v>38564.47</v>
      </c>
      <c r="L93" s="49">
        <f t="shared" si="6"/>
        <v>5.8923415629703833</v>
      </c>
      <c r="M93" s="49">
        <f t="shared" si="7"/>
        <v>20.657729948629495</v>
      </c>
    </row>
    <row r="94" spans="1:13" x14ac:dyDescent="0.3">
      <c r="A94" s="45">
        <v>9</v>
      </c>
      <c r="B94" s="46" t="s">
        <v>55</v>
      </c>
      <c r="C94" s="47">
        <v>5</v>
      </c>
      <c r="D94" s="47">
        <v>0</v>
      </c>
      <c r="E94" s="48">
        <v>41328</v>
      </c>
      <c r="F94" s="48">
        <v>10000</v>
      </c>
      <c r="G94" s="49">
        <v>0</v>
      </c>
      <c r="H94" s="48">
        <v>0</v>
      </c>
      <c r="I94" s="49">
        <v>0</v>
      </c>
      <c r="J94" s="48">
        <f t="shared" si="4"/>
        <v>10000</v>
      </c>
      <c r="K94" s="49">
        <f t="shared" si="5"/>
        <v>0</v>
      </c>
      <c r="L94" s="49">
        <f t="shared" si="6"/>
        <v>24.196670538133954</v>
      </c>
      <c r="M94" s="49">
        <f t="shared" si="7"/>
        <v>0</v>
      </c>
    </row>
    <row r="95" spans="1:13" x14ac:dyDescent="0.3">
      <c r="A95" s="45">
        <v>10</v>
      </c>
      <c r="B95" s="46" t="s">
        <v>56</v>
      </c>
      <c r="C95" s="47">
        <v>7</v>
      </c>
      <c r="D95" s="47">
        <v>1</v>
      </c>
      <c r="E95" s="48">
        <v>189613</v>
      </c>
      <c r="F95" s="48">
        <v>44000</v>
      </c>
      <c r="G95" s="49">
        <v>0</v>
      </c>
      <c r="H95" s="48">
        <v>6000</v>
      </c>
      <c r="I95" s="49">
        <v>0</v>
      </c>
      <c r="J95" s="48">
        <f t="shared" si="4"/>
        <v>50000</v>
      </c>
      <c r="K95" s="49">
        <f t="shared" si="5"/>
        <v>0</v>
      </c>
      <c r="L95" s="49">
        <f t="shared" si="6"/>
        <v>26.369499981541349</v>
      </c>
      <c r="M95" s="49">
        <f t="shared" si="7"/>
        <v>0</v>
      </c>
    </row>
    <row r="96" spans="1:13" x14ac:dyDescent="0.3">
      <c r="A96" s="45">
        <v>11</v>
      </c>
      <c r="B96" s="46" t="s">
        <v>57</v>
      </c>
      <c r="C96" s="47">
        <v>3</v>
      </c>
      <c r="D96" s="47">
        <v>0</v>
      </c>
      <c r="E96" s="48">
        <v>89604</v>
      </c>
      <c r="F96" s="48">
        <v>5274</v>
      </c>
      <c r="G96" s="49">
        <v>0</v>
      </c>
      <c r="H96" s="48">
        <v>5274</v>
      </c>
      <c r="I96" s="49">
        <v>0</v>
      </c>
      <c r="J96" s="48">
        <f t="shared" si="4"/>
        <v>10548</v>
      </c>
      <c r="K96" s="49">
        <f t="shared" si="5"/>
        <v>0</v>
      </c>
      <c r="L96" s="49">
        <f t="shared" si="6"/>
        <v>11.771795901968662</v>
      </c>
      <c r="M96" s="49">
        <f t="shared" si="7"/>
        <v>0</v>
      </c>
    </row>
    <row r="97" spans="1:13" x14ac:dyDescent="0.3">
      <c r="A97" s="45">
        <v>12</v>
      </c>
      <c r="B97" s="46" t="s">
        <v>74</v>
      </c>
      <c r="C97" s="47">
        <v>1</v>
      </c>
      <c r="D97" s="47">
        <v>1</v>
      </c>
      <c r="E97" s="48">
        <v>120000</v>
      </c>
      <c r="F97" s="48">
        <v>20000</v>
      </c>
      <c r="G97" s="49">
        <v>20000</v>
      </c>
      <c r="H97" s="48">
        <v>20000</v>
      </c>
      <c r="I97" s="49">
        <v>0</v>
      </c>
      <c r="J97" s="48">
        <f t="shared" si="4"/>
        <v>40000</v>
      </c>
      <c r="K97" s="49">
        <f t="shared" si="5"/>
        <v>20000</v>
      </c>
      <c r="L97" s="49">
        <f t="shared" si="6"/>
        <v>33.333333333333336</v>
      </c>
      <c r="M97" s="49">
        <f t="shared" si="7"/>
        <v>16.666666666666668</v>
      </c>
    </row>
    <row r="98" spans="1:13" x14ac:dyDescent="0.3">
      <c r="A98" s="45">
        <v>13</v>
      </c>
      <c r="B98" s="46" t="s">
        <v>58</v>
      </c>
      <c r="C98" s="47">
        <v>5</v>
      </c>
      <c r="D98" s="47">
        <v>0</v>
      </c>
      <c r="E98" s="48">
        <v>64099</v>
      </c>
      <c r="F98" s="48">
        <v>0</v>
      </c>
      <c r="G98" s="49">
        <v>0</v>
      </c>
      <c r="H98" s="48">
        <v>4099</v>
      </c>
      <c r="I98" s="49">
        <v>0</v>
      </c>
      <c r="J98" s="48">
        <f t="shared" si="4"/>
        <v>4099</v>
      </c>
      <c r="K98" s="49">
        <f t="shared" si="5"/>
        <v>0</v>
      </c>
      <c r="L98" s="49">
        <f t="shared" si="6"/>
        <v>6.3947955506326153</v>
      </c>
      <c r="M98" s="49">
        <f t="shared" si="7"/>
        <v>0</v>
      </c>
    </row>
    <row r="99" spans="1:13" x14ac:dyDescent="0.3">
      <c r="A99" s="45">
        <v>14</v>
      </c>
      <c r="B99" s="46" t="s">
        <v>59</v>
      </c>
      <c r="C99" s="47">
        <v>6</v>
      </c>
      <c r="D99" s="47">
        <v>2</v>
      </c>
      <c r="E99" s="48">
        <v>162791</v>
      </c>
      <c r="F99" s="48">
        <v>50380</v>
      </c>
      <c r="G99" s="49">
        <v>31075.37</v>
      </c>
      <c r="H99" s="48">
        <v>2943</v>
      </c>
      <c r="I99" s="49">
        <v>7938.87</v>
      </c>
      <c r="J99" s="48">
        <f t="shared" si="4"/>
        <v>53323</v>
      </c>
      <c r="K99" s="49">
        <f t="shared" si="5"/>
        <v>39014.239999999998</v>
      </c>
      <c r="L99" s="49">
        <f t="shared" si="6"/>
        <v>32.755496311221137</v>
      </c>
      <c r="M99" s="49">
        <f t="shared" si="7"/>
        <v>23.965845777714986</v>
      </c>
    </row>
    <row r="100" spans="1:13" x14ac:dyDescent="0.3">
      <c r="A100" s="50">
        <v>15</v>
      </c>
      <c r="B100" s="51" t="s">
        <v>60</v>
      </c>
      <c r="C100" s="52">
        <v>9</v>
      </c>
      <c r="D100" s="52">
        <v>1</v>
      </c>
      <c r="E100" s="53">
        <v>248026</v>
      </c>
      <c r="F100" s="53">
        <v>12400</v>
      </c>
      <c r="G100" s="54">
        <v>26114.799999999999</v>
      </c>
      <c r="H100" s="53">
        <v>300</v>
      </c>
      <c r="I100" s="54">
        <v>0</v>
      </c>
      <c r="J100" s="53">
        <f t="shared" si="4"/>
        <v>12700</v>
      </c>
      <c r="K100" s="54">
        <f t="shared" si="5"/>
        <v>26114.799999999999</v>
      </c>
      <c r="L100" s="54">
        <f t="shared" si="6"/>
        <v>5.1204309225645694</v>
      </c>
      <c r="M100" s="54">
        <f t="shared" si="7"/>
        <v>10.529057437526712</v>
      </c>
    </row>
    <row r="101" spans="1:13" s="24" customFormat="1" x14ac:dyDescent="0.3">
      <c r="A101" s="36">
        <v>1</v>
      </c>
      <c r="B101" s="37" t="s">
        <v>61</v>
      </c>
      <c r="C101" s="36">
        <v>31</v>
      </c>
      <c r="D101" s="36">
        <v>14</v>
      </c>
      <c r="E101" s="38">
        <v>6418100</v>
      </c>
      <c r="F101" s="38">
        <v>1889613</v>
      </c>
      <c r="G101" s="39">
        <v>1232987.22</v>
      </c>
      <c r="H101" s="38">
        <v>578045</v>
      </c>
      <c r="I101" s="39">
        <v>199758.7</v>
      </c>
      <c r="J101" s="38">
        <f t="shared" si="4"/>
        <v>2467658</v>
      </c>
      <c r="K101" s="39">
        <f t="shared" si="5"/>
        <v>1432745.92</v>
      </c>
      <c r="L101" s="39">
        <f t="shared" si="6"/>
        <v>38.448419314127236</v>
      </c>
      <c r="M101" s="39">
        <f t="shared" si="7"/>
        <v>22.323521291347905</v>
      </c>
    </row>
    <row r="102" spans="1:13" x14ac:dyDescent="0.3">
      <c r="A102" s="40">
        <v>1</v>
      </c>
      <c r="B102" s="41" t="s">
        <v>7</v>
      </c>
      <c r="C102" s="42">
        <v>13</v>
      </c>
      <c r="D102" s="42">
        <v>8</v>
      </c>
      <c r="E102" s="43">
        <v>3270900</v>
      </c>
      <c r="F102" s="43">
        <v>1490497</v>
      </c>
      <c r="G102" s="44">
        <v>786543.41</v>
      </c>
      <c r="H102" s="43">
        <v>208599</v>
      </c>
      <c r="I102" s="44">
        <v>85494.7</v>
      </c>
      <c r="J102" s="43">
        <f t="shared" si="4"/>
        <v>1699096</v>
      </c>
      <c r="K102" s="44">
        <f t="shared" si="5"/>
        <v>872038.11</v>
      </c>
      <c r="L102" s="44">
        <f t="shared" si="6"/>
        <v>51.945825308019202</v>
      </c>
      <c r="M102" s="44">
        <f t="shared" si="7"/>
        <v>26.660494359350636</v>
      </c>
    </row>
    <row r="103" spans="1:13" x14ac:dyDescent="0.3">
      <c r="A103" s="45">
        <v>2</v>
      </c>
      <c r="B103" s="46" t="s">
        <v>62</v>
      </c>
      <c r="C103" s="47">
        <v>1</v>
      </c>
      <c r="D103" s="47">
        <v>0</v>
      </c>
      <c r="E103" s="48">
        <v>60000</v>
      </c>
      <c r="F103" s="48">
        <v>0</v>
      </c>
      <c r="G103" s="49">
        <v>0</v>
      </c>
      <c r="H103" s="48">
        <v>0</v>
      </c>
      <c r="I103" s="49">
        <v>0</v>
      </c>
      <c r="J103" s="48">
        <f t="shared" si="4"/>
        <v>0</v>
      </c>
      <c r="K103" s="49">
        <f t="shared" si="5"/>
        <v>0</v>
      </c>
      <c r="L103" s="49">
        <f t="shared" si="6"/>
        <v>0</v>
      </c>
      <c r="M103" s="49">
        <f t="shared" si="7"/>
        <v>0</v>
      </c>
    </row>
    <row r="104" spans="1:13" x14ac:dyDescent="0.3">
      <c r="A104" s="45">
        <v>3</v>
      </c>
      <c r="B104" s="46" t="s">
        <v>63</v>
      </c>
      <c r="C104" s="47">
        <v>3</v>
      </c>
      <c r="D104" s="47">
        <v>0</v>
      </c>
      <c r="E104" s="48">
        <v>213000</v>
      </c>
      <c r="F104" s="48">
        <v>0</v>
      </c>
      <c r="G104" s="49">
        <v>0</v>
      </c>
      <c r="H104" s="48">
        <v>0</v>
      </c>
      <c r="I104" s="49">
        <v>0</v>
      </c>
      <c r="J104" s="48">
        <f t="shared" si="4"/>
        <v>0</v>
      </c>
      <c r="K104" s="49">
        <f t="shared" si="5"/>
        <v>0</v>
      </c>
      <c r="L104" s="49">
        <f t="shared" si="6"/>
        <v>0</v>
      </c>
      <c r="M104" s="49">
        <f t="shared" si="7"/>
        <v>0</v>
      </c>
    </row>
    <row r="105" spans="1:13" x14ac:dyDescent="0.3">
      <c r="A105" s="45">
        <v>4</v>
      </c>
      <c r="B105" s="46" t="s">
        <v>64</v>
      </c>
      <c r="C105" s="47">
        <v>1</v>
      </c>
      <c r="D105" s="47">
        <v>1</v>
      </c>
      <c r="E105" s="48">
        <v>480500</v>
      </c>
      <c r="F105" s="48">
        <v>27776</v>
      </c>
      <c r="G105" s="49">
        <v>108670</v>
      </c>
      <c r="H105" s="48">
        <v>27776</v>
      </c>
      <c r="I105" s="49">
        <v>18020</v>
      </c>
      <c r="J105" s="48">
        <f t="shared" si="4"/>
        <v>55552</v>
      </c>
      <c r="K105" s="49">
        <f t="shared" si="5"/>
        <v>126690</v>
      </c>
      <c r="L105" s="49">
        <f t="shared" si="6"/>
        <v>11.561290322580644</v>
      </c>
      <c r="M105" s="49">
        <f t="shared" si="7"/>
        <v>26.366285119667012</v>
      </c>
    </row>
    <row r="106" spans="1:13" x14ac:dyDescent="0.3">
      <c r="A106" s="45">
        <v>5</v>
      </c>
      <c r="B106" s="46" t="s">
        <v>126</v>
      </c>
      <c r="C106" s="47">
        <v>1</v>
      </c>
      <c r="D106" s="47">
        <v>0</v>
      </c>
      <c r="E106" s="48">
        <v>60000</v>
      </c>
      <c r="F106" s="48">
        <v>0</v>
      </c>
      <c r="G106" s="49">
        <v>0</v>
      </c>
      <c r="H106" s="48">
        <v>60000</v>
      </c>
      <c r="I106" s="49">
        <v>0</v>
      </c>
      <c r="J106" s="48">
        <f t="shared" si="4"/>
        <v>60000</v>
      </c>
      <c r="K106" s="49">
        <f t="shared" si="5"/>
        <v>0</v>
      </c>
      <c r="L106" s="49">
        <f t="shared" si="6"/>
        <v>100</v>
      </c>
      <c r="M106" s="49">
        <f t="shared" si="7"/>
        <v>0</v>
      </c>
    </row>
    <row r="107" spans="1:13" x14ac:dyDescent="0.3">
      <c r="A107" s="45">
        <v>6</v>
      </c>
      <c r="B107" s="46" t="s">
        <v>66</v>
      </c>
      <c r="C107" s="47">
        <v>4</v>
      </c>
      <c r="D107" s="47">
        <v>1</v>
      </c>
      <c r="E107" s="48">
        <v>236000</v>
      </c>
      <c r="F107" s="48">
        <v>0</v>
      </c>
      <c r="G107" s="49">
        <v>0</v>
      </c>
      <c r="H107" s="48">
        <v>60000</v>
      </c>
      <c r="I107" s="49">
        <v>28800</v>
      </c>
      <c r="J107" s="48">
        <f t="shared" si="4"/>
        <v>60000</v>
      </c>
      <c r="K107" s="49">
        <f t="shared" si="5"/>
        <v>28800</v>
      </c>
      <c r="L107" s="49">
        <f t="shared" si="6"/>
        <v>25.423728813559322</v>
      </c>
      <c r="M107" s="49">
        <f t="shared" si="7"/>
        <v>12.203389830508474</v>
      </c>
    </row>
    <row r="108" spans="1:13" x14ac:dyDescent="0.3">
      <c r="A108" s="45">
        <v>7</v>
      </c>
      <c r="B108" s="46" t="s">
        <v>127</v>
      </c>
      <c r="C108" s="47">
        <v>2</v>
      </c>
      <c r="D108" s="47">
        <v>1</v>
      </c>
      <c r="E108" s="48">
        <v>148500</v>
      </c>
      <c r="F108" s="48">
        <v>37000</v>
      </c>
      <c r="G108" s="49">
        <v>0</v>
      </c>
      <c r="H108" s="48">
        <v>0</v>
      </c>
      <c r="I108" s="49">
        <v>33029</v>
      </c>
      <c r="J108" s="48">
        <f t="shared" si="4"/>
        <v>37000</v>
      </c>
      <c r="K108" s="49">
        <f t="shared" si="5"/>
        <v>33029</v>
      </c>
      <c r="L108" s="49">
        <f t="shared" si="6"/>
        <v>24.915824915824917</v>
      </c>
      <c r="M108" s="49">
        <f t="shared" si="7"/>
        <v>22.241750841750843</v>
      </c>
    </row>
    <row r="109" spans="1:13" x14ac:dyDescent="0.3">
      <c r="A109" s="45">
        <v>8</v>
      </c>
      <c r="B109" s="46" t="s">
        <v>128</v>
      </c>
      <c r="C109" s="47">
        <v>3</v>
      </c>
      <c r="D109" s="47">
        <v>1</v>
      </c>
      <c r="E109" s="48">
        <v>89000</v>
      </c>
      <c r="F109" s="48">
        <v>5000</v>
      </c>
      <c r="G109" s="49">
        <v>29325</v>
      </c>
      <c r="H109" s="48">
        <v>5000</v>
      </c>
      <c r="I109" s="49">
        <v>0</v>
      </c>
      <c r="J109" s="48">
        <f t="shared" si="4"/>
        <v>10000</v>
      </c>
      <c r="K109" s="49">
        <f t="shared" si="5"/>
        <v>29325</v>
      </c>
      <c r="L109" s="49">
        <f t="shared" si="6"/>
        <v>11.235955056179776</v>
      </c>
      <c r="M109" s="49">
        <f t="shared" si="7"/>
        <v>32.949438202247194</v>
      </c>
    </row>
    <row r="110" spans="1:13" x14ac:dyDescent="0.3">
      <c r="A110" s="45">
        <v>9</v>
      </c>
      <c r="B110" s="46" t="s">
        <v>67</v>
      </c>
      <c r="C110" s="47">
        <v>2</v>
      </c>
      <c r="D110" s="47">
        <v>1</v>
      </c>
      <c r="E110" s="48">
        <v>76500</v>
      </c>
      <c r="F110" s="48">
        <v>0</v>
      </c>
      <c r="G110" s="49">
        <v>10000</v>
      </c>
      <c r="H110" s="48">
        <v>16500</v>
      </c>
      <c r="I110" s="49">
        <v>0</v>
      </c>
      <c r="J110" s="48">
        <f t="shared" si="4"/>
        <v>16500</v>
      </c>
      <c r="K110" s="49">
        <f t="shared" si="5"/>
        <v>10000</v>
      </c>
      <c r="L110" s="49">
        <f t="shared" si="6"/>
        <v>21.568627450980394</v>
      </c>
      <c r="M110" s="49">
        <f t="shared" si="7"/>
        <v>13.071895424836601</v>
      </c>
    </row>
    <row r="111" spans="1:13" x14ac:dyDescent="0.3">
      <c r="A111" s="50">
        <v>10</v>
      </c>
      <c r="B111" s="51" t="s">
        <v>129</v>
      </c>
      <c r="C111" s="52">
        <v>1</v>
      </c>
      <c r="D111" s="52">
        <v>1</v>
      </c>
      <c r="E111" s="53">
        <v>1783700</v>
      </c>
      <c r="F111" s="53">
        <v>329340</v>
      </c>
      <c r="G111" s="54">
        <v>298448.81</v>
      </c>
      <c r="H111" s="53">
        <v>200170</v>
      </c>
      <c r="I111" s="54">
        <v>34415</v>
      </c>
      <c r="J111" s="53">
        <f t="shared" si="4"/>
        <v>529510</v>
      </c>
      <c r="K111" s="54">
        <f t="shared" si="5"/>
        <v>332863.81</v>
      </c>
      <c r="L111" s="54">
        <f t="shared" si="6"/>
        <v>29.686045859729774</v>
      </c>
      <c r="M111" s="54">
        <f t="shared" si="7"/>
        <v>18.66142344564669</v>
      </c>
    </row>
    <row r="112" spans="1:13" s="24" customFormat="1" x14ac:dyDescent="0.3">
      <c r="A112" s="36">
        <v>1</v>
      </c>
      <c r="B112" s="37" t="s">
        <v>68</v>
      </c>
      <c r="C112" s="36">
        <v>41</v>
      </c>
      <c r="D112" s="36">
        <v>13</v>
      </c>
      <c r="E112" s="38">
        <v>4728246</v>
      </c>
      <c r="F112" s="38">
        <v>1233189</v>
      </c>
      <c r="G112" s="39">
        <v>473686.7</v>
      </c>
      <c r="H112" s="38">
        <v>264871</v>
      </c>
      <c r="I112" s="39">
        <v>97893.88</v>
      </c>
      <c r="J112" s="38">
        <f t="shared" si="4"/>
        <v>1498060</v>
      </c>
      <c r="K112" s="39">
        <f t="shared" si="5"/>
        <v>571580.58000000007</v>
      </c>
      <c r="L112" s="39">
        <f t="shared" si="6"/>
        <v>31.683207684202557</v>
      </c>
      <c r="M112" s="39">
        <f t="shared" si="7"/>
        <v>12.088638789098539</v>
      </c>
    </row>
    <row r="113" spans="1:13" x14ac:dyDescent="0.3">
      <c r="A113" s="40">
        <v>1</v>
      </c>
      <c r="B113" s="41" t="s">
        <v>7</v>
      </c>
      <c r="C113" s="42">
        <v>5</v>
      </c>
      <c r="D113" s="42">
        <v>3</v>
      </c>
      <c r="E113" s="43">
        <v>850414</v>
      </c>
      <c r="F113" s="43">
        <v>336676</v>
      </c>
      <c r="G113" s="44">
        <v>129447.88</v>
      </c>
      <c r="H113" s="43">
        <v>75682</v>
      </c>
      <c r="I113" s="44">
        <v>33024.699999999997</v>
      </c>
      <c r="J113" s="43">
        <f t="shared" si="4"/>
        <v>412358</v>
      </c>
      <c r="K113" s="44">
        <f t="shared" si="5"/>
        <v>162472.58000000002</v>
      </c>
      <c r="L113" s="44">
        <f t="shared" si="6"/>
        <v>48.489088843786675</v>
      </c>
      <c r="M113" s="44">
        <f t="shared" si="7"/>
        <v>19.105115861215832</v>
      </c>
    </row>
    <row r="114" spans="1:13" x14ac:dyDescent="0.3">
      <c r="A114" s="45">
        <v>2</v>
      </c>
      <c r="B114" s="46" t="s">
        <v>34</v>
      </c>
      <c r="C114" s="47">
        <v>1</v>
      </c>
      <c r="D114" s="47">
        <v>1</v>
      </c>
      <c r="E114" s="48">
        <v>80000</v>
      </c>
      <c r="F114" s="48">
        <v>0</v>
      </c>
      <c r="G114" s="49">
        <v>56000</v>
      </c>
      <c r="H114" s="48">
        <v>0</v>
      </c>
      <c r="I114" s="49">
        <v>0</v>
      </c>
      <c r="J114" s="48">
        <f t="shared" si="4"/>
        <v>0</v>
      </c>
      <c r="K114" s="49">
        <f t="shared" si="5"/>
        <v>56000</v>
      </c>
      <c r="L114" s="49">
        <f t="shared" si="6"/>
        <v>0</v>
      </c>
      <c r="M114" s="49">
        <f t="shared" si="7"/>
        <v>70</v>
      </c>
    </row>
    <row r="115" spans="1:13" x14ac:dyDescent="0.3">
      <c r="A115" s="45">
        <v>3</v>
      </c>
      <c r="B115" s="46" t="s">
        <v>69</v>
      </c>
      <c r="C115" s="47">
        <v>6</v>
      </c>
      <c r="D115" s="47">
        <v>3</v>
      </c>
      <c r="E115" s="48">
        <v>242873</v>
      </c>
      <c r="F115" s="48">
        <v>69573</v>
      </c>
      <c r="G115" s="49">
        <v>34833</v>
      </c>
      <c r="H115" s="48">
        <v>16000</v>
      </c>
      <c r="I115" s="49">
        <v>60808</v>
      </c>
      <c r="J115" s="48">
        <f t="shared" si="4"/>
        <v>85573</v>
      </c>
      <c r="K115" s="49">
        <f t="shared" si="5"/>
        <v>95641</v>
      </c>
      <c r="L115" s="49">
        <f t="shared" si="6"/>
        <v>35.233640626994358</v>
      </c>
      <c r="M115" s="49">
        <f t="shared" si="7"/>
        <v>39.379017017124177</v>
      </c>
    </row>
    <row r="116" spans="1:13" x14ac:dyDescent="0.3">
      <c r="A116" s="45">
        <v>4</v>
      </c>
      <c r="B116" s="46" t="s">
        <v>70</v>
      </c>
      <c r="C116" s="47">
        <v>7</v>
      </c>
      <c r="D116" s="47">
        <v>1</v>
      </c>
      <c r="E116" s="48">
        <v>202363</v>
      </c>
      <c r="F116" s="48">
        <v>18000</v>
      </c>
      <c r="G116" s="49">
        <v>9652</v>
      </c>
      <c r="H116" s="48">
        <v>6000</v>
      </c>
      <c r="I116" s="49">
        <v>3716</v>
      </c>
      <c r="J116" s="48">
        <f t="shared" si="4"/>
        <v>24000</v>
      </c>
      <c r="K116" s="49">
        <f t="shared" si="5"/>
        <v>13368</v>
      </c>
      <c r="L116" s="49">
        <f t="shared" si="6"/>
        <v>11.85987557013881</v>
      </c>
      <c r="M116" s="49">
        <f t="shared" si="7"/>
        <v>6.6059506925673173</v>
      </c>
    </row>
    <row r="117" spans="1:13" x14ac:dyDescent="0.3">
      <c r="A117" s="45">
        <v>5</v>
      </c>
      <c r="B117" s="46" t="s">
        <v>71</v>
      </c>
      <c r="C117" s="47">
        <v>1</v>
      </c>
      <c r="D117" s="47">
        <v>0</v>
      </c>
      <c r="E117" s="48">
        <v>297400</v>
      </c>
      <c r="F117" s="48">
        <v>0</v>
      </c>
      <c r="G117" s="49">
        <v>0</v>
      </c>
      <c r="H117" s="48">
        <v>30000</v>
      </c>
      <c r="I117" s="49">
        <v>0</v>
      </c>
      <c r="J117" s="48">
        <f t="shared" si="4"/>
        <v>30000</v>
      </c>
      <c r="K117" s="49">
        <f t="shared" si="5"/>
        <v>0</v>
      </c>
      <c r="L117" s="49">
        <f t="shared" si="6"/>
        <v>10.087424344317418</v>
      </c>
      <c r="M117" s="49">
        <f t="shared" si="7"/>
        <v>0</v>
      </c>
    </row>
    <row r="118" spans="1:13" x14ac:dyDescent="0.3">
      <c r="A118" s="45">
        <v>6</v>
      </c>
      <c r="B118" s="46" t="s">
        <v>72</v>
      </c>
      <c r="C118" s="47">
        <v>3</v>
      </c>
      <c r="D118" s="47">
        <v>0</v>
      </c>
      <c r="E118" s="48">
        <v>406100</v>
      </c>
      <c r="F118" s="48">
        <v>3125</v>
      </c>
      <c r="G118" s="49">
        <v>0</v>
      </c>
      <c r="H118" s="48">
        <v>14709</v>
      </c>
      <c r="I118" s="49">
        <v>0</v>
      </c>
      <c r="J118" s="48">
        <f t="shared" si="4"/>
        <v>17834</v>
      </c>
      <c r="K118" s="49">
        <f t="shared" si="5"/>
        <v>0</v>
      </c>
      <c r="L118" s="49">
        <f t="shared" si="6"/>
        <v>4.391529180004925</v>
      </c>
      <c r="M118" s="49">
        <f t="shared" si="7"/>
        <v>0</v>
      </c>
    </row>
    <row r="119" spans="1:13" x14ac:dyDescent="0.3">
      <c r="A119" s="45">
        <v>7</v>
      </c>
      <c r="B119" s="46" t="s">
        <v>22</v>
      </c>
      <c r="C119" s="47">
        <v>4</v>
      </c>
      <c r="D119" s="47">
        <v>0</v>
      </c>
      <c r="E119" s="48">
        <v>186300</v>
      </c>
      <c r="F119" s="48">
        <v>0</v>
      </c>
      <c r="G119" s="49">
        <v>0</v>
      </c>
      <c r="H119" s="48">
        <v>15000</v>
      </c>
      <c r="I119" s="49">
        <v>0</v>
      </c>
      <c r="J119" s="48">
        <f t="shared" si="4"/>
        <v>15000</v>
      </c>
      <c r="K119" s="49">
        <f t="shared" si="5"/>
        <v>0</v>
      </c>
      <c r="L119" s="49">
        <f t="shared" si="6"/>
        <v>8.0515297906602257</v>
      </c>
      <c r="M119" s="49">
        <f t="shared" si="7"/>
        <v>0</v>
      </c>
    </row>
    <row r="120" spans="1:13" x14ac:dyDescent="0.3">
      <c r="A120" s="45">
        <v>8</v>
      </c>
      <c r="B120" s="46" t="s">
        <v>73</v>
      </c>
      <c r="C120" s="47">
        <v>5</v>
      </c>
      <c r="D120" s="47">
        <v>1</v>
      </c>
      <c r="E120" s="48">
        <v>713550</v>
      </c>
      <c r="F120" s="48">
        <v>463140</v>
      </c>
      <c r="G120" s="49">
        <v>2010</v>
      </c>
      <c r="H120" s="48">
        <v>20000</v>
      </c>
      <c r="I120" s="49">
        <v>0</v>
      </c>
      <c r="J120" s="48">
        <f t="shared" si="4"/>
        <v>483140</v>
      </c>
      <c r="K120" s="49">
        <f t="shared" si="5"/>
        <v>2010</v>
      </c>
      <c r="L120" s="49">
        <f t="shared" si="6"/>
        <v>67.70934062083947</v>
      </c>
      <c r="M120" s="49">
        <f t="shared" si="7"/>
        <v>0.28169014084507044</v>
      </c>
    </row>
    <row r="121" spans="1:13" x14ac:dyDescent="0.3">
      <c r="A121" s="45">
        <v>9</v>
      </c>
      <c r="B121" s="46" t="s">
        <v>75</v>
      </c>
      <c r="C121" s="47">
        <v>7</v>
      </c>
      <c r="D121" s="47">
        <v>2</v>
      </c>
      <c r="E121" s="48">
        <v>607600</v>
      </c>
      <c r="F121" s="48">
        <v>35000</v>
      </c>
      <c r="G121" s="49">
        <v>64500</v>
      </c>
      <c r="H121" s="48">
        <v>0</v>
      </c>
      <c r="I121" s="49">
        <v>0</v>
      </c>
      <c r="J121" s="48">
        <f t="shared" si="4"/>
        <v>35000</v>
      </c>
      <c r="K121" s="49">
        <f t="shared" si="5"/>
        <v>64500</v>
      </c>
      <c r="L121" s="49">
        <f t="shared" si="6"/>
        <v>5.7603686635944698</v>
      </c>
      <c r="M121" s="49">
        <f t="shared" si="7"/>
        <v>10.615536537195524</v>
      </c>
    </row>
    <row r="122" spans="1:13" x14ac:dyDescent="0.3">
      <c r="A122" s="45">
        <v>10</v>
      </c>
      <c r="B122" s="46" t="s">
        <v>76</v>
      </c>
      <c r="C122" s="47">
        <v>1</v>
      </c>
      <c r="D122" s="47">
        <v>1</v>
      </c>
      <c r="E122" s="48">
        <v>529046</v>
      </c>
      <c r="F122" s="48">
        <v>160850</v>
      </c>
      <c r="G122" s="49">
        <v>102789.82</v>
      </c>
      <c r="H122" s="48">
        <v>37950</v>
      </c>
      <c r="I122" s="49">
        <v>345.18</v>
      </c>
      <c r="J122" s="48">
        <f t="shared" si="4"/>
        <v>198800</v>
      </c>
      <c r="K122" s="49">
        <f t="shared" si="5"/>
        <v>103135</v>
      </c>
      <c r="L122" s="49">
        <f t="shared" si="6"/>
        <v>37.577072693111752</v>
      </c>
      <c r="M122" s="49">
        <f t="shared" si="7"/>
        <v>19.494524105654328</v>
      </c>
    </row>
    <row r="123" spans="1:13" x14ac:dyDescent="0.3">
      <c r="A123" s="50">
        <v>11</v>
      </c>
      <c r="B123" s="51" t="s">
        <v>77</v>
      </c>
      <c r="C123" s="52">
        <v>1</v>
      </c>
      <c r="D123" s="52">
        <v>1</v>
      </c>
      <c r="E123" s="53">
        <v>612600</v>
      </c>
      <c r="F123" s="53">
        <v>146825</v>
      </c>
      <c r="G123" s="54">
        <v>74454</v>
      </c>
      <c r="H123" s="53">
        <v>49530</v>
      </c>
      <c r="I123" s="54">
        <v>0</v>
      </c>
      <c r="J123" s="53">
        <f t="shared" si="4"/>
        <v>196355</v>
      </c>
      <c r="K123" s="54">
        <f t="shared" si="5"/>
        <v>74454</v>
      </c>
      <c r="L123" s="54">
        <f t="shared" si="6"/>
        <v>32.052726085537053</v>
      </c>
      <c r="M123" s="54">
        <f t="shared" si="7"/>
        <v>12.153770812928501</v>
      </c>
    </row>
    <row r="124" spans="1:13" s="24" customFormat="1" x14ac:dyDescent="0.3">
      <c r="A124" s="36">
        <v>1</v>
      </c>
      <c r="B124" s="37" t="s">
        <v>80</v>
      </c>
      <c r="C124" s="36">
        <v>10</v>
      </c>
      <c r="D124" s="36">
        <v>4</v>
      </c>
      <c r="E124" s="38">
        <v>2424000</v>
      </c>
      <c r="F124" s="38">
        <v>468575</v>
      </c>
      <c r="G124" s="39">
        <v>169838.44</v>
      </c>
      <c r="H124" s="38">
        <v>173425</v>
      </c>
      <c r="I124" s="39">
        <v>71947</v>
      </c>
      <c r="J124" s="38">
        <f t="shared" si="4"/>
        <v>642000</v>
      </c>
      <c r="K124" s="39">
        <f t="shared" si="5"/>
        <v>241785.44</v>
      </c>
      <c r="L124" s="39">
        <f t="shared" si="6"/>
        <v>26.485148514851485</v>
      </c>
      <c r="M124" s="39">
        <f t="shared" si="7"/>
        <v>9.9746468646864681</v>
      </c>
    </row>
    <row r="125" spans="1:13" x14ac:dyDescent="0.3">
      <c r="A125" s="40">
        <v>1</v>
      </c>
      <c r="B125" s="41" t="s">
        <v>7</v>
      </c>
      <c r="C125" s="42">
        <v>4</v>
      </c>
      <c r="D125" s="42">
        <v>1</v>
      </c>
      <c r="E125" s="43">
        <v>1607500</v>
      </c>
      <c r="F125" s="43">
        <v>384025</v>
      </c>
      <c r="G125" s="44">
        <v>34156.44</v>
      </c>
      <c r="H125" s="43">
        <v>99275</v>
      </c>
      <c r="I125" s="44">
        <v>29401</v>
      </c>
      <c r="J125" s="43">
        <f t="shared" si="4"/>
        <v>483300</v>
      </c>
      <c r="K125" s="44">
        <f t="shared" si="5"/>
        <v>63557.440000000002</v>
      </c>
      <c r="L125" s="44">
        <f t="shared" si="6"/>
        <v>30.065318818040435</v>
      </c>
      <c r="M125" s="44">
        <f t="shared" si="7"/>
        <v>3.9538065318818041</v>
      </c>
    </row>
    <row r="126" spans="1:13" x14ac:dyDescent="0.3">
      <c r="A126" s="45">
        <v>2</v>
      </c>
      <c r="B126" s="46" t="s">
        <v>82</v>
      </c>
      <c r="C126" s="47">
        <v>2</v>
      </c>
      <c r="D126" s="47">
        <v>1</v>
      </c>
      <c r="E126" s="48">
        <v>85000</v>
      </c>
      <c r="F126" s="48">
        <v>0</v>
      </c>
      <c r="G126" s="49">
        <v>25400</v>
      </c>
      <c r="H126" s="48">
        <v>35000</v>
      </c>
      <c r="I126" s="49">
        <v>2000</v>
      </c>
      <c r="J126" s="48">
        <f t="shared" si="4"/>
        <v>35000</v>
      </c>
      <c r="K126" s="49">
        <f t="shared" si="5"/>
        <v>27400</v>
      </c>
      <c r="L126" s="49">
        <f t="shared" si="6"/>
        <v>41.176470588235297</v>
      </c>
      <c r="M126" s="49">
        <f t="shared" si="7"/>
        <v>32.235294117647058</v>
      </c>
    </row>
    <row r="127" spans="1:13" x14ac:dyDescent="0.3">
      <c r="A127" s="45">
        <v>3</v>
      </c>
      <c r="B127" s="46" t="s">
        <v>83</v>
      </c>
      <c r="C127" s="47">
        <v>2</v>
      </c>
      <c r="D127" s="47">
        <v>1</v>
      </c>
      <c r="E127" s="48">
        <v>564100</v>
      </c>
      <c r="F127" s="48">
        <v>50900</v>
      </c>
      <c r="G127" s="49">
        <v>110282</v>
      </c>
      <c r="H127" s="48">
        <v>25450</v>
      </c>
      <c r="I127" s="49">
        <v>0</v>
      </c>
      <c r="J127" s="48">
        <f t="shared" si="4"/>
        <v>76350</v>
      </c>
      <c r="K127" s="49">
        <f t="shared" si="5"/>
        <v>110282</v>
      </c>
      <c r="L127" s="49">
        <f t="shared" si="6"/>
        <v>13.534834249246588</v>
      </c>
      <c r="M127" s="49">
        <f t="shared" si="7"/>
        <v>19.550079773089877</v>
      </c>
    </row>
    <row r="128" spans="1:13" x14ac:dyDescent="0.3">
      <c r="A128" s="50">
        <v>4</v>
      </c>
      <c r="B128" s="51" t="s">
        <v>84</v>
      </c>
      <c r="C128" s="52">
        <v>2</v>
      </c>
      <c r="D128" s="52">
        <v>1</v>
      </c>
      <c r="E128" s="53">
        <v>167400</v>
      </c>
      <c r="F128" s="53">
        <v>33650</v>
      </c>
      <c r="G128" s="54">
        <v>0</v>
      </c>
      <c r="H128" s="53">
        <v>13700</v>
      </c>
      <c r="I128" s="54">
        <v>40546</v>
      </c>
      <c r="J128" s="53">
        <f t="shared" si="4"/>
        <v>47350</v>
      </c>
      <c r="K128" s="54">
        <f t="shared" si="5"/>
        <v>40546</v>
      </c>
      <c r="L128" s="54">
        <f t="shared" si="6"/>
        <v>28.285543608124254</v>
      </c>
      <c r="M128" s="54">
        <f t="shared" si="7"/>
        <v>24.221027479091994</v>
      </c>
    </row>
    <row r="129" spans="1:13" s="24" customFormat="1" x14ac:dyDescent="0.3">
      <c r="A129" s="36">
        <v>1</v>
      </c>
      <c r="B129" s="37" t="s">
        <v>85</v>
      </c>
      <c r="C129" s="36">
        <v>18</v>
      </c>
      <c r="D129" s="36">
        <v>3</v>
      </c>
      <c r="E129" s="38">
        <v>5884100</v>
      </c>
      <c r="F129" s="38">
        <v>1524645</v>
      </c>
      <c r="G129" s="39">
        <v>682609.06</v>
      </c>
      <c r="H129" s="38">
        <v>793805</v>
      </c>
      <c r="I129" s="39">
        <v>36293.22</v>
      </c>
      <c r="J129" s="38">
        <f t="shared" si="4"/>
        <v>2318450</v>
      </c>
      <c r="K129" s="39">
        <f t="shared" si="5"/>
        <v>718902.28</v>
      </c>
      <c r="L129" s="39">
        <f t="shared" si="6"/>
        <v>39.401947621556396</v>
      </c>
      <c r="M129" s="39">
        <f t="shared" si="7"/>
        <v>12.21771010010027</v>
      </c>
    </row>
    <row r="130" spans="1:13" x14ac:dyDescent="0.3">
      <c r="A130" s="40">
        <v>1</v>
      </c>
      <c r="B130" s="41" t="s">
        <v>7</v>
      </c>
      <c r="C130" s="42">
        <v>6</v>
      </c>
      <c r="D130" s="42">
        <v>2</v>
      </c>
      <c r="E130" s="43">
        <v>4051100</v>
      </c>
      <c r="F130" s="43">
        <v>1122845</v>
      </c>
      <c r="G130" s="44">
        <v>682149.06</v>
      </c>
      <c r="H130" s="43">
        <v>319005</v>
      </c>
      <c r="I130" s="44">
        <v>36293.22</v>
      </c>
      <c r="J130" s="43">
        <f t="shared" si="4"/>
        <v>1441850</v>
      </c>
      <c r="K130" s="44">
        <f t="shared" si="5"/>
        <v>718442.28</v>
      </c>
      <c r="L130" s="44">
        <f t="shared" si="6"/>
        <v>35.591567722347015</v>
      </c>
      <c r="M130" s="44">
        <f t="shared" si="7"/>
        <v>17.73449877810965</v>
      </c>
    </row>
    <row r="131" spans="1:13" x14ac:dyDescent="0.3">
      <c r="A131" s="45">
        <v>2</v>
      </c>
      <c r="B131" s="46" t="s">
        <v>86</v>
      </c>
      <c r="C131" s="47">
        <v>1</v>
      </c>
      <c r="D131" s="47">
        <v>0</v>
      </c>
      <c r="E131" s="48">
        <v>200000</v>
      </c>
      <c r="F131" s="48">
        <v>91800</v>
      </c>
      <c r="G131" s="49">
        <v>0</v>
      </c>
      <c r="H131" s="48">
        <v>0</v>
      </c>
      <c r="I131" s="49">
        <v>0</v>
      </c>
      <c r="J131" s="48">
        <f t="shared" si="4"/>
        <v>91800</v>
      </c>
      <c r="K131" s="49">
        <f t="shared" si="5"/>
        <v>0</v>
      </c>
      <c r="L131" s="49">
        <f t="shared" si="6"/>
        <v>45.9</v>
      </c>
      <c r="M131" s="49">
        <f t="shared" si="7"/>
        <v>0</v>
      </c>
    </row>
    <row r="132" spans="1:13" x14ac:dyDescent="0.3">
      <c r="A132" s="45">
        <v>3</v>
      </c>
      <c r="B132" s="46" t="s">
        <v>130</v>
      </c>
      <c r="C132" s="47">
        <v>1</v>
      </c>
      <c r="D132" s="47">
        <v>1</v>
      </c>
      <c r="E132" s="48">
        <v>363000</v>
      </c>
      <c r="F132" s="48">
        <v>20000</v>
      </c>
      <c r="G132" s="49">
        <v>460</v>
      </c>
      <c r="H132" s="48">
        <v>10000</v>
      </c>
      <c r="I132" s="49">
        <v>0</v>
      </c>
      <c r="J132" s="48">
        <f t="shared" si="4"/>
        <v>30000</v>
      </c>
      <c r="K132" s="49">
        <f t="shared" si="5"/>
        <v>460</v>
      </c>
      <c r="L132" s="49">
        <f t="shared" si="6"/>
        <v>8.2644628099173545</v>
      </c>
      <c r="M132" s="49">
        <f t="shared" si="7"/>
        <v>0.12672176308539945</v>
      </c>
    </row>
    <row r="133" spans="1:13" x14ac:dyDescent="0.3">
      <c r="A133" s="45">
        <v>4</v>
      </c>
      <c r="B133" s="46" t="s">
        <v>131</v>
      </c>
      <c r="C133" s="47">
        <v>4</v>
      </c>
      <c r="D133" s="47">
        <v>0</v>
      </c>
      <c r="E133" s="48">
        <v>380000</v>
      </c>
      <c r="F133" s="48">
        <v>120000</v>
      </c>
      <c r="G133" s="49">
        <v>0</v>
      </c>
      <c r="H133" s="48">
        <v>300</v>
      </c>
      <c r="I133" s="49">
        <v>0</v>
      </c>
      <c r="J133" s="48">
        <f t="shared" si="4"/>
        <v>120300</v>
      </c>
      <c r="K133" s="49">
        <f t="shared" si="5"/>
        <v>0</v>
      </c>
      <c r="L133" s="49">
        <f t="shared" si="6"/>
        <v>31.657894736842106</v>
      </c>
      <c r="M133" s="49">
        <f t="shared" si="7"/>
        <v>0</v>
      </c>
    </row>
    <row r="134" spans="1:13" x14ac:dyDescent="0.3">
      <c r="A134" s="45">
        <v>5</v>
      </c>
      <c r="B134" s="46" t="s">
        <v>132</v>
      </c>
      <c r="C134" s="47">
        <v>5</v>
      </c>
      <c r="D134" s="47">
        <v>0</v>
      </c>
      <c r="E134" s="48">
        <v>505000</v>
      </c>
      <c r="F134" s="48">
        <v>0</v>
      </c>
      <c r="G134" s="49">
        <v>0</v>
      </c>
      <c r="H134" s="48">
        <v>400000</v>
      </c>
      <c r="I134" s="49">
        <v>0</v>
      </c>
      <c r="J134" s="48">
        <f t="shared" si="4"/>
        <v>400000</v>
      </c>
      <c r="K134" s="49">
        <f t="shared" si="5"/>
        <v>0</v>
      </c>
      <c r="L134" s="49">
        <f t="shared" si="6"/>
        <v>79.207920792079207</v>
      </c>
      <c r="M134" s="49">
        <f t="shared" si="7"/>
        <v>0</v>
      </c>
    </row>
    <row r="135" spans="1:13" x14ac:dyDescent="0.3">
      <c r="A135" s="50">
        <v>6</v>
      </c>
      <c r="B135" s="51" t="s">
        <v>87</v>
      </c>
      <c r="C135" s="52">
        <v>1</v>
      </c>
      <c r="D135" s="52">
        <v>0</v>
      </c>
      <c r="E135" s="53">
        <v>385000</v>
      </c>
      <c r="F135" s="53">
        <v>170000</v>
      </c>
      <c r="G135" s="54">
        <v>0</v>
      </c>
      <c r="H135" s="53">
        <v>64500</v>
      </c>
      <c r="I135" s="54">
        <v>0</v>
      </c>
      <c r="J135" s="53">
        <f t="shared" si="4"/>
        <v>234500</v>
      </c>
      <c r="K135" s="54">
        <f t="shared" si="5"/>
        <v>0</v>
      </c>
      <c r="L135" s="54">
        <f t="shared" si="6"/>
        <v>60.909090909090907</v>
      </c>
      <c r="M135" s="54">
        <f t="shared" si="7"/>
        <v>0</v>
      </c>
    </row>
    <row r="136" spans="1:13" s="24" customFormat="1" x14ac:dyDescent="0.3">
      <c r="A136" s="36">
        <v>1</v>
      </c>
      <c r="B136" s="37" t="s">
        <v>88</v>
      </c>
      <c r="C136" s="36">
        <v>19</v>
      </c>
      <c r="D136" s="36">
        <v>10</v>
      </c>
      <c r="E136" s="38">
        <v>7347900</v>
      </c>
      <c r="F136" s="38">
        <v>1359283</v>
      </c>
      <c r="G136" s="39">
        <v>1810740.81</v>
      </c>
      <c r="H136" s="38">
        <v>851256</v>
      </c>
      <c r="I136" s="39">
        <v>256221.07</v>
      </c>
      <c r="J136" s="38">
        <f t="shared" ref="J136:J149" si="8">F136+H136</f>
        <v>2210539</v>
      </c>
      <c r="K136" s="39">
        <f t="shared" ref="K136:K148" si="9">G136+I136</f>
        <v>2066961.8800000001</v>
      </c>
      <c r="L136" s="39">
        <f t="shared" ref="L136:L148" si="10">(J136*100)/E136</f>
        <v>30.083955960206318</v>
      </c>
      <c r="M136" s="39">
        <f t="shared" ref="M136:M148" si="11">(K136*100)/E136</f>
        <v>28.129967473699967</v>
      </c>
    </row>
    <row r="137" spans="1:13" x14ac:dyDescent="0.3">
      <c r="A137" s="40">
        <v>1</v>
      </c>
      <c r="B137" s="41" t="s">
        <v>7</v>
      </c>
      <c r="C137" s="42">
        <v>6</v>
      </c>
      <c r="D137" s="42">
        <v>3</v>
      </c>
      <c r="E137" s="43">
        <v>1179160</v>
      </c>
      <c r="F137" s="43">
        <v>363540</v>
      </c>
      <c r="G137" s="44">
        <v>168581.21</v>
      </c>
      <c r="H137" s="43">
        <v>234400</v>
      </c>
      <c r="I137" s="44">
        <v>5498.78</v>
      </c>
      <c r="J137" s="43">
        <f t="shared" si="8"/>
        <v>597940</v>
      </c>
      <c r="K137" s="44">
        <f t="shared" si="9"/>
        <v>174079.99</v>
      </c>
      <c r="L137" s="44">
        <f t="shared" si="10"/>
        <v>50.708979273381054</v>
      </c>
      <c r="M137" s="44">
        <f t="shared" si="11"/>
        <v>14.763050815835001</v>
      </c>
    </row>
    <row r="138" spans="1:13" x14ac:dyDescent="0.3">
      <c r="A138" s="45">
        <v>2</v>
      </c>
      <c r="B138" s="46" t="s">
        <v>89</v>
      </c>
      <c r="C138" s="47">
        <v>6</v>
      </c>
      <c r="D138" s="47">
        <v>2</v>
      </c>
      <c r="E138" s="48">
        <v>3564850</v>
      </c>
      <c r="F138" s="48">
        <v>538500</v>
      </c>
      <c r="G138" s="49">
        <v>1325620</v>
      </c>
      <c r="H138" s="48">
        <v>529325</v>
      </c>
      <c r="I138" s="49">
        <v>173950</v>
      </c>
      <c r="J138" s="48">
        <f t="shared" si="8"/>
        <v>1067825</v>
      </c>
      <c r="K138" s="49">
        <f t="shared" si="9"/>
        <v>1499570</v>
      </c>
      <c r="L138" s="49">
        <f t="shared" si="10"/>
        <v>29.954275775979355</v>
      </c>
      <c r="M138" s="49">
        <f t="shared" si="11"/>
        <v>42.065444548858999</v>
      </c>
    </row>
    <row r="139" spans="1:13" x14ac:dyDescent="0.3">
      <c r="A139" s="45">
        <v>3</v>
      </c>
      <c r="B139" s="46" t="s">
        <v>90</v>
      </c>
      <c r="C139" s="47">
        <v>4</v>
      </c>
      <c r="D139" s="47">
        <v>2</v>
      </c>
      <c r="E139" s="48">
        <v>1129690</v>
      </c>
      <c r="F139" s="48">
        <v>133500</v>
      </c>
      <c r="G139" s="49">
        <v>172715.9</v>
      </c>
      <c r="H139" s="48">
        <v>0</v>
      </c>
      <c r="I139" s="49">
        <v>23500</v>
      </c>
      <c r="J139" s="48">
        <f t="shared" si="8"/>
        <v>133500</v>
      </c>
      <c r="K139" s="49">
        <f t="shared" si="9"/>
        <v>196215.9</v>
      </c>
      <c r="L139" s="49">
        <f t="shared" si="10"/>
        <v>11.817401233966841</v>
      </c>
      <c r="M139" s="49">
        <f t="shared" si="11"/>
        <v>17.369003886021829</v>
      </c>
    </row>
    <row r="140" spans="1:13" x14ac:dyDescent="0.3">
      <c r="A140" s="45">
        <v>4</v>
      </c>
      <c r="B140" s="46" t="s">
        <v>133</v>
      </c>
      <c r="C140" s="47">
        <v>2</v>
      </c>
      <c r="D140" s="47">
        <v>2</v>
      </c>
      <c r="E140" s="48">
        <v>1100600</v>
      </c>
      <c r="F140" s="48">
        <v>278743</v>
      </c>
      <c r="G140" s="49">
        <v>137823.70000000001</v>
      </c>
      <c r="H140" s="48">
        <v>60531</v>
      </c>
      <c r="I140" s="49">
        <v>53272.29</v>
      </c>
      <c r="J140" s="48">
        <f t="shared" si="8"/>
        <v>339274</v>
      </c>
      <c r="K140" s="49">
        <f t="shared" si="9"/>
        <v>191095.99000000002</v>
      </c>
      <c r="L140" s="49">
        <f t="shared" si="10"/>
        <v>30.826276576412866</v>
      </c>
      <c r="M140" s="49">
        <f t="shared" si="11"/>
        <v>17.36289205887698</v>
      </c>
    </row>
    <row r="141" spans="1:13" x14ac:dyDescent="0.3">
      <c r="A141" s="50">
        <v>5</v>
      </c>
      <c r="B141" s="51" t="s">
        <v>134</v>
      </c>
      <c r="C141" s="52">
        <v>1</v>
      </c>
      <c r="D141" s="52">
        <v>1</v>
      </c>
      <c r="E141" s="53">
        <v>373600</v>
      </c>
      <c r="F141" s="53">
        <v>45000</v>
      </c>
      <c r="G141" s="54">
        <v>6000</v>
      </c>
      <c r="H141" s="53">
        <v>27000</v>
      </c>
      <c r="I141" s="54">
        <v>0</v>
      </c>
      <c r="J141" s="53">
        <f t="shared" si="8"/>
        <v>72000</v>
      </c>
      <c r="K141" s="54">
        <f t="shared" si="9"/>
        <v>6000</v>
      </c>
      <c r="L141" s="54">
        <f t="shared" si="10"/>
        <v>19.271948608137045</v>
      </c>
      <c r="M141" s="54">
        <f t="shared" si="11"/>
        <v>1.6059957173447537</v>
      </c>
    </row>
    <row r="142" spans="1:13" s="24" customFormat="1" x14ac:dyDescent="0.3">
      <c r="A142" s="36">
        <v>1</v>
      </c>
      <c r="B142" s="37" t="s">
        <v>91</v>
      </c>
      <c r="C142" s="36">
        <v>23</v>
      </c>
      <c r="D142" s="36">
        <v>11</v>
      </c>
      <c r="E142" s="38">
        <v>19701516</v>
      </c>
      <c r="F142" s="38">
        <v>3610715</v>
      </c>
      <c r="G142" s="39">
        <v>1200803.33</v>
      </c>
      <c r="H142" s="38">
        <v>1419615</v>
      </c>
      <c r="I142" s="39">
        <v>89897.89</v>
      </c>
      <c r="J142" s="38">
        <f t="shared" si="8"/>
        <v>5030330</v>
      </c>
      <c r="K142" s="39">
        <f t="shared" si="9"/>
        <v>1290701.22</v>
      </c>
      <c r="L142" s="39">
        <f t="shared" si="10"/>
        <v>25.532705198929868</v>
      </c>
      <c r="M142" s="39">
        <f t="shared" si="11"/>
        <v>6.551278693477192</v>
      </c>
    </row>
    <row r="143" spans="1:13" x14ac:dyDescent="0.3">
      <c r="A143" s="40">
        <v>1</v>
      </c>
      <c r="B143" s="41" t="s">
        <v>7</v>
      </c>
      <c r="C143" s="42">
        <v>8</v>
      </c>
      <c r="D143" s="42">
        <v>3</v>
      </c>
      <c r="E143" s="43">
        <v>2490000</v>
      </c>
      <c r="F143" s="43">
        <v>339610</v>
      </c>
      <c r="G143" s="44">
        <v>257945.61</v>
      </c>
      <c r="H143" s="43">
        <v>142830</v>
      </c>
      <c r="I143" s="44">
        <v>9880</v>
      </c>
      <c r="J143" s="43">
        <f t="shared" si="8"/>
        <v>482440</v>
      </c>
      <c r="K143" s="44">
        <f t="shared" si="9"/>
        <v>267825.61</v>
      </c>
      <c r="L143" s="44">
        <f t="shared" si="10"/>
        <v>19.375100401606424</v>
      </c>
      <c r="M143" s="44">
        <f t="shared" si="11"/>
        <v>10.756048594377511</v>
      </c>
    </row>
    <row r="144" spans="1:13" x14ac:dyDescent="0.3">
      <c r="A144" s="45">
        <v>2</v>
      </c>
      <c r="B144" s="46" t="s">
        <v>135</v>
      </c>
      <c r="C144" s="47">
        <v>2</v>
      </c>
      <c r="D144" s="47">
        <v>1</v>
      </c>
      <c r="E144" s="48">
        <v>1040000</v>
      </c>
      <c r="F144" s="48">
        <v>80000</v>
      </c>
      <c r="G144" s="49">
        <v>71775</v>
      </c>
      <c r="H144" s="48">
        <v>80000</v>
      </c>
      <c r="I144" s="49">
        <v>0</v>
      </c>
      <c r="J144" s="48">
        <f t="shared" si="8"/>
        <v>160000</v>
      </c>
      <c r="K144" s="49">
        <f t="shared" si="9"/>
        <v>71775</v>
      </c>
      <c r="L144" s="49">
        <f t="shared" si="10"/>
        <v>15.384615384615385</v>
      </c>
      <c r="M144" s="49">
        <f t="shared" si="11"/>
        <v>6.9014423076923075</v>
      </c>
    </row>
    <row r="145" spans="1:13" x14ac:dyDescent="0.3">
      <c r="A145" s="45">
        <v>3</v>
      </c>
      <c r="B145" s="46" t="s">
        <v>34</v>
      </c>
      <c r="C145" s="47">
        <v>3</v>
      </c>
      <c r="D145" s="47">
        <v>2</v>
      </c>
      <c r="E145" s="48">
        <v>7017500</v>
      </c>
      <c r="F145" s="48">
        <v>1641000</v>
      </c>
      <c r="G145" s="49">
        <v>112761.8</v>
      </c>
      <c r="H145" s="48">
        <v>687000</v>
      </c>
      <c r="I145" s="49">
        <v>68288.89</v>
      </c>
      <c r="J145" s="48">
        <f t="shared" si="8"/>
        <v>2328000</v>
      </c>
      <c r="K145" s="49">
        <f t="shared" si="9"/>
        <v>181050.69</v>
      </c>
      <c r="L145" s="49">
        <f t="shared" si="10"/>
        <v>33.174207338795867</v>
      </c>
      <c r="M145" s="49">
        <f t="shared" si="11"/>
        <v>2.5799884574278589</v>
      </c>
    </row>
    <row r="146" spans="1:13" x14ac:dyDescent="0.3">
      <c r="A146" s="45">
        <v>4</v>
      </c>
      <c r="B146" s="46" t="s">
        <v>92</v>
      </c>
      <c r="C146" s="47">
        <v>3</v>
      </c>
      <c r="D146" s="47">
        <v>1</v>
      </c>
      <c r="E146" s="48">
        <v>330000</v>
      </c>
      <c r="F146" s="48">
        <v>30000</v>
      </c>
      <c r="G146" s="49">
        <v>29000</v>
      </c>
      <c r="H146" s="48">
        <v>10000</v>
      </c>
      <c r="I146" s="49">
        <v>0</v>
      </c>
      <c r="J146" s="48">
        <f t="shared" si="8"/>
        <v>40000</v>
      </c>
      <c r="K146" s="49">
        <f t="shared" si="9"/>
        <v>29000</v>
      </c>
      <c r="L146" s="49">
        <f t="shared" si="10"/>
        <v>12.121212121212121</v>
      </c>
      <c r="M146" s="49">
        <f t="shared" si="11"/>
        <v>8.7878787878787872</v>
      </c>
    </row>
    <row r="147" spans="1:13" x14ac:dyDescent="0.3">
      <c r="A147" s="45">
        <v>5</v>
      </c>
      <c r="B147" s="26" t="s">
        <v>136</v>
      </c>
      <c r="C147" s="25">
        <v>6</v>
      </c>
      <c r="D147" s="25">
        <v>3</v>
      </c>
      <c r="E147" s="27">
        <v>3330636</v>
      </c>
      <c r="F147" s="27">
        <v>146750</v>
      </c>
      <c r="G147" s="28">
        <v>94820.92</v>
      </c>
      <c r="H147" s="27">
        <v>42000</v>
      </c>
      <c r="I147" s="28">
        <v>7949</v>
      </c>
      <c r="J147" s="27">
        <f t="shared" si="8"/>
        <v>188750</v>
      </c>
      <c r="K147" s="28">
        <f t="shared" si="9"/>
        <v>102769.92</v>
      </c>
      <c r="L147" s="28">
        <f t="shared" si="10"/>
        <v>5.6670858058340805</v>
      </c>
      <c r="M147" s="28">
        <f t="shared" si="11"/>
        <v>3.0855944630394916</v>
      </c>
    </row>
    <row r="148" spans="1:13" x14ac:dyDescent="0.3">
      <c r="A148" s="50">
        <v>6</v>
      </c>
      <c r="B148" s="51" t="s">
        <v>137</v>
      </c>
      <c r="C148" s="52">
        <v>1</v>
      </c>
      <c r="D148" s="52">
        <v>1</v>
      </c>
      <c r="E148" s="53">
        <v>5493380</v>
      </c>
      <c r="F148" s="53">
        <v>1373355</v>
      </c>
      <c r="G148" s="54">
        <v>634500</v>
      </c>
      <c r="H148" s="53">
        <v>457785</v>
      </c>
      <c r="I148" s="54">
        <v>3780</v>
      </c>
      <c r="J148" s="53">
        <f t="shared" si="8"/>
        <v>1831140</v>
      </c>
      <c r="K148" s="54">
        <f t="shared" si="9"/>
        <v>638280</v>
      </c>
      <c r="L148" s="54">
        <f t="shared" si="10"/>
        <v>33.333576049718026</v>
      </c>
      <c r="M148" s="54">
        <f t="shared" si="11"/>
        <v>11.619076051538396</v>
      </c>
    </row>
    <row r="149" spans="1:13" x14ac:dyDescent="0.3">
      <c r="A149" s="81" t="s">
        <v>93</v>
      </c>
      <c r="B149" s="81"/>
      <c r="C149" s="10">
        <f>SUM(C142,C136,C129,C124,C112,C101,C85,C68,C61,C50,C35,C27,C22,C7)</f>
        <v>460</v>
      </c>
      <c r="D149" s="10">
        <f t="shared" ref="D149:G149" si="12">SUM(D142,D136,D129,D124,D112,D101,D85,D68,D61,D50,D35,D27,D22,D7)</f>
        <v>153</v>
      </c>
      <c r="E149" s="11">
        <f t="shared" si="12"/>
        <v>171256330</v>
      </c>
      <c r="F149" s="11">
        <f t="shared" si="12"/>
        <v>33496250</v>
      </c>
      <c r="G149" s="12">
        <f t="shared" si="12"/>
        <v>19599537.649999999</v>
      </c>
      <c r="H149" s="11">
        <f>SUM(H142,H136,H129,H124,H112,H101,H85,H68,H61,H50,H35,H27,H22,H7)</f>
        <v>13271857</v>
      </c>
      <c r="I149" s="12">
        <f>SUM(I142,I136,I129,I124,I112,I101,I85,I68,I61,I50,I35,I27,I22,I7)</f>
        <v>3882810.74</v>
      </c>
      <c r="J149" s="11">
        <f t="shared" si="8"/>
        <v>46768107</v>
      </c>
      <c r="K149" s="12">
        <f>G149+I149</f>
        <v>23482348.390000001</v>
      </c>
      <c r="L149" s="12">
        <f>(J149*100)/E149</f>
        <v>27.308834073461693</v>
      </c>
      <c r="M149" s="12">
        <f>(K149*100)/E149</f>
        <v>13.711813391072901</v>
      </c>
    </row>
  </sheetData>
  <mergeCells count="14">
    <mergeCell ref="A149:B149"/>
    <mergeCell ref="A1:M1"/>
    <mergeCell ref="A2:M2"/>
    <mergeCell ref="A3:M3"/>
    <mergeCell ref="C4:C6"/>
    <mergeCell ref="D4:D6"/>
    <mergeCell ref="E4:E6"/>
    <mergeCell ref="L4:M5"/>
    <mergeCell ref="A4:A6"/>
    <mergeCell ref="B4:B6"/>
    <mergeCell ref="F4:G5"/>
    <mergeCell ref="H4:I4"/>
    <mergeCell ref="J4:K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3" manualBreakCount="3">
    <brk id="34" max="12" man="1"/>
    <brk id="60" max="12" man="1"/>
    <brk id="1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B13" sqref="B13"/>
    </sheetView>
  </sheetViews>
  <sheetFormatPr defaultRowHeight="18.75" x14ac:dyDescent="0.3"/>
  <cols>
    <col min="1" max="1" width="4.375" style="1" bestFit="1" customWidth="1"/>
    <col min="2" max="2" width="41.5" style="1" customWidth="1"/>
    <col min="3" max="3" width="12.125" style="1" customWidth="1"/>
    <col min="4" max="4" width="11.125" style="1" customWidth="1"/>
    <col min="5" max="5" width="10.75" style="1" customWidth="1"/>
    <col min="6" max="6" width="7.625" style="1" bestFit="1" customWidth="1"/>
    <col min="7" max="8" width="9.625" style="1" bestFit="1" customWidth="1"/>
    <col min="9" max="9" width="8.75" style="1" bestFit="1" customWidth="1"/>
    <col min="10" max="10" width="9" style="60" bestFit="1" customWidth="1"/>
    <col min="11" max="11" width="9.75" style="1" bestFit="1" customWidth="1"/>
    <col min="12" max="12" width="9.125" style="1" customWidth="1"/>
    <col min="13" max="13" width="9.75" style="1" customWidth="1"/>
    <col min="14" max="16384" width="9" style="1"/>
  </cols>
  <sheetData>
    <row r="1" spans="1:13" ht="23.25" x14ac:dyDescent="0.3">
      <c r="A1" s="84" t="s">
        <v>138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3.25" x14ac:dyDescent="0.3">
      <c r="A2" s="84" t="s">
        <v>144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23.25" x14ac:dyDescent="0.3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x14ac:dyDescent="0.3">
      <c r="A4" s="86" t="s">
        <v>2</v>
      </c>
      <c r="B4" s="86" t="s">
        <v>3</v>
      </c>
      <c r="C4" s="86" t="s">
        <v>95</v>
      </c>
      <c r="D4" s="86" t="s">
        <v>96</v>
      </c>
      <c r="E4" s="86" t="s">
        <v>97</v>
      </c>
      <c r="F4" s="87" t="s">
        <v>94</v>
      </c>
      <c r="G4" s="87"/>
      <c r="H4" s="71" t="s">
        <v>140</v>
      </c>
      <c r="I4" s="72"/>
      <c r="J4" s="66" t="s">
        <v>143</v>
      </c>
      <c r="K4" s="67"/>
      <c r="L4" s="73" t="s">
        <v>142</v>
      </c>
      <c r="M4" s="73"/>
    </row>
    <row r="5" spans="1:13" x14ac:dyDescent="0.3">
      <c r="A5" s="86"/>
      <c r="B5" s="86"/>
      <c r="C5" s="86"/>
      <c r="D5" s="86"/>
      <c r="E5" s="86"/>
      <c r="F5" s="87"/>
      <c r="G5" s="87"/>
      <c r="H5" s="71" t="s">
        <v>141</v>
      </c>
      <c r="I5" s="72"/>
      <c r="J5" s="68"/>
      <c r="K5" s="69"/>
      <c r="L5" s="73"/>
      <c r="M5" s="73"/>
    </row>
    <row r="6" spans="1:13" x14ac:dyDescent="0.3">
      <c r="A6" s="86"/>
      <c r="B6" s="86"/>
      <c r="C6" s="86"/>
      <c r="D6" s="86"/>
      <c r="E6" s="86"/>
      <c r="F6" s="33" t="s">
        <v>4</v>
      </c>
      <c r="G6" s="33" t="s">
        <v>5</v>
      </c>
      <c r="H6" s="35" t="s">
        <v>4</v>
      </c>
      <c r="I6" s="35" t="s">
        <v>5</v>
      </c>
      <c r="J6" s="61" t="s">
        <v>4</v>
      </c>
      <c r="K6" s="35" t="s">
        <v>5</v>
      </c>
      <c r="L6" s="33" t="s">
        <v>4</v>
      </c>
      <c r="M6" s="33" t="s">
        <v>5</v>
      </c>
    </row>
    <row r="7" spans="1:13" s="24" customFormat="1" x14ac:dyDescent="0.3">
      <c r="A7" s="20">
        <v>1</v>
      </c>
      <c r="B7" s="21" t="s">
        <v>6</v>
      </c>
      <c r="C7" s="20">
        <v>1</v>
      </c>
      <c r="D7" s="20">
        <v>1</v>
      </c>
      <c r="E7" s="22">
        <v>3936910</v>
      </c>
      <c r="F7" s="22">
        <v>872976</v>
      </c>
      <c r="G7" s="23">
        <f>G8</f>
        <v>766259.98</v>
      </c>
      <c r="H7" s="23">
        <v>535992</v>
      </c>
      <c r="I7" s="23">
        <f>I8</f>
        <v>14391.5</v>
      </c>
      <c r="J7" s="22">
        <f>F7+H7</f>
        <v>1408968</v>
      </c>
      <c r="K7" s="23">
        <f t="shared" ref="J7:K9" si="0">G7+I7</f>
        <v>780651.48</v>
      </c>
      <c r="L7" s="23">
        <f>(J7*100)/E7</f>
        <v>35.788676906507895</v>
      </c>
      <c r="M7" s="23">
        <f>(K7*100)/E7</f>
        <v>19.829040541947872</v>
      </c>
    </row>
    <row r="8" spans="1:13" x14ac:dyDescent="0.3">
      <c r="A8" s="13">
        <v>1.1000000000000001</v>
      </c>
      <c r="B8" s="14" t="s">
        <v>139</v>
      </c>
      <c r="C8" s="13">
        <v>1</v>
      </c>
      <c r="D8" s="13">
        <v>1</v>
      </c>
      <c r="E8" s="18">
        <v>3936910</v>
      </c>
      <c r="F8" s="18">
        <v>872976</v>
      </c>
      <c r="G8" s="15">
        <v>766259.98</v>
      </c>
      <c r="H8" s="15">
        <v>535992</v>
      </c>
      <c r="I8" s="15">
        <v>14391.5</v>
      </c>
      <c r="J8" s="18">
        <f>F8+H8</f>
        <v>1408968</v>
      </c>
      <c r="K8" s="15">
        <f>G8+I8</f>
        <v>780651.48</v>
      </c>
      <c r="L8" s="15">
        <f>(J8*100)/E8</f>
        <v>35.788676906507895</v>
      </c>
      <c r="M8" s="15">
        <f>(K8*100)/E8</f>
        <v>19.829040541947872</v>
      </c>
    </row>
    <row r="9" spans="1:13" x14ac:dyDescent="0.3">
      <c r="A9" s="83" t="s">
        <v>93</v>
      </c>
      <c r="B9" s="83"/>
      <c r="C9" s="16">
        <v>1</v>
      </c>
      <c r="D9" s="16">
        <v>1</v>
      </c>
      <c r="E9" s="19">
        <v>3936910</v>
      </c>
      <c r="F9" s="19">
        <f>F8</f>
        <v>872976</v>
      </c>
      <c r="G9" s="17">
        <f>G8</f>
        <v>766259.98</v>
      </c>
      <c r="H9" s="17">
        <f t="shared" ref="H9" si="1">H8</f>
        <v>535992</v>
      </c>
      <c r="I9" s="17">
        <f>I8</f>
        <v>14391.5</v>
      </c>
      <c r="J9" s="19">
        <f t="shared" si="0"/>
        <v>1408968</v>
      </c>
      <c r="K9" s="17">
        <f t="shared" si="0"/>
        <v>780651.48</v>
      </c>
      <c r="L9" s="17">
        <f>(J9*100)/E9</f>
        <v>35.788676906507895</v>
      </c>
      <c r="M9" s="17">
        <f>(K9*100)/E9</f>
        <v>19.829040541947872</v>
      </c>
    </row>
  </sheetData>
  <mergeCells count="14">
    <mergeCell ref="A9:B9"/>
    <mergeCell ref="A1:M1"/>
    <mergeCell ref="A2:M2"/>
    <mergeCell ref="A3:M3"/>
    <mergeCell ref="C4:C6"/>
    <mergeCell ref="D4:D6"/>
    <mergeCell ref="E4:E6"/>
    <mergeCell ref="L4:M5"/>
    <mergeCell ref="A4:A6"/>
    <mergeCell ref="B4:B6"/>
    <mergeCell ref="F4:G5"/>
    <mergeCell ref="H4:I4"/>
    <mergeCell ref="J4:K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แผ่นดิน (สรุป)</vt:lpstr>
      <vt:lpstr>เงินรายได้ (สรุป)</vt:lpstr>
      <vt:lpstr>แผ่นดิน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2018-01-24T01:51:56Z</cp:lastPrinted>
  <dcterms:created xsi:type="dcterms:W3CDTF">2017-11-17T10:28:35Z</dcterms:created>
  <dcterms:modified xsi:type="dcterms:W3CDTF">2018-01-24T01:53:12Z</dcterms:modified>
</cp:coreProperties>
</file>