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61\ผลเบิกจ่าย เข้า กบม\"/>
    </mc:Choice>
  </mc:AlternateContent>
  <bookViews>
    <workbookView xWindow="0" yWindow="0" windowWidth="24000" windowHeight="9780"/>
  </bookViews>
  <sheets>
    <sheet name="แผ่นดิน (สรุป)" sheetId="4" r:id="rId1"/>
    <sheet name="แผ่นดิน" sheetId="1" state="hidden" r:id="rId2"/>
    <sheet name="เงินรายได้ (สรุป)" sheetId="5" r:id="rId3"/>
    <sheet name="เงินรายได้" sheetId="2" state="hidden" r:id="rId4"/>
    <sheet name="ภูพานเพลช" sheetId="3" r:id="rId5"/>
  </sheets>
  <definedNames>
    <definedName name="_xlnm.Print_Area" localSheetId="3">เงินรายได้!$A$1:$O$148</definedName>
    <definedName name="_xlnm.Print_Area" localSheetId="2">'เงินรายได้ (สรุป)'!$A$1:$O$21</definedName>
    <definedName name="_xlnm.Print_Area" localSheetId="1">แผ่นดิน!$A$1:$O$112</definedName>
    <definedName name="_xlnm.Print_Area" localSheetId="0">'แผ่นดิน (สรุป)'!$A$1:$O$21</definedName>
    <definedName name="_xlnm.Print_Titles" localSheetId="3">เงินรายได้!$1:$6</definedName>
    <definedName name="_xlnm.Print_Titles" localSheetId="2">'เงินรายได้ (สรุป)'!$1:$6</definedName>
    <definedName name="_xlnm.Print_Titles" localSheetId="1">แผ่นดิน!$1:$6</definedName>
    <definedName name="_xlnm.Print_Titles" localSheetId="0">'แผ่นดิน (สรุป)'!$1:$6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5" l="1"/>
  <c r="N21" i="5" s="1"/>
  <c r="C21" i="5"/>
  <c r="O21" i="5"/>
  <c r="M21" i="5"/>
  <c r="L21" i="5"/>
  <c r="K21" i="5"/>
  <c r="J21" i="5"/>
  <c r="I21" i="5"/>
  <c r="H21" i="5"/>
  <c r="G21" i="5"/>
  <c r="F21" i="5"/>
  <c r="D21" i="5"/>
  <c r="M20" i="5"/>
  <c r="O20" i="5" s="1"/>
  <c r="L20" i="5"/>
  <c r="N20" i="5" s="1"/>
  <c r="M19" i="5"/>
  <c r="O19" i="5" s="1"/>
  <c r="L19" i="5"/>
  <c r="N19" i="5" s="1"/>
  <c r="M18" i="5"/>
  <c r="O18" i="5" s="1"/>
  <c r="L18" i="5"/>
  <c r="N18" i="5" s="1"/>
  <c r="M17" i="5"/>
  <c r="O17" i="5" s="1"/>
  <c r="L17" i="5"/>
  <c r="N17" i="5" s="1"/>
  <c r="M16" i="5"/>
  <c r="O16" i="5" s="1"/>
  <c r="L16" i="5"/>
  <c r="N16" i="5" s="1"/>
  <c r="M15" i="5"/>
  <c r="O15" i="5" s="1"/>
  <c r="L15" i="5"/>
  <c r="N15" i="5" s="1"/>
  <c r="M14" i="5"/>
  <c r="O14" i="5" s="1"/>
  <c r="L14" i="5"/>
  <c r="N14" i="5" s="1"/>
  <c r="M13" i="5"/>
  <c r="O13" i="5" s="1"/>
  <c r="L13" i="5"/>
  <c r="N13" i="5" s="1"/>
  <c r="M12" i="5"/>
  <c r="O12" i="5" s="1"/>
  <c r="L12" i="5"/>
  <c r="N12" i="5" s="1"/>
  <c r="M11" i="5"/>
  <c r="O11" i="5" s="1"/>
  <c r="L11" i="5"/>
  <c r="N11" i="5" s="1"/>
  <c r="M10" i="5"/>
  <c r="O10" i="5" s="1"/>
  <c r="L10" i="5"/>
  <c r="N10" i="5" s="1"/>
  <c r="M9" i="5"/>
  <c r="O9" i="5" s="1"/>
  <c r="L9" i="5"/>
  <c r="N9" i="5" s="1"/>
  <c r="M8" i="5"/>
  <c r="O8" i="5" s="1"/>
  <c r="L8" i="5"/>
  <c r="N8" i="5" s="1"/>
  <c r="M7" i="5"/>
  <c r="O7" i="5" s="1"/>
  <c r="L7" i="5"/>
  <c r="N7" i="5" s="1"/>
  <c r="K21" i="4"/>
  <c r="J21" i="4"/>
  <c r="I21" i="4"/>
  <c r="H21" i="4"/>
  <c r="G21" i="4"/>
  <c r="M21" i="4" s="1"/>
  <c r="F21" i="4"/>
  <c r="L21" i="4" s="1"/>
  <c r="E21" i="4"/>
  <c r="D21" i="4"/>
  <c r="C21" i="4"/>
  <c r="M20" i="4"/>
  <c r="O20" i="4" s="1"/>
  <c r="L20" i="4"/>
  <c r="N20" i="4" s="1"/>
  <c r="M19" i="4"/>
  <c r="O19" i="4" s="1"/>
  <c r="L19" i="4"/>
  <c r="N19" i="4" s="1"/>
  <c r="M18" i="4"/>
  <c r="O18" i="4" s="1"/>
  <c r="L18" i="4"/>
  <c r="N18" i="4" s="1"/>
  <c r="M17" i="4"/>
  <c r="O17" i="4" s="1"/>
  <c r="L17" i="4"/>
  <c r="N17" i="4" s="1"/>
  <c r="M16" i="4"/>
  <c r="O16" i="4" s="1"/>
  <c r="L16" i="4"/>
  <c r="N16" i="4" s="1"/>
  <c r="M15" i="4"/>
  <c r="O15" i="4" s="1"/>
  <c r="L15" i="4"/>
  <c r="N15" i="4" s="1"/>
  <c r="M14" i="4"/>
  <c r="O14" i="4" s="1"/>
  <c r="L14" i="4"/>
  <c r="N14" i="4" s="1"/>
  <c r="M13" i="4"/>
  <c r="O13" i="4" s="1"/>
  <c r="L13" i="4"/>
  <c r="N13" i="4" s="1"/>
  <c r="M12" i="4"/>
  <c r="O12" i="4" s="1"/>
  <c r="L12" i="4"/>
  <c r="N12" i="4" s="1"/>
  <c r="M11" i="4"/>
  <c r="O11" i="4" s="1"/>
  <c r="L11" i="4"/>
  <c r="N11" i="4" s="1"/>
  <c r="M10" i="4"/>
  <c r="O10" i="4" s="1"/>
  <c r="L10" i="4"/>
  <c r="N10" i="4" s="1"/>
  <c r="M9" i="4"/>
  <c r="O9" i="4" s="1"/>
  <c r="L9" i="4"/>
  <c r="N9" i="4" s="1"/>
  <c r="M8" i="4"/>
  <c r="O8" i="4" s="1"/>
  <c r="L8" i="4"/>
  <c r="N8" i="4" s="1"/>
  <c r="M7" i="4"/>
  <c r="O7" i="4" s="1"/>
  <c r="L7" i="4"/>
  <c r="N7" i="4" s="1"/>
  <c r="N21" i="4" l="1"/>
  <c r="O21" i="4"/>
  <c r="K113" i="1"/>
  <c r="J113" i="1"/>
  <c r="K149" i="2"/>
  <c r="J149" i="2"/>
  <c r="K9" i="3"/>
  <c r="J9" i="3"/>
  <c r="I9" i="3"/>
  <c r="L8" i="3"/>
  <c r="M8" i="3"/>
  <c r="M7" i="3"/>
  <c r="L7" i="3"/>
  <c r="M7" i="2"/>
  <c r="L7" i="2"/>
  <c r="C149" i="2"/>
  <c r="M148" i="2"/>
  <c r="L148" i="2"/>
  <c r="M147" i="2"/>
  <c r="L147" i="2"/>
  <c r="M146" i="2"/>
  <c r="L146" i="2"/>
  <c r="M145" i="2"/>
  <c r="L145" i="2"/>
  <c r="M144" i="2"/>
  <c r="L144" i="2"/>
  <c r="M143" i="2"/>
  <c r="L143" i="2"/>
  <c r="M142" i="2"/>
  <c r="L142" i="2"/>
  <c r="M141" i="2"/>
  <c r="L141" i="2"/>
  <c r="M140" i="2"/>
  <c r="L140" i="2"/>
  <c r="M139" i="2"/>
  <c r="L139" i="2"/>
  <c r="M138" i="2"/>
  <c r="L138" i="2"/>
  <c r="M137" i="2"/>
  <c r="L137" i="2"/>
  <c r="M136" i="2"/>
  <c r="L136" i="2"/>
  <c r="M135" i="2"/>
  <c r="L135" i="2"/>
  <c r="M134" i="2"/>
  <c r="L134" i="2"/>
  <c r="M133" i="2"/>
  <c r="L133" i="2"/>
  <c r="M132" i="2"/>
  <c r="L132" i="2"/>
  <c r="M131" i="2"/>
  <c r="L131" i="2"/>
  <c r="M130" i="2"/>
  <c r="L130" i="2"/>
  <c r="M129" i="2"/>
  <c r="L129" i="2"/>
  <c r="M128" i="2"/>
  <c r="L128" i="2"/>
  <c r="M127" i="2"/>
  <c r="L127" i="2"/>
  <c r="M126" i="2"/>
  <c r="L126" i="2"/>
  <c r="M125" i="2"/>
  <c r="L125" i="2"/>
  <c r="M124" i="2"/>
  <c r="L124" i="2"/>
  <c r="M123" i="2"/>
  <c r="L123" i="2"/>
  <c r="M122" i="2"/>
  <c r="L122" i="2"/>
  <c r="M121" i="2"/>
  <c r="L121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10" i="2"/>
  <c r="L110" i="2"/>
  <c r="M109" i="2"/>
  <c r="L109" i="2"/>
  <c r="M108" i="2"/>
  <c r="L108" i="2"/>
  <c r="M107" i="2"/>
  <c r="L107" i="2"/>
  <c r="M106" i="2"/>
  <c r="L106" i="2"/>
  <c r="M105" i="2"/>
  <c r="L105" i="2"/>
  <c r="M104" i="2"/>
  <c r="L104" i="2"/>
  <c r="M103" i="2"/>
  <c r="L103" i="2"/>
  <c r="M102" i="2"/>
  <c r="L102" i="2"/>
  <c r="M101" i="2"/>
  <c r="L101" i="2"/>
  <c r="M100" i="2"/>
  <c r="L100" i="2"/>
  <c r="M99" i="2"/>
  <c r="L99" i="2"/>
  <c r="M98" i="2"/>
  <c r="L98" i="2"/>
  <c r="M97" i="2"/>
  <c r="L97" i="2"/>
  <c r="M96" i="2"/>
  <c r="L96" i="2"/>
  <c r="M95" i="2"/>
  <c r="L95" i="2"/>
  <c r="M94" i="2"/>
  <c r="L94" i="2"/>
  <c r="M93" i="2"/>
  <c r="L93" i="2"/>
  <c r="M92" i="2"/>
  <c r="L92" i="2"/>
  <c r="M91" i="2"/>
  <c r="L91" i="2"/>
  <c r="M90" i="2"/>
  <c r="L90" i="2"/>
  <c r="M89" i="2"/>
  <c r="L89" i="2"/>
  <c r="M88" i="2"/>
  <c r="L88" i="2"/>
  <c r="M87" i="2"/>
  <c r="L87" i="2"/>
  <c r="M86" i="2"/>
  <c r="L86" i="2"/>
  <c r="M85" i="2"/>
  <c r="L85" i="2"/>
  <c r="M84" i="2"/>
  <c r="L84" i="2"/>
  <c r="M83" i="2"/>
  <c r="L83" i="2"/>
  <c r="M82" i="2"/>
  <c r="L82" i="2"/>
  <c r="M81" i="2"/>
  <c r="L81" i="2"/>
  <c r="M80" i="2"/>
  <c r="L80" i="2"/>
  <c r="M79" i="2"/>
  <c r="L79" i="2"/>
  <c r="M78" i="2"/>
  <c r="L78" i="2"/>
  <c r="M77" i="2"/>
  <c r="L77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E113" i="1"/>
  <c r="M7" i="1"/>
  <c r="O7" i="1" s="1"/>
  <c r="L7" i="1"/>
  <c r="N7" i="1" s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C113" i="1" l="1"/>
  <c r="O78" i="1"/>
  <c r="N78" i="1"/>
  <c r="D113" i="1"/>
  <c r="F113" i="1"/>
  <c r="G113" i="1"/>
  <c r="H113" i="1"/>
  <c r="I113" i="1"/>
  <c r="M113" i="1" l="1"/>
  <c r="L113" i="1"/>
  <c r="H9" i="3" l="1"/>
  <c r="O7" i="3"/>
  <c r="N7" i="3"/>
  <c r="O8" i="3"/>
  <c r="N8" i="3"/>
  <c r="I149" i="2"/>
  <c r="H149" i="2"/>
  <c r="N7" i="2"/>
  <c r="N9" i="2"/>
  <c r="N10" i="2"/>
  <c r="N11" i="2"/>
  <c r="N13" i="2"/>
  <c r="N14" i="2"/>
  <c r="N15" i="2"/>
  <c r="N16" i="2"/>
  <c r="N17" i="2"/>
  <c r="N18" i="2"/>
  <c r="N19" i="2"/>
  <c r="N21" i="2"/>
  <c r="N22" i="2"/>
  <c r="N23" i="2"/>
  <c r="N25" i="2"/>
  <c r="N26" i="2"/>
  <c r="N27" i="2"/>
  <c r="N29" i="2"/>
  <c r="N30" i="2"/>
  <c r="N31" i="2"/>
  <c r="N32" i="2"/>
  <c r="N33" i="2"/>
  <c r="N34" i="2"/>
  <c r="N35" i="2"/>
  <c r="N37" i="2"/>
  <c r="N38" i="2"/>
  <c r="N39" i="2"/>
  <c r="N41" i="2"/>
  <c r="N42" i="2"/>
  <c r="N43" i="2"/>
  <c r="N45" i="2"/>
  <c r="N46" i="2"/>
  <c r="N47" i="2"/>
  <c r="N48" i="2"/>
  <c r="N49" i="2"/>
  <c r="N50" i="2"/>
  <c r="N51" i="2"/>
  <c r="N53" i="2"/>
  <c r="N54" i="2"/>
  <c r="N55" i="2"/>
  <c r="N57" i="2"/>
  <c r="N58" i="2"/>
  <c r="N59" i="2"/>
  <c r="N61" i="2"/>
  <c r="N62" i="2"/>
  <c r="N63" i="2"/>
  <c r="N64" i="2"/>
  <c r="N65" i="2"/>
  <c r="N66" i="2"/>
  <c r="N67" i="2"/>
  <c r="N69" i="2"/>
  <c r="N70" i="2"/>
  <c r="N71" i="2"/>
  <c r="N73" i="2"/>
  <c r="N74" i="2"/>
  <c r="N75" i="2"/>
  <c r="N77" i="2"/>
  <c r="N78" i="2"/>
  <c r="N79" i="2"/>
  <c r="N80" i="2"/>
  <c r="N81" i="2"/>
  <c r="N82" i="2"/>
  <c r="N83" i="2"/>
  <c r="N85" i="2"/>
  <c r="N86" i="2"/>
  <c r="N87" i="2"/>
  <c r="N89" i="2"/>
  <c r="N90" i="2"/>
  <c r="N91" i="2"/>
  <c r="N93" i="2"/>
  <c r="N94" i="2"/>
  <c r="N95" i="2"/>
  <c r="N96" i="2"/>
  <c r="N97" i="2"/>
  <c r="N98" i="2"/>
  <c r="N99" i="2"/>
  <c r="N101" i="2"/>
  <c r="N102" i="2"/>
  <c r="N103" i="2"/>
  <c r="N105" i="2"/>
  <c r="N106" i="2"/>
  <c r="N107" i="2"/>
  <c r="N109" i="2"/>
  <c r="N110" i="2"/>
  <c r="N111" i="2"/>
  <c r="N112" i="2"/>
  <c r="N113" i="2"/>
  <c r="N114" i="2"/>
  <c r="N115" i="2"/>
  <c r="N117" i="2"/>
  <c r="N118" i="2"/>
  <c r="N119" i="2"/>
  <c r="N121" i="2"/>
  <c r="N122" i="2"/>
  <c r="N123" i="2"/>
  <c r="N125" i="2"/>
  <c r="N126" i="2"/>
  <c r="N127" i="2"/>
  <c r="N128" i="2"/>
  <c r="N129" i="2"/>
  <c r="N130" i="2"/>
  <c r="N131" i="2"/>
  <c r="N133" i="2"/>
  <c r="N134" i="2"/>
  <c r="N135" i="2"/>
  <c r="N137" i="2"/>
  <c r="N138" i="2"/>
  <c r="N139" i="2"/>
  <c r="N141" i="2"/>
  <c r="N142" i="2"/>
  <c r="N143" i="2"/>
  <c r="N144" i="2"/>
  <c r="N145" i="2"/>
  <c r="N146" i="2"/>
  <c r="N147" i="2"/>
  <c r="O148" i="2"/>
  <c r="N148" i="2"/>
  <c r="O147" i="2"/>
  <c r="O146" i="2"/>
  <c r="O145" i="2"/>
  <c r="O144" i="2"/>
  <c r="O143" i="2"/>
  <c r="O142" i="2"/>
  <c r="O141" i="2"/>
  <c r="O140" i="2"/>
  <c r="N140" i="2"/>
  <c r="O139" i="2"/>
  <c r="O138" i="2"/>
  <c r="O137" i="2"/>
  <c r="O136" i="2"/>
  <c r="N136" i="2"/>
  <c r="O135" i="2"/>
  <c r="O134" i="2"/>
  <c r="O133" i="2"/>
  <c r="O132" i="2"/>
  <c r="N132" i="2"/>
  <c r="O131" i="2"/>
  <c r="O130" i="2"/>
  <c r="O129" i="2"/>
  <c r="O128" i="2"/>
  <c r="O127" i="2"/>
  <c r="O126" i="2"/>
  <c r="O125" i="2"/>
  <c r="O124" i="2"/>
  <c r="N124" i="2"/>
  <c r="O123" i="2"/>
  <c r="O122" i="2"/>
  <c r="O121" i="2"/>
  <c r="O120" i="2"/>
  <c r="N120" i="2"/>
  <c r="O119" i="2"/>
  <c r="O118" i="2"/>
  <c r="O117" i="2"/>
  <c r="O116" i="2"/>
  <c r="N116" i="2"/>
  <c r="O115" i="2"/>
  <c r="O114" i="2"/>
  <c r="O113" i="2"/>
  <c r="O112" i="2"/>
  <c r="O111" i="2"/>
  <c r="O110" i="2"/>
  <c r="O109" i="2"/>
  <c r="O108" i="2"/>
  <c r="N108" i="2"/>
  <c r="O107" i="2"/>
  <c r="O106" i="2"/>
  <c r="O105" i="2"/>
  <c r="O104" i="2"/>
  <c r="N104" i="2"/>
  <c r="O103" i="2"/>
  <c r="O102" i="2"/>
  <c r="O101" i="2"/>
  <c r="O100" i="2"/>
  <c r="N100" i="2"/>
  <c r="O99" i="2"/>
  <c r="O98" i="2"/>
  <c r="O97" i="2"/>
  <c r="O96" i="2"/>
  <c r="O95" i="2"/>
  <c r="O94" i="2"/>
  <c r="O93" i="2"/>
  <c r="O92" i="2"/>
  <c r="N92" i="2"/>
  <c r="O91" i="2"/>
  <c r="O90" i="2"/>
  <c r="O89" i="2"/>
  <c r="O88" i="2"/>
  <c r="N88" i="2"/>
  <c r="O87" i="2"/>
  <c r="O86" i="2"/>
  <c r="O85" i="2"/>
  <c r="O84" i="2"/>
  <c r="N84" i="2"/>
  <c r="O83" i="2"/>
  <c r="O82" i="2"/>
  <c r="O81" i="2"/>
  <c r="O80" i="2"/>
  <c r="O79" i="2"/>
  <c r="O78" i="2"/>
  <c r="O77" i="2"/>
  <c r="O76" i="2"/>
  <c r="N76" i="2"/>
  <c r="O75" i="2"/>
  <c r="O74" i="2"/>
  <c r="O73" i="2"/>
  <c r="O72" i="2"/>
  <c r="N72" i="2"/>
  <c r="O71" i="2"/>
  <c r="O70" i="2"/>
  <c r="O69" i="2"/>
  <c r="O68" i="2"/>
  <c r="N68" i="2"/>
  <c r="O67" i="2"/>
  <c r="O66" i="2"/>
  <c r="O65" i="2"/>
  <c r="O64" i="2"/>
  <c r="O63" i="2"/>
  <c r="O62" i="2"/>
  <c r="O61" i="2"/>
  <c r="O60" i="2"/>
  <c r="N60" i="2"/>
  <c r="O59" i="2"/>
  <c r="O58" i="2"/>
  <c r="O57" i="2"/>
  <c r="O56" i="2"/>
  <c r="N56" i="2"/>
  <c r="O55" i="2"/>
  <c r="O54" i="2"/>
  <c r="O53" i="2"/>
  <c r="O52" i="2"/>
  <c r="N52" i="2"/>
  <c r="O51" i="2"/>
  <c r="O50" i="2"/>
  <c r="O49" i="2"/>
  <c r="O48" i="2"/>
  <c r="O47" i="2"/>
  <c r="O46" i="2"/>
  <c r="O45" i="2"/>
  <c r="O44" i="2"/>
  <c r="N44" i="2"/>
  <c r="O43" i="2"/>
  <c r="O42" i="2"/>
  <c r="O41" i="2"/>
  <c r="O40" i="2"/>
  <c r="N40" i="2"/>
  <c r="O39" i="2"/>
  <c r="O38" i="2"/>
  <c r="O37" i="2"/>
  <c r="O36" i="2"/>
  <c r="N36" i="2"/>
  <c r="O35" i="2"/>
  <c r="O34" i="2"/>
  <c r="O33" i="2"/>
  <c r="O32" i="2"/>
  <c r="O31" i="2"/>
  <c r="O30" i="2"/>
  <c r="O29" i="2"/>
  <c r="O28" i="2"/>
  <c r="N28" i="2"/>
  <c r="O27" i="2"/>
  <c r="O26" i="2"/>
  <c r="O25" i="2"/>
  <c r="O24" i="2"/>
  <c r="N24" i="2"/>
  <c r="O23" i="2"/>
  <c r="O22" i="2"/>
  <c r="O21" i="2"/>
  <c r="O20" i="2"/>
  <c r="N20" i="2"/>
  <c r="O19" i="2"/>
  <c r="O18" i="2"/>
  <c r="O17" i="2"/>
  <c r="O16" i="2"/>
  <c r="O15" i="2"/>
  <c r="O14" i="2"/>
  <c r="O13" i="2"/>
  <c r="O12" i="2"/>
  <c r="N12" i="2"/>
  <c r="O11" i="2"/>
  <c r="O10" i="2"/>
  <c r="O9" i="2"/>
  <c r="O8" i="2"/>
  <c r="N8" i="2"/>
  <c r="O7" i="2"/>
  <c r="O112" i="1" l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N20" i="1"/>
  <c r="O20" i="1"/>
  <c r="N19" i="1"/>
  <c r="O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G9" i="3" l="1"/>
  <c r="F9" i="3"/>
  <c r="G149" i="2"/>
  <c r="M149" i="2" s="1"/>
  <c r="F149" i="2"/>
  <c r="E149" i="2"/>
  <c r="D149" i="2"/>
  <c r="O113" i="1"/>
  <c r="N113" i="1"/>
  <c r="L9" i="3" l="1"/>
  <c r="N9" i="3" s="1"/>
  <c r="M9" i="3"/>
  <c r="O9" i="3" s="1"/>
  <c r="L149" i="2"/>
  <c r="N149" i="2" s="1"/>
  <c r="O149" i="2"/>
</calcChain>
</file>

<file path=xl/sharedStrings.xml><?xml version="1.0" encoding="utf-8"?>
<sst xmlns="http://schemas.openxmlformats.org/spreadsheetml/2006/main" count="398" uniqueCount="145">
  <si>
    <t>รายงานผลการเบิกจ่ายงบประมาณ (เบิกจ่ายหน่วยงาน) งบประมาณ แผ่นดิน ประจำปีงบประมาณ พ.ศ 2561</t>
  </si>
  <si>
    <t>มหาวิทยาลัยราชภัฏสกลนคร</t>
  </si>
  <si>
    <t>ลำดับ</t>
  </si>
  <si>
    <t>หน่วยงานคณะ/สำนัก/สถาบัน</t>
  </si>
  <si>
    <t>แผน</t>
  </si>
  <si>
    <t>ผล</t>
  </si>
  <si>
    <t>กองกลาง</t>
  </si>
  <si>
    <t>งานบริหารทั่วไป</t>
  </si>
  <si>
    <t>งานคลัง</t>
  </si>
  <si>
    <t>งานทรัพย์สินและรายได้</t>
  </si>
  <si>
    <t>งานพัสดุ</t>
  </si>
  <si>
    <t>งานประกันคุณภาพการศึกษา (เดิม)</t>
  </si>
  <si>
    <t>โรงเรียนวิถีธรรมแห่งมหาวิทยาลัยราชภัฏสกลนคร</t>
  </si>
  <si>
    <t>กองนโยบายและแผน</t>
  </si>
  <si>
    <t>งานวิเคราะห์งบประมาณ</t>
  </si>
  <si>
    <t>งานวิเคราะห์แผนและติดตามประเมินผล</t>
  </si>
  <si>
    <t>กองพัฒนานักศึกษา</t>
  </si>
  <si>
    <t>งานกิจกรรมนักศึกษาและกีฬา</t>
  </si>
  <si>
    <t>งานสวัสดิการและทุนการศึกษา</t>
  </si>
  <si>
    <t>คณะครุศาสตร์</t>
  </si>
  <si>
    <t>สาขาวิชาการศึกษาปฐมวัย</t>
  </si>
  <si>
    <t>สาขาวิชาพลศึกษาและวิทยาศาสตร์การกีฬา</t>
  </si>
  <si>
    <t>สาขาวิชาคณิตศาสตร์</t>
  </si>
  <si>
    <t>สาขาวิชาการสอนภาษาอังกฤษ</t>
  </si>
  <si>
    <t>สาขาวิชาสังคมศึกษา</t>
  </si>
  <si>
    <t>สาขาวิชาภาษาไทย</t>
  </si>
  <si>
    <t>สาขาวิชาวิทยาศาสตร์</t>
  </si>
  <si>
    <t>สาขาวิชาหลักสูตรและการสอน</t>
  </si>
  <si>
    <t>สาขาวิชาการศึกษาพิเศษ</t>
  </si>
  <si>
    <t>สาขาวิชานวัตกรรมและคอมพิวเตอร์ศึกษา</t>
  </si>
  <si>
    <t>โครงการพิเศษ (ร.ร.ตชด.)</t>
  </si>
  <si>
    <t>สาขาวิชาอุตสาหกรรมศิลป์และเทคโนโลยี</t>
  </si>
  <si>
    <t>หลักสูตรฟิสิกส์</t>
  </si>
  <si>
    <t>คณะเทคโนโลยีการเกษตร</t>
  </si>
  <si>
    <t>งานบริการการศึกษา</t>
  </si>
  <si>
    <t>หลักสูตรคหกรรมศาสตร์</t>
  </si>
  <si>
    <t>สาขาวิชาเทคนิคการสัตวแพทย์</t>
  </si>
  <si>
    <t>สาขาวิชาเกษตรศาสตร์</t>
  </si>
  <si>
    <t>สาขาวิชาพืชศาสตร์</t>
  </si>
  <si>
    <t>สาขาวิชาสัตวศาสตร์</t>
  </si>
  <si>
    <t>สาขาวิชาการประมง</t>
  </si>
  <si>
    <t>สาขาวิชาเทคโนโลยีการอาหาร</t>
  </si>
  <si>
    <t>หลักสูตรธุรกิจการเกษตร</t>
  </si>
  <si>
    <t>คณะเทคโนโลยีอุตสาหกรรม</t>
  </si>
  <si>
    <t>สาขาวิชาอิเล็กทรอนิกส์</t>
  </si>
  <si>
    <t>สาขาวิชาโยธาและสถาปัตยกรรม</t>
  </si>
  <si>
    <t>สาขาวิชาเครื่องกลและอุตสาหการ</t>
  </si>
  <si>
    <t>สาขาวิชาไฟฟ้าและอิเล็กทรอนิกส์</t>
  </si>
  <si>
    <t>บัณฑิตวิทยาลัย</t>
  </si>
  <si>
    <t>คณะมนุษยศาสตร์และสังคมศาสตร์</t>
  </si>
  <si>
    <t>สาขาวิชาวิชาภาษาต่างประเทศ</t>
  </si>
  <si>
    <t>สาขาวิชาสังคมศาสตร์</t>
  </si>
  <si>
    <t>สาขาวิชาภาษาอังกฤษ</t>
  </si>
  <si>
    <t>สาขาวิชานิติศาสตร์</t>
  </si>
  <si>
    <t>สาขาวิชาศิลปกรรม</t>
  </si>
  <si>
    <t>สาขาวิชาดนตรี</t>
  </si>
  <si>
    <t>สาขาวิชาการพัฒนาชุมชน</t>
  </si>
  <si>
    <t>สาขาวิชาภาษาอังกฤษธุรกิจ</t>
  </si>
  <si>
    <t>สาขาวิชาสารสนเทศศาสตร์</t>
  </si>
  <si>
    <t>สาขาวิชาการท่องเที่ยวและการโรงแรม</t>
  </si>
  <si>
    <t>สาขาวิชารัฐศาสตร์</t>
  </si>
  <si>
    <t>คณะวิทยาการจัดการ</t>
  </si>
  <si>
    <t>สาขาวิชาเศรษฐศาสตร์ธุรกิจ</t>
  </si>
  <si>
    <t>สาขาวิชาการบัญชี</t>
  </si>
  <si>
    <t>สาขาวิชาบริหารธุรกิจ</t>
  </si>
  <si>
    <t>สาขาวิชาบริหารธุรกิจ (แขนงวิชาคอมพิวเตอร์ธุรกิจ)</t>
  </si>
  <si>
    <t>สาขาวิชารัฐประศาสนศาสตร์</t>
  </si>
  <si>
    <t>สาขาวิชานิเทศศาสตร์</t>
  </si>
  <si>
    <t>คณะวิทยาศาสตร์และเทคโนโลยี</t>
  </si>
  <si>
    <t>สาขาวิชาฟิสิกส์</t>
  </si>
  <si>
    <t>สาขาวิชาเคมี</t>
  </si>
  <si>
    <t>สาขาวิชาชีววิทยา</t>
  </si>
  <si>
    <t>สาขาวิชาวิทยาศาสตร์สิ่งแวดล้อม</t>
  </si>
  <si>
    <t>สาขาวิชาคอมพิวเตอร์</t>
  </si>
  <si>
    <t>งานกิจการนักศึกษา</t>
  </si>
  <si>
    <t>สาขาวิชาวิทยาศาสตร์สุขภาพ</t>
  </si>
  <si>
    <t>ศูนย์วิทยาศาสตร์</t>
  </si>
  <si>
    <t>ศูนย์เทคโนโลยีที่เหมาะสม</t>
  </si>
  <si>
    <t>สาขาวิชาวิทยาการสารสนเทศและเทคโนโลยี (ป.โท)</t>
  </si>
  <si>
    <t>สาขาวิชาฟิสิกส์ (ป.โท)</t>
  </si>
  <si>
    <t>สถาบันภาษา ศิลปะและวัฒนธรรม</t>
  </si>
  <si>
    <t>งานศึกษาและฝึกอบรมทางภาษา</t>
  </si>
  <si>
    <t>งานอนุรักษ์ส่งเสริมเผยแพร่ศิลปวัฒนธรรมและศิลปกรรมท้องถิ่น</t>
  </si>
  <si>
    <t>งานวิเทศสัมพันธ์</t>
  </si>
  <si>
    <t>การอนุรักษ์วัฒนธรรมท้องถิ่น</t>
  </si>
  <si>
    <t>สำนักวิทยบริการและเทคโนโลยีสารสนเทศ</t>
  </si>
  <si>
    <t>งานพัฒนาทรัพยากรสารสนเทศ</t>
  </si>
  <si>
    <t>งานพัฒนาเครือข่ายและการบริการคอมพิวเตอร์</t>
  </si>
  <si>
    <t>สถาบันวิจัยและพัฒนา</t>
  </si>
  <si>
    <t>งานวิจัย</t>
  </si>
  <si>
    <t>งานสารสนเทศและเผยแพร่งานวิจัย</t>
  </si>
  <si>
    <t>สำนักส่งเสริมวิชาการและงานทะเบียน</t>
  </si>
  <si>
    <t>งานส่งเสริมวิชาการ</t>
  </si>
  <si>
    <t>รวมทั้งสิ้น</t>
  </si>
  <si>
    <t>รวมไตรมาส 1</t>
  </si>
  <si>
    <t>จำนวน
โครงการทั้งหมด</t>
  </si>
  <si>
    <t>จำนวนโครงการ
ที่เบิกจ่ายแล้ว</t>
  </si>
  <si>
    <t>งบประมาณ
ที่ได้รับจัดสรร</t>
  </si>
  <si>
    <t>รายงานผลการเบิกจ่ายงบประมาณ (เบิกจ่ายหน่วยงาน) งบประมาณ งบประมาณเงินรายได้ ประจำปีงบประมาณ พ.ศ 2561</t>
  </si>
  <si>
    <t>งานบริหารบุคคลและนิติการ</t>
  </si>
  <si>
    <t>งานประชาสัมพันธ์และโสตทัศนูปกรณ์</t>
  </si>
  <si>
    <t>งานอาคาร สถานที่ และยานพาหนะ</t>
  </si>
  <si>
    <t>หน่วยตรวจสอบภายใน</t>
  </si>
  <si>
    <t>สภาคณาจารย์และข้าราชการ</t>
  </si>
  <si>
    <t>หน่วยส่งเสริมอนามัยและสุขภาพ</t>
  </si>
  <si>
    <t>หน่วยรักษาความปลอดภัย</t>
  </si>
  <si>
    <t>หน่วยยานพาหนะ</t>
  </si>
  <si>
    <t>งานวิจัยสถาบัน และสารสนเทศ</t>
  </si>
  <si>
    <t>งานพัฒนานักศึกษาและแนะแนวการศึกษาและอาชีพ</t>
  </si>
  <si>
    <t>งานอนามัยและสุขาภิบาล</t>
  </si>
  <si>
    <t>งานหอพักนักศึกษาและบุคลากร</t>
  </si>
  <si>
    <t>ศูนย์บริการสนับสนุนนักศึกษาพิการระดับอุดมศึกษา</t>
  </si>
  <si>
    <t>สาขาวิชาการบริหารการศึกษา (ป.โท)</t>
  </si>
  <si>
    <t>สาขาวิชาวิจัยหลักสูตรและการสอน (ป.โท)</t>
  </si>
  <si>
    <t>สาขาวิชายุทธศาสตร์การพัฒนา (ป.โท)</t>
  </si>
  <si>
    <t>สาขาวิชาการบริหารการศึกษา (ป.เอก)</t>
  </si>
  <si>
    <t>สาขาวิชารัฐประศาสนศาสตร์ (ป.โท)</t>
  </si>
  <si>
    <t>สาขาวิชาการบริหารและพัฒนาการศึกษา (ป.เอก)</t>
  </si>
  <si>
    <t>สาขาวิชาการวิจัยและพัฒนาการศึกษา (ป.โท)</t>
  </si>
  <si>
    <t>หลักสูตรประกาศนียบัตรบัณฑิต สาขาวิชาชีพครู</t>
  </si>
  <si>
    <t>สาขาวิชาวิจัยหลักสูตรและการสอน</t>
  </si>
  <si>
    <t>สาขาวิชาฟิสิกส์ (ป.เอก)</t>
  </si>
  <si>
    <t>สาขาวิชาการบริหารการพัฒนา</t>
  </si>
  <si>
    <t>สาขาวิชาวิทยาการสารสนเทศและเทคโนโลยี</t>
  </si>
  <si>
    <t>สาขาวิชาการบริหารและพัฒนาการศึกษา (ป.โท)</t>
  </si>
  <si>
    <t>สาขาวิชาการสอนวิทยาศาสตร์</t>
  </si>
  <si>
    <t>บริหารธุรกิจแขนงวิชารัฐประศาสนศาสตร์</t>
  </si>
  <si>
    <t>สาขาวิชาคอมพิวเตอร์ธุรกิจ</t>
  </si>
  <si>
    <t>สาขาวิชาบริหารทรัพยากรมนุษย์และการจัดการทั่วไป</t>
  </si>
  <si>
    <t>สาขาวิชาการจัดการธุรกิจค้าปลีก</t>
  </si>
  <si>
    <t>งานวารสารและสิ่งพิมพ์ต่อเนื่อง</t>
  </si>
  <si>
    <t>งานบริการสารสนเทศ</t>
  </si>
  <si>
    <t>งานพัฒนาระบบสารสนเทศและสื่ออิเล็กทรอนิกส์</t>
  </si>
  <si>
    <t>ศูนย์ความเป็นเลิศด้านพลังงานทางเลือก</t>
  </si>
  <si>
    <t>ศูนย์หนองหารศึกษา</t>
  </si>
  <si>
    <t>งานรับเข้านักศึกษา</t>
  </si>
  <si>
    <t>ศูนย์วิชาศึกษาทั่วไป</t>
  </si>
  <si>
    <t>โครงการจ้างพนักงานอาจารย์</t>
  </si>
  <si>
    <t>รายงานผลการเบิกจ่ายงบประมาณ (เบิกจ่ายหน่วยงาน) งบประมาณ บ.กศ. (ภูพานเพลซ) ประจำปีงบประมาณ พ.ศ 2561</t>
  </si>
  <si>
    <t>ศูนย์ฝึกประสบการณ์วิชาชีพอาคารเอนกประสงค์ภูพานเพลซ</t>
  </si>
  <si>
    <t>ไตรมาส 2</t>
  </si>
  <si>
    <t>ร้อยละการเบิกจ่าย</t>
  </si>
  <si>
    <t>ข้อมูล วันที่ 19 เมษายน 2561 เวลา 18.30 น.</t>
  </si>
  <si>
    <t>ไตรมาส 3 (เมษายน)</t>
  </si>
  <si>
    <t>รวมแผน/ผล
(ไตรมาส1 - ไตรมาส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</si>
</sst>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8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39E6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43" fontId="3" fillId="6" borderId="1" xfId="1" applyFont="1" applyFill="1" applyBorder="1" applyAlignment="1">
      <alignment horizontal="right" vertical="center" wrapText="1"/>
    </xf>
    <xf numFmtId="187" fontId="2" fillId="0" borderId="1" xfId="1" applyNumberFormat="1" applyFont="1" applyBorder="1" applyAlignment="1">
      <alignment horizontal="right" vertical="center" wrapText="1"/>
    </xf>
    <xf numFmtId="187" fontId="3" fillId="6" borderId="1" xfId="1" applyNumberFormat="1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 wrapText="1"/>
    </xf>
    <xf numFmtId="187" fontId="3" fillId="7" borderId="1" xfId="1" applyNumberFormat="1" applyFont="1" applyFill="1" applyBorder="1" applyAlignment="1">
      <alignment horizontal="right" vertical="center" wrapText="1"/>
    </xf>
    <xf numFmtId="43" fontId="3" fillId="7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43" fontId="6" fillId="7" borderId="1" xfId="1" applyFont="1" applyFill="1" applyBorder="1" applyAlignment="1">
      <alignment horizontal="right" vertical="center" wrapText="1"/>
    </xf>
    <xf numFmtId="187" fontId="5" fillId="0" borderId="1" xfId="1" applyNumberFormat="1" applyFont="1" applyBorder="1" applyAlignment="1">
      <alignment horizontal="right" vertical="center" wrapText="1"/>
    </xf>
    <xf numFmtId="187" fontId="6" fillId="7" borderId="1" xfId="1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87" fontId="6" fillId="5" borderId="1" xfId="1" applyNumberFormat="1" applyFont="1" applyFill="1" applyBorder="1" applyAlignment="1">
      <alignment horizontal="right" vertical="center" wrapText="1"/>
    </xf>
    <xf numFmtId="43" fontId="6" fillId="5" borderId="1" xfId="1" applyFont="1" applyFill="1" applyBorder="1" applyAlignment="1">
      <alignment horizontal="right" vertical="center" wrapText="1"/>
    </xf>
    <xf numFmtId="0" fontId="3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87" fontId="2" fillId="0" borderId="7" xfId="1" applyNumberFormat="1" applyFont="1" applyFill="1" applyBorder="1" applyAlignment="1">
      <alignment horizontal="right" vertical="center" wrapText="1"/>
    </xf>
    <xf numFmtId="43" fontId="2" fillId="0" borderId="7" xfId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187" fontId="2" fillId="0" borderId="8" xfId="1" applyNumberFormat="1" applyFont="1" applyFill="1" applyBorder="1" applyAlignment="1">
      <alignment horizontal="right" vertical="center" wrapText="1"/>
    </xf>
    <xf numFmtId="43" fontId="2" fillId="0" borderId="8" xfId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87" fontId="3" fillId="5" borderId="1" xfId="1" applyNumberFormat="1" applyFont="1" applyFill="1" applyBorder="1" applyAlignment="1">
      <alignment horizontal="right" vertical="center" wrapText="1"/>
    </xf>
    <xf numFmtId="43" fontId="3" fillId="5" borderId="1" xfId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right" vertical="center" wrapText="1"/>
    </xf>
    <xf numFmtId="43" fontId="2" fillId="0" borderId="6" xfId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87" fontId="2" fillId="0" borderId="7" xfId="1" applyNumberFormat="1" applyFont="1" applyBorder="1" applyAlignment="1">
      <alignment horizontal="right" vertical="center" wrapText="1"/>
    </xf>
    <xf numFmtId="43" fontId="2" fillId="0" borderId="7" xfId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87" fontId="2" fillId="0" borderId="8" xfId="1" applyNumberFormat="1" applyFont="1" applyBorder="1" applyAlignment="1">
      <alignment horizontal="right" vertical="center" wrapText="1"/>
    </xf>
    <xf numFmtId="43" fontId="2" fillId="0" borderId="8" xfId="1" applyFont="1" applyBorder="1" applyAlignment="1">
      <alignment horizontal="right" vertical="center" wrapText="1"/>
    </xf>
    <xf numFmtId="0" fontId="2" fillId="0" borderId="7" xfId="1" applyNumberFormat="1" applyFont="1" applyBorder="1" applyAlignment="1">
      <alignment horizontal="right" vertical="center" wrapText="1"/>
    </xf>
    <xf numFmtId="187" fontId="3" fillId="2" borderId="1" xfId="1" applyNumberFormat="1" applyFont="1" applyFill="1" applyBorder="1" applyAlignment="1">
      <alignment horizontal="center" vertical="center" wrapText="1"/>
    </xf>
    <xf numFmtId="187" fontId="2" fillId="0" borderId="0" xfId="1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87" fontId="2" fillId="0" borderId="6" xfId="1" applyNumberFormat="1" applyFont="1" applyFill="1" applyBorder="1" applyAlignment="1">
      <alignment horizontal="right" vertical="center" wrapText="1"/>
    </xf>
    <xf numFmtId="43" fontId="2" fillId="0" borderId="6" xfId="1" applyFont="1" applyFill="1" applyBorder="1" applyAlignment="1">
      <alignment horizontal="right" vertical="center" wrapText="1"/>
    </xf>
    <xf numFmtId="43" fontId="3" fillId="0" borderId="6" xfId="1" applyFont="1" applyFill="1" applyBorder="1" applyAlignment="1">
      <alignment horizontal="right" vertical="center" wrapText="1"/>
    </xf>
    <xf numFmtId="43" fontId="3" fillId="0" borderId="7" xfId="1" applyFont="1" applyFill="1" applyBorder="1" applyAlignment="1">
      <alignment horizontal="right" vertical="center" wrapText="1"/>
    </xf>
    <xf numFmtId="43" fontId="3" fillId="0" borderId="8" xfId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view="pageBreakPreview" zoomScaleNormal="100" zoomScaleSheetLayoutView="100" workbookViewId="0">
      <selection activeCell="P3" sqref="P3"/>
    </sheetView>
  </sheetViews>
  <sheetFormatPr defaultColWidth="38.625" defaultRowHeight="18.75" x14ac:dyDescent="0.3"/>
  <cols>
    <col min="1" max="1" width="5.125" style="55" customWidth="1"/>
    <col min="2" max="2" width="27.25" style="1" bestFit="1" customWidth="1"/>
    <col min="3" max="3" width="6.375" style="1" bestFit="1" customWidth="1"/>
    <col min="4" max="4" width="9.5" style="1" bestFit="1" customWidth="1"/>
    <col min="5" max="5" width="10.625" style="1" bestFit="1" customWidth="1"/>
    <col min="6" max="6" width="10.5" style="1" bestFit="1" customWidth="1"/>
    <col min="7" max="7" width="13" style="1" bestFit="1" customWidth="1"/>
    <col min="8" max="8" width="10.75" style="54" bestFit="1" customWidth="1"/>
    <col min="9" max="9" width="12.75" style="1" bestFit="1" customWidth="1"/>
    <col min="10" max="10" width="9.75" style="54" bestFit="1" customWidth="1"/>
    <col min="11" max="11" width="12" style="1" bestFit="1" customWidth="1"/>
    <col min="12" max="12" width="10.875" style="54" bestFit="1" customWidth="1"/>
    <col min="13" max="13" width="13" style="1" bestFit="1" customWidth="1"/>
    <col min="14" max="14" width="6" style="1" bestFit="1" customWidth="1"/>
    <col min="15" max="15" width="5.875" style="1" bestFit="1" customWidth="1"/>
    <col min="16" max="16384" width="38.625" style="1"/>
  </cols>
  <sheetData>
    <row r="1" spans="1:15" ht="23.2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3.25" x14ac:dyDescent="0.3">
      <c r="A2" s="73" t="s">
        <v>142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x14ac:dyDescent="0.3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x14ac:dyDescent="0.3">
      <c r="A4" s="75" t="s">
        <v>2</v>
      </c>
      <c r="B4" s="75" t="s">
        <v>3</v>
      </c>
      <c r="C4" s="76" t="s">
        <v>95</v>
      </c>
      <c r="D4" s="76" t="s">
        <v>96</v>
      </c>
      <c r="E4" s="76" t="s">
        <v>97</v>
      </c>
      <c r="F4" s="79" t="s">
        <v>94</v>
      </c>
      <c r="G4" s="79"/>
      <c r="H4" s="67" t="s">
        <v>140</v>
      </c>
      <c r="I4" s="68"/>
      <c r="J4" s="67" t="s">
        <v>143</v>
      </c>
      <c r="K4" s="68"/>
      <c r="L4" s="67" t="s">
        <v>144</v>
      </c>
      <c r="M4" s="68"/>
      <c r="N4" s="71" t="s">
        <v>141</v>
      </c>
      <c r="O4" s="71"/>
    </row>
    <row r="5" spans="1:15" x14ac:dyDescent="0.3">
      <c r="A5" s="75"/>
      <c r="B5" s="75"/>
      <c r="C5" s="77"/>
      <c r="D5" s="77"/>
      <c r="E5" s="77"/>
      <c r="F5" s="79"/>
      <c r="G5" s="79"/>
      <c r="H5" s="69"/>
      <c r="I5" s="70"/>
      <c r="J5" s="69"/>
      <c r="K5" s="70"/>
      <c r="L5" s="69"/>
      <c r="M5" s="70"/>
      <c r="N5" s="71"/>
      <c r="O5" s="71"/>
    </row>
    <row r="6" spans="1:15" x14ac:dyDescent="0.3">
      <c r="A6" s="75"/>
      <c r="B6" s="75"/>
      <c r="C6" s="78"/>
      <c r="D6" s="78"/>
      <c r="E6" s="78"/>
      <c r="F6" s="58" t="s">
        <v>4</v>
      </c>
      <c r="G6" s="58" t="s">
        <v>5</v>
      </c>
      <c r="H6" s="53" t="s">
        <v>4</v>
      </c>
      <c r="I6" s="58" t="s">
        <v>5</v>
      </c>
      <c r="J6" s="53" t="s">
        <v>4</v>
      </c>
      <c r="K6" s="58" t="s">
        <v>5</v>
      </c>
      <c r="L6" s="53" t="s">
        <v>4</v>
      </c>
      <c r="M6" s="58" t="s">
        <v>5</v>
      </c>
      <c r="N6" s="58" t="s">
        <v>4</v>
      </c>
      <c r="O6" s="58" t="s">
        <v>5</v>
      </c>
    </row>
    <row r="7" spans="1:15" s="24" customFormat="1" x14ac:dyDescent="0.3">
      <c r="A7" s="60">
        <v>1</v>
      </c>
      <c r="B7" s="61" t="s">
        <v>6</v>
      </c>
      <c r="C7" s="60">
        <v>36</v>
      </c>
      <c r="D7" s="60">
        <v>17</v>
      </c>
      <c r="E7" s="62">
        <v>487270300</v>
      </c>
      <c r="F7" s="62">
        <v>172741150</v>
      </c>
      <c r="G7" s="63">
        <v>92560403.069999993</v>
      </c>
      <c r="H7" s="62">
        <v>120742417</v>
      </c>
      <c r="I7" s="63">
        <v>82596029.920000002</v>
      </c>
      <c r="J7" s="62">
        <v>38197092</v>
      </c>
      <c r="K7" s="63">
        <v>17040060</v>
      </c>
      <c r="L7" s="62">
        <f>F7+H7+J7</f>
        <v>331680659</v>
      </c>
      <c r="M7" s="63">
        <f>G7+I7+K7</f>
        <v>192196492.99000001</v>
      </c>
      <c r="N7" s="64">
        <f>(L7*100)/E7</f>
        <v>68.069131034663926</v>
      </c>
      <c r="O7" s="64">
        <f>(M7*100)/E7</f>
        <v>39.443506610191513</v>
      </c>
    </row>
    <row r="8" spans="1:15" s="24" customFormat="1" x14ac:dyDescent="0.3">
      <c r="A8" s="25">
        <v>2</v>
      </c>
      <c r="B8" s="26" t="s">
        <v>13</v>
      </c>
      <c r="C8" s="25">
        <v>10</v>
      </c>
      <c r="D8" s="25">
        <v>7</v>
      </c>
      <c r="E8" s="27">
        <v>937700</v>
      </c>
      <c r="F8" s="27">
        <v>362090</v>
      </c>
      <c r="G8" s="28">
        <v>128265.75</v>
      </c>
      <c r="H8" s="27">
        <v>174875</v>
      </c>
      <c r="I8" s="28">
        <v>50938</v>
      </c>
      <c r="J8" s="27">
        <v>49050</v>
      </c>
      <c r="K8" s="28">
        <v>8938</v>
      </c>
      <c r="L8" s="27">
        <f t="shared" ref="L8:M15" si="0">F8+H8+J8</f>
        <v>586015</v>
      </c>
      <c r="M8" s="28">
        <f t="shared" si="0"/>
        <v>188141.75</v>
      </c>
      <c r="N8" s="65">
        <f t="shared" ref="N8:N15" si="1">(L8*100)/E8</f>
        <v>62.494934413991679</v>
      </c>
      <c r="O8" s="65">
        <f t="shared" ref="O8:O15" si="2">(M8*100)/E8</f>
        <v>20.064172976431696</v>
      </c>
    </row>
    <row r="9" spans="1:15" s="24" customFormat="1" x14ac:dyDescent="0.3">
      <c r="A9" s="25">
        <v>3</v>
      </c>
      <c r="B9" s="26" t="s">
        <v>16</v>
      </c>
      <c r="C9" s="25">
        <v>5</v>
      </c>
      <c r="D9" s="25">
        <v>4</v>
      </c>
      <c r="E9" s="27">
        <v>1180000</v>
      </c>
      <c r="F9" s="27">
        <v>800000</v>
      </c>
      <c r="G9" s="28">
        <v>294562</v>
      </c>
      <c r="H9" s="27">
        <v>90000</v>
      </c>
      <c r="I9" s="28">
        <v>64882</v>
      </c>
      <c r="J9" s="27">
        <v>30000</v>
      </c>
      <c r="K9" s="28">
        <v>479500</v>
      </c>
      <c r="L9" s="27">
        <f t="shared" si="0"/>
        <v>920000</v>
      </c>
      <c r="M9" s="28">
        <f t="shared" si="0"/>
        <v>838944</v>
      </c>
      <c r="N9" s="65">
        <f t="shared" si="1"/>
        <v>77.966101694915253</v>
      </c>
      <c r="O9" s="65">
        <f t="shared" si="2"/>
        <v>71.096949152542379</v>
      </c>
    </row>
    <row r="10" spans="1:15" s="24" customFormat="1" x14ac:dyDescent="0.3">
      <c r="A10" s="25">
        <v>4</v>
      </c>
      <c r="B10" s="26" t="s">
        <v>19</v>
      </c>
      <c r="C10" s="25">
        <v>71</v>
      </c>
      <c r="D10" s="25">
        <v>39</v>
      </c>
      <c r="E10" s="27">
        <v>12081350</v>
      </c>
      <c r="F10" s="27">
        <v>9104732</v>
      </c>
      <c r="G10" s="28">
        <v>2326162.2200000002</v>
      </c>
      <c r="H10" s="27">
        <v>1476256</v>
      </c>
      <c r="I10" s="28">
        <v>5278458.68</v>
      </c>
      <c r="J10" s="27">
        <v>30000</v>
      </c>
      <c r="K10" s="28">
        <v>16966</v>
      </c>
      <c r="L10" s="27">
        <f t="shared" si="0"/>
        <v>10610988</v>
      </c>
      <c r="M10" s="28">
        <f t="shared" si="0"/>
        <v>7621586.9000000004</v>
      </c>
      <c r="N10" s="65">
        <f t="shared" si="1"/>
        <v>87.829489254098263</v>
      </c>
      <c r="O10" s="65">
        <f t="shared" si="2"/>
        <v>63.085556663783436</v>
      </c>
    </row>
    <row r="11" spans="1:15" s="24" customFormat="1" x14ac:dyDescent="0.3">
      <c r="A11" s="25">
        <v>5</v>
      </c>
      <c r="B11" s="26" t="s">
        <v>33</v>
      </c>
      <c r="C11" s="25">
        <v>41</v>
      </c>
      <c r="D11" s="25">
        <v>25</v>
      </c>
      <c r="E11" s="27">
        <v>28167850</v>
      </c>
      <c r="F11" s="27">
        <v>3407260</v>
      </c>
      <c r="G11" s="28">
        <v>979118.75</v>
      </c>
      <c r="H11" s="27">
        <v>16935669</v>
      </c>
      <c r="I11" s="28">
        <v>12391530.77</v>
      </c>
      <c r="J11" s="27">
        <v>2344137</v>
      </c>
      <c r="K11" s="28">
        <v>1293270</v>
      </c>
      <c r="L11" s="27">
        <f t="shared" si="0"/>
        <v>22687066</v>
      </c>
      <c r="M11" s="28">
        <f t="shared" si="0"/>
        <v>14663919.52</v>
      </c>
      <c r="N11" s="65">
        <f t="shared" si="1"/>
        <v>80.542412715205458</v>
      </c>
      <c r="O11" s="65">
        <f t="shared" si="2"/>
        <v>52.059065636887446</v>
      </c>
    </row>
    <row r="12" spans="1:15" s="24" customFormat="1" x14ac:dyDescent="0.3">
      <c r="A12" s="25">
        <v>6</v>
      </c>
      <c r="B12" s="26" t="s">
        <v>43</v>
      </c>
      <c r="C12" s="25">
        <v>39</v>
      </c>
      <c r="D12" s="25">
        <v>18</v>
      </c>
      <c r="E12" s="27">
        <v>16280625</v>
      </c>
      <c r="F12" s="27">
        <v>420350</v>
      </c>
      <c r="G12" s="28">
        <v>355936</v>
      </c>
      <c r="H12" s="27">
        <v>2460024</v>
      </c>
      <c r="I12" s="28">
        <v>2917044</v>
      </c>
      <c r="J12" s="27">
        <v>1094228</v>
      </c>
      <c r="K12" s="28">
        <v>118221</v>
      </c>
      <c r="L12" s="27">
        <f t="shared" si="0"/>
        <v>3974602</v>
      </c>
      <c r="M12" s="28">
        <f t="shared" si="0"/>
        <v>3391201</v>
      </c>
      <c r="N12" s="65">
        <f t="shared" si="1"/>
        <v>24.413079964681945</v>
      </c>
      <c r="O12" s="65">
        <f t="shared" si="2"/>
        <v>20.829673307996469</v>
      </c>
    </row>
    <row r="13" spans="1:15" s="24" customFormat="1" x14ac:dyDescent="0.3">
      <c r="A13" s="25">
        <v>7</v>
      </c>
      <c r="B13" s="26" t="s">
        <v>48</v>
      </c>
      <c r="C13" s="25">
        <v>3</v>
      </c>
      <c r="D13" s="25">
        <v>0</v>
      </c>
      <c r="E13" s="27">
        <v>1020000</v>
      </c>
      <c r="F13" s="27">
        <v>0</v>
      </c>
      <c r="G13" s="28">
        <v>0</v>
      </c>
      <c r="H13" s="27">
        <v>985000</v>
      </c>
      <c r="I13" s="28">
        <v>0</v>
      </c>
      <c r="J13" s="27">
        <v>0</v>
      </c>
      <c r="K13" s="28">
        <v>0</v>
      </c>
      <c r="L13" s="27">
        <f t="shared" si="0"/>
        <v>985000</v>
      </c>
      <c r="M13" s="28">
        <f t="shared" si="0"/>
        <v>0</v>
      </c>
      <c r="N13" s="65">
        <f t="shared" si="1"/>
        <v>96.568627450980387</v>
      </c>
      <c r="O13" s="65">
        <f t="shared" si="2"/>
        <v>0</v>
      </c>
    </row>
    <row r="14" spans="1:15" s="24" customFormat="1" x14ac:dyDescent="0.3">
      <c r="A14" s="25">
        <v>8</v>
      </c>
      <c r="B14" s="26" t="s">
        <v>49</v>
      </c>
      <c r="C14" s="25">
        <v>65</v>
      </c>
      <c r="D14" s="25">
        <v>51</v>
      </c>
      <c r="E14" s="27">
        <v>24610150</v>
      </c>
      <c r="F14" s="27">
        <v>6480927</v>
      </c>
      <c r="G14" s="28">
        <v>1144928.04</v>
      </c>
      <c r="H14" s="27">
        <v>16320457</v>
      </c>
      <c r="I14" s="28">
        <v>7709515.5499999998</v>
      </c>
      <c r="J14" s="27">
        <v>35880</v>
      </c>
      <c r="K14" s="28">
        <v>961383</v>
      </c>
      <c r="L14" s="27">
        <f t="shared" si="0"/>
        <v>22837264</v>
      </c>
      <c r="M14" s="28">
        <f t="shared" si="0"/>
        <v>9815826.5899999999</v>
      </c>
      <c r="N14" s="65">
        <f t="shared" si="1"/>
        <v>92.796118674611904</v>
      </c>
      <c r="O14" s="65">
        <f t="shared" si="2"/>
        <v>39.885277375391858</v>
      </c>
    </row>
    <row r="15" spans="1:15" s="24" customFormat="1" x14ac:dyDescent="0.3">
      <c r="A15" s="25">
        <v>9</v>
      </c>
      <c r="B15" s="26" t="s">
        <v>61</v>
      </c>
      <c r="C15" s="25">
        <v>27</v>
      </c>
      <c r="D15" s="25">
        <v>18</v>
      </c>
      <c r="E15" s="27">
        <v>15798450</v>
      </c>
      <c r="F15" s="27">
        <v>8556400</v>
      </c>
      <c r="G15" s="28">
        <v>1002886</v>
      </c>
      <c r="H15" s="27">
        <v>4563000</v>
      </c>
      <c r="I15" s="28">
        <v>6259627</v>
      </c>
      <c r="J15" s="27">
        <v>1322500</v>
      </c>
      <c r="K15" s="28">
        <v>12000</v>
      </c>
      <c r="L15" s="27">
        <f t="shared" si="0"/>
        <v>14441900</v>
      </c>
      <c r="M15" s="28">
        <f t="shared" si="0"/>
        <v>7274513</v>
      </c>
      <c r="N15" s="65">
        <f t="shared" si="1"/>
        <v>91.413398149818491</v>
      </c>
      <c r="O15" s="65">
        <f t="shared" si="2"/>
        <v>46.045738664236048</v>
      </c>
    </row>
    <row r="16" spans="1:15" s="24" customFormat="1" x14ac:dyDescent="0.3">
      <c r="A16" s="25">
        <v>10</v>
      </c>
      <c r="B16" s="26" t="s">
        <v>68</v>
      </c>
      <c r="C16" s="25">
        <v>78</v>
      </c>
      <c r="D16" s="25">
        <v>57</v>
      </c>
      <c r="E16" s="27">
        <v>33147475</v>
      </c>
      <c r="F16" s="27">
        <v>21451451</v>
      </c>
      <c r="G16" s="28">
        <v>4086161.63</v>
      </c>
      <c r="H16" s="27">
        <v>8612605</v>
      </c>
      <c r="I16" s="28">
        <v>15222258.939999999</v>
      </c>
      <c r="J16" s="27">
        <v>821787</v>
      </c>
      <c r="K16" s="28">
        <v>257343</v>
      </c>
      <c r="L16" s="27">
        <f t="shared" ref="L16:M21" si="3">F16+H16+J16</f>
        <v>30885843</v>
      </c>
      <c r="M16" s="28">
        <f t="shared" si="3"/>
        <v>19565763.57</v>
      </c>
      <c r="N16" s="65">
        <f t="shared" ref="N16:N20" si="4">(L16*100)/E16</f>
        <v>93.177060997858817</v>
      </c>
      <c r="O16" s="65">
        <f t="shared" ref="O16:O20" si="5">(M16*100)/E16</f>
        <v>59.026407199945091</v>
      </c>
    </row>
    <row r="17" spans="1:15" s="24" customFormat="1" x14ac:dyDescent="0.3">
      <c r="A17" s="25">
        <v>11</v>
      </c>
      <c r="B17" s="26" t="s">
        <v>80</v>
      </c>
      <c r="C17" s="25">
        <v>29</v>
      </c>
      <c r="D17" s="25">
        <v>15</v>
      </c>
      <c r="E17" s="27">
        <v>4356000</v>
      </c>
      <c r="F17" s="27">
        <v>1102000</v>
      </c>
      <c r="G17" s="28">
        <v>282312</v>
      </c>
      <c r="H17" s="27">
        <v>1134000</v>
      </c>
      <c r="I17" s="28">
        <v>1153607</v>
      </c>
      <c r="J17" s="27">
        <v>286000</v>
      </c>
      <c r="K17" s="28">
        <v>130000</v>
      </c>
      <c r="L17" s="27">
        <f t="shared" si="3"/>
        <v>2522000</v>
      </c>
      <c r="M17" s="28">
        <f t="shared" si="3"/>
        <v>1565919</v>
      </c>
      <c r="N17" s="65">
        <f t="shared" si="4"/>
        <v>57.897153351698805</v>
      </c>
      <c r="O17" s="65">
        <f t="shared" si="5"/>
        <v>35.948553719008267</v>
      </c>
    </row>
    <row r="18" spans="1:15" s="24" customFormat="1" x14ac:dyDescent="0.3">
      <c r="A18" s="25">
        <v>12</v>
      </c>
      <c r="B18" s="26" t="s">
        <v>85</v>
      </c>
      <c r="C18" s="25">
        <v>7</v>
      </c>
      <c r="D18" s="25">
        <v>2</v>
      </c>
      <c r="E18" s="27">
        <v>24236600</v>
      </c>
      <c r="F18" s="27">
        <v>507780</v>
      </c>
      <c r="G18" s="28">
        <v>123440</v>
      </c>
      <c r="H18" s="27">
        <v>11725820</v>
      </c>
      <c r="I18" s="28">
        <v>568487.35</v>
      </c>
      <c r="J18" s="27">
        <v>1596500</v>
      </c>
      <c r="K18" s="28">
        <v>809713</v>
      </c>
      <c r="L18" s="27">
        <f t="shared" si="3"/>
        <v>13830100</v>
      </c>
      <c r="M18" s="28">
        <f t="shared" si="3"/>
        <v>1501640.35</v>
      </c>
      <c r="N18" s="65">
        <f t="shared" si="4"/>
        <v>57.062871854963156</v>
      </c>
      <c r="O18" s="65">
        <f t="shared" si="5"/>
        <v>6.1957549738824751</v>
      </c>
    </row>
    <row r="19" spans="1:15" s="24" customFormat="1" x14ac:dyDescent="0.3">
      <c r="A19" s="25">
        <v>13</v>
      </c>
      <c r="B19" s="26" t="s">
        <v>88</v>
      </c>
      <c r="C19" s="25">
        <v>11</v>
      </c>
      <c r="D19" s="25">
        <v>8</v>
      </c>
      <c r="E19" s="27">
        <v>14752400</v>
      </c>
      <c r="F19" s="27">
        <v>10394926</v>
      </c>
      <c r="G19" s="28">
        <v>7541400</v>
      </c>
      <c r="H19" s="27">
        <v>866075</v>
      </c>
      <c r="I19" s="28">
        <v>280398</v>
      </c>
      <c r="J19" s="27">
        <v>404150</v>
      </c>
      <c r="K19" s="28">
        <v>80434</v>
      </c>
      <c r="L19" s="27">
        <f t="shared" si="3"/>
        <v>11665151</v>
      </c>
      <c r="M19" s="28">
        <f t="shared" si="3"/>
        <v>7902232</v>
      </c>
      <c r="N19" s="65">
        <f t="shared" si="4"/>
        <v>79.072903391990451</v>
      </c>
      <c r="O19" s="65">
        <f t="shared" si="5"/>
        <v>53.565738456115618</v>
      </c>
    </row>
    <row r="20" spans="1:15" s="24" customFormat="1" x14ac:dyDescent="0.3">
      <c r="A20" s="29">
        <v>14</v>
      </c>
      <c r="B20" s="30" t="s">
        <v>91</v>
      </c>
      <c r="C20" s="29">
        <v>8</v>
      </c>
      <c r="D20" s="29">
        <v>6</v>
      </c>
      <c r="E20" s="31">
        <v>1662600</v>
      </c>
      <c r="F20" s="31">
        <v>166300</v>
      </c>
      <c r="G20" s="32">
        <v>163384.6</v>
      </c>
      <c r="H20" s="31">
        <v>306300</v>
      </c>
      <c r="I20" s="32">
        <v>207599.59</v>
      </c>
      <c r="J20" s="31">
        <v>25000</v>
      </c>
      <c r="K20" s="32">
        <v>0</v>
      </c>
      <c r="L20" s="31">
        <f t="shared" si="3"/>
        <v>497600</v>
      </c>
      <c r="M20" s="32">
        <f t="shared" si="3"/>
        <v>370984.19</v>
      </c>
      <c r="N20" s="66">
        <f t="shared" si="4"/>
        <v>29.929026825454109</v>
      </c>
      <c r="O20" s="66">
        <f t="shared" si="5"/>
        <v>22.313496331047755</v>
      </c>
    </row>
    <row r="21" spans="1:15" x14ac:dyDescent="0.3">
      <c r="A21" s="72" t="s">
        <v>93</v>
      </c>
      <c r="B21" s="72"/>
      <c r="C21" s="57">
        <f t="shared" ref="C21:K21" si="6">SUM(C20,C19,C18,C17,C16,C15,C14,C13,C12,C11,C10,C9,C8,C7)</f>
        <v>430</v>
      </c>
      <c r="D21" s="57">
        <f t="shared" si="6"/>
        <v>267</v>
      </c>
      <c r="E21" s="9">
        <f t="shared" si="6"/>
        <v>665501500</v>
      </c>
      <c r="F21" s="9">
        <f t="shared" si="6"/>
        <v>235495366</v>
      </c>
      <c r="G21" s="7">
        <f t="shared" si="6"/>
        <v>110988960.05999999</v>
      </c>
      <c r="H21" s="9">
        <f t="shared" si="6"/>
        <v>186392498</v>
      </c>
      <c r="I21" s="7">
        <f t="shared" si="6"/>
        <v>134700376.80000001</v>
      </c>
      <c r="J21" s="9">
        <f t="shared" si="6"/>
        <v>46236324</v>
      </c>
      <c r="K21" s="7">
        <f t="shared" si="6"/>
        <v>21207828</v>
      </c>
      <c r="L21" s="9">
        <f t="shared" si="3"/>
        <v>468124188</v>
      </c>
      <c r="M21" s="7">
        <f t="shared" si="3"/>
        <v>266897164.86000001</v>
      </c>
      <c r="N21" s="7">
        <f>(L21*100)/E21</f>
        <v>70.341567674903814</v>
      </c>
      <c r="O21" s="7">
        <f>(M21*100)/E21</f>
        <v>40.104667661906099</v>
      </c>
    </row>
  </sheetData>
  <mergeCells count="14">
    <mergeCell ref="J4:K5"/>
    <mergeCell ref="L4:M5"/>
    <mergeCell ref="N4:O5"/>
    <mergeCell ref="A21:B21"/>
    <mergeCell ref="A1:O1"/>
    <mergeCell ref="A2:O2"/>
    <mergeCell ref="A3:O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view="pageBreakPreview" topLeftCell="A4" zoomScaleNormal="100" zoomScaleSheetLayoutView="100" workbookViewId="0">
      <selection activeCell="B7" sqref="B7"/>
    </sheetView>
  </sheetViews>
  <sheetFormatPr defaultColWidth="38.625" defaultRowHeight="18.75" x14ac:dyDescent="0.3"/>
  <cols>
    <col min="1" max="1" width="5.125" style="55" customWidth="1"/>
    <col min="2" max="2" width="42.375" style="1" customWidth="1"/>
    <col min="3" max="3" width="7.25" style="1" customWidth="1"/>
    <col min="4" max="4" width="10.375" style="1" customWidth="1"/>
    <col min="5" max="5" width="11.5" style="1" customWidth="1"/>
    <col min="6" max="6" width="12.25" style="1" customWidth="1"/>
    <col min="7" max="7" width="13.625" style="1" customWidth="1"/>
    <col min="8" max="8" width="12" style="54" bestFit="1" customWidth="1"/>
    <col min="9" max="9" width="12.625" style="1" bestFit="1" customWidth="1"/>
    <col min="10" max="11" width="12.625" style="1" customWidth="1"/>
    <col min="12" max="12" width="10.75" style="54" bestFit="1" customWidth="1"/>
    <col min="13" max="13" width="12.75" style="1" bestFit="1" customWidth="1"/>
    <col min="14" max="14" width="6.625" style="1" bestFit="1" customWidth="1"/>
    <col min="15" max="15" width="6.75" style="1" customWidth="1"/>
    <col min="16" max="16384" width="38.625" style="1"/>
  </cols>
  <sheetData>
    <row r="1" spans="1:15" ht="23.2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3.25" x14ac:dyDescent="0.3">
      <c r="A2" s="73" t="s">
        <v>142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x14ac:dyDescent="0.3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x14ac:dyDescent="0.3">
      <c r="A4" s="75" t="s">
        <v>2</v>
      </c>
      <c r="B4" s="75" t="s">
        <v>3</v>
      </c>
      <c r="C4" s="76" t="s">
        <v>95</v>
      </c>
      <c r="D4" s="76" t="s">
        <v>96</v>
      </c>
      <c r="E4" s="76" t="s">
        <v>97</v>
      </c>
      <c r="F4" s="79" t="s">
        <v>94</v>
      </c>
      <c r="G4" s="79"/>
      <c r="H4" s="67" t="s">
        <v>140</v>
      </c>
      <c r="I4" s="68"/>
      <c r="J4" s="67" t="s">
        <v>143</v>
      </c>
      <c r="K4" s="68"/>
      <c r="L4" s="67" t="s">
        <v>144</v>
      </c>
      <c r="M4" s="68"/>
      <c r="N4" s="71" t="s">
        <v>141</v>
      </c>
      <c r="O4" s="71"/>
    </row>
    <row r="5" spans="1:15" x14ac:dyDescent="0.3">
      <c r="A5" s="75"/>
      <c r="B5" s="75"/>
      <c r="C5" s="77"/>
      <c r="D5" s="77"/>
      <c r="E5" s="77"/>
      <c r="F5" s="79"/>
      <c r="G5" s="79"/>
      <c r="H5" s="69"/>
      <c r="I5" s="70"/>
      <c r="J5" s="69"/>
      <c r="K5" s="70"/>
      <c r="L5" s="69"/>
      <c r="M5" s="70"/>
      <c r="N5" s="71"/>
      <c r="O5" s="71"/>
    </row>
    <row r="6" spans="1:15" x14ac:dyDescent="0.3">
      <c r="A6" s="75"/>
      <c r="B6" s="75"/>
      <c r="C6" s="78"/>
      <c r="D6" s="78"/>
      <c r="E6" s="78"/>
      <c r="F6" s="4" t="s">
        <v>4</v>
      </c>
      <c r="G6" s="4" t="s">
        <v>5</v>
      </c>
      <c r="H6" s="53" t="s">
        <v>4</v>
      </c>
      <c r="I6" s="34" t="s">
        <v>5</v>
      </c>
      <c r="J6" s="53" t="s">
        <v>4</v>
      </c>
      <c r="K6" s="56" t="s">
        <v>5</v>
      </c>
      <c r="L6" s="53" t="s">
        <v>4</v>
      </c>
      <c r="M6" s="34" t="s">
        <v>5</v>
      </c>
      <c r="N6" s="4" t="s">
        <v>4</v>
      </c>
      <c r="O6" s="4" t="s">
        <v>5</v>
      </c>
    </row>
    <row r="7" spans="1:15" s="24" customFormat="1" x14ac:dyDescent="0.3">
      <c r="A7" s="36">
        <v>1</v>
      </c>
      <c r="B7" s="37" t="s">
        <v>6</v>
      </c>
      <c r="C7" s="36">
        <v>36</v>
      </c>
      <c r="D7" s="36">
        <v>17</v>
      </c>
      <c r="E7" s="38">
        <v>487270300</v>
      </c>
      <c r="F7" s="38">
        <v>172741150</v>
      </c>
      <c r="G7" s="39">
        <v>92560403.069999993</v>
      </c>
      <c r="H7" s="38">
        <v>120742417</v>
      </c>
      <c r="I7" s="39">
        <v>82596029.920000002</v>
      </c>
      <c r="J7" s="39">
        <v>38197092</v>
      </c>
      <c r="K7" s="39">
        <v>17040060</v>
      </c>
      <c r="L7" s="38">
        <f>F7+H7+J7</f>
        <v>331680659</v>
      </c>
      <c r="M7" s="39">
        <f>G7+I7+K7</f>
        <v>192196492.99000001</v>
      </c>
      <c r="N7" s="39">
        <f>(L7*100)/E7</f>
        <v>68.069131034663926</v>
      </c>
      <c r="O7" s="39">
        <f>(M7*100)/E7</f>
        <v>39.443506610191513</v>
      </c>
    </row>
    <row r="8" spans="1:15" x14ac:dyDescent="0.3">
      <c r="A8" s="41">
        <v>1</v>
      </c>
      <c r="B8" s="40" t="s">
        <v>7</v>
      </c>
      <c r="C8" s="41">
        <v>14</v>
      </c>
      <c r="D8" s="41">
        <v>1</v>
      </c>
      <c r="E8" s="42">
        <v>10572600</v>
      </c>
      <c r="F8" s="42">
        <v>1646000</v>
      </c>
      <c r="G8" s="43">
        <v>0</v>
      </c>
      <c r="H8" s="42">
        <v>2018300</v>
      </c>
      <c r="I8" s="43">
        <v>12406</v>
      </c>
      <c r="J8" s="43">
        <v>2107500</v>
      </c>
      <c r="K8" s="43">
        <v>0</v>
      </c>
      <c r="L8" s="42">
        <f t="shared" ref="L8:L71" si="0">F8+H8+J8</f>
        <v>5771800</v>
      </c>
      <c r="M8" s="43">
        <f t="shared" ref="M8:M71" si="1">G8+I8+K8</f>
        <v>12406</v>
      </c>
      <c r="N8" s="43">
        <f t="shared" ref="N8:N71" si="2">(L8*100)/E8</f>
        <v>54.592058717817757</v>
      </c>
      <c r="O8" s="43">
        <f t="shared" ref="O8:O71" si="3">(M8*100)/E8</f>
        <v>0.11734105139700736</v>
      </c>
    </row>
    <row r="9" spans="1:15" x14ac:dyDescent="0.3">
      <c r="A9" s="45">
        <v>2</v>
      </c>
      <c r="B9" s="44" t="s">
        <v>8</v>
      </c>
      <c r="C9" s="45">
        <v>3</v>
      </c>
      <c r="D9" s="45">
        <v>3</v>
      </c>
      <c r="E9" s="46">
        <v>312908900</v>
      </c>
      <c r="F9" s="46">
        <v>97957900</v>
      </c>
      <c r="G9" s="47">
        <v>67900625.069999993</v>
      </c>
      <c r="H9" s="46">
        <v>73665000</v>
      </c>
      <c r="I9" s="47">
        <v>67003286.909999996</v>
      </c>
      <c r="J9" s="47">
        <v>23570800</v>
      </c>
      <c r="K9" s="47">
        <v>0</v>
      </c>
      <c r="L9" s="46">
        <f t="shared" si="0"/>
        <v>195193700</v>
      </c>
      <c r="M9" s="47">
        <f t="shared" si="1"/>
        <v>134903911.97999999</v>
      </c>
      <c r="N9" s="47">
        <f t="shared" si="2"/>
        <v>62.380360545832986</v>
      </c>
      <c r="O9" s="47">
        <f t="shared" si="3"/>
        <v>43.112839545311743</v>
      </c>
    </row>
    <row r="10" spans="1:15" x14ac:dyDescent="0.3">
      <c r="A10" s="45">
        <v>3</v>
      </c>
      <c r="B10" s="44" t="s">
        <v>9</v>
      </c>
      <c r="C10" s="45">
        <v>1</v>
      </c>
      <c r="D10" s="45">
        <v>1</v>
      </c>
      <c r="E10" s="46">
        <v>150000</v>
      </c>
      <c r="F10" s="46">
        <v>10000</v>
      </c>
      <c r="G10" s="47">
        <v>0</v>
      </c>
      <c r="H10" s="46">
        <v>100000</v>
      </c>
      <c r="I10" s="47">
        <v>95522</v>
      </c>
      <c r="J10" s="47">
        <v>5000</v>
      </c>
      <c r="K10" s="47">
        <v>0</v>
      </c>
      <c r="L10" s="46">
        <f t="shared" si="0"/>
        <v>115000</v>
      </c>
      <c r="M10" s="47">
        <f t="shared" si="1"/>
        <v>95522</v>
      </c>
      <c r="N10" s="47">
        <f t="shared" si="2"/>
        <v>76.666666666666671</v>
      </c>
      <c r="O10" s="47">
        <f t="shared" si="3"/>
        <v>63.681333333333335</v>
      </c>
    </row>
    <row r="11" spans="1:15" x14ac:dyDescent="0.3">
      <c r="A11" s="45">
        <v>4</v>
      </c>
      <c r="B11" s="44" t="s">
        <v>10</v>
      </c>
      <c r="C11" s="45">
        <v>11</v>
      </c>
      <c r="D11" s="45">
        <v>7</v>
      </c>
      <c r="E11" s="46">
        <v>162277100</v>
      </c>
      <c r="F11" s="46">
        <v>72986750</v>
      </c>
      <c r="G11" s="47">
        <v>24588000</v>
      </c>
      <c r="H11" s="46">
        <v>44519617</v>
      </c>
      <c r="I11" s="47">
        <v>15333362.199999999</v>
      </c>
      <c r="J11" s="47">
        <v>12373292</v>
      </c>
      <c r="K11" s="47">
        <v>17020060</v>
      </c>
      <c r="L11" s="46">
        <f t="shared" si="0"/>
        <v>129879659</v>
      </c>
      <c r="M11" s="47">
        <f t="shared" si="1"/>
        <v>56941422.200000003</v>
      </c>
      <c r="N11" s="47">
        <f t="shared" si="2"/>
        <v>80.035728392977191</v>
      </c>
      <c r="O11" s="47">
        <f t="shared" si="3"/>
        <v>35.089006520328503</v>
      </c>
    </row>
    <row r="12" spans="1:15" x14ac:dyDescent="0.3">
      <c r="A12" s="45">
        <v>5</v>
      </c>
      <c r="B12" s="44" t="s">
        <v>11</v>
      </c>
      <c r="C12" s="45">
        <v>6</v>
      </c>
      <c r="D12" s="45">
        <v>4</v>
      </c>
      <c r="E12" s="46">
        <v>688000</v>
      </c>
      <c r="F12" s="46">
        <v>35500</v>
      </c>
      <c r="G12" s="47">
        <v>4500</v>
      </c>
      <c r="H12" s="46">
        <v>291500</v>
      </c>
      <c r="I12" s="47">
        <v>81358.81</v>
      </c>
      <c r="J12" s="47">
        <v>95500</v>
      </c>
      <c r="K12" s="47">
        <v>0</v>
      </c>
      <c r="L12" s="46">
        <f t="shared" si="0"/>
        <v>422500</v>
      </c>
      <c r="M12" s="47">
        <f t="shared" si="1"/>
        <v>85858.81</v>
      </c>
      <c r="N12" s="47">
        <f t="shared" si="2"/>
        <v>61.409883720930232</v>
      </c>
      <c r="O12" s="47">
        <f t="shared" si="3"/>
        <v>12.479478197674419</v>
      </c>
    </row>
    <row r="13" spans="1:15" x14ac:dyDescent="0.3">
      <c r="A13" s="49">
        <v>6</v>
      </c>
      <c r="B13" s="48" t="s">
        <v>12</v>
      </c>
      <c r="C13" s="49">
        <v>1</v>
      </c>
      <c r="D13" s="49">
        <v>1</v>
      </c>
      <c r="E13" s="50">
        <v>673700</v>
      </c>
      <c r="F13" s="50">
        <v>105000</v>
      </c>
      <c r="G13" s="51">
        <v>67278</v>
      </c>
      <c r="H13" s="50">
        <v>148000</v>
      </c>
      <c r="I13" s="51">
        <v>70094</v>
      </c>
      <c r="J13" s="51">
        <v>45000</v>
      </c>
      <c r="K13" s="51">
        <v>20000</v>
      </c>
      <c r="L13" s="50">
        <f t="shared" si="0"/>
        <v>298000</v>
      </c>
      <c r="M13" s="51">
        <f t="shared" si="1"/>
        <v>157372</v>
      </c>
      <c r="N13" s="51">
        <f t="shared" si="2"/>
        <v>44.233338281134039</v>
      </c>
      <c r="O13" s="51">
        <f t="shared" si="3"/>
        <v>23.359358765028944</v>
      </c>
    </row>
    <row r="14" spans="1:15" s="24" customFormat="1" x14ac:dyDescent="0.3">
      <c r="A14" s="36">
        <v>1</v>
      </c>
      <c r="B14" s="37" t="s">
        <v>13</v>
      </c>
      <c r="C14" s="36">
        <v>10</v>
      </c>
      <c r="D14" s="36">
        <v>7</v>
      </c>
      <c r="E14" s="38">
        <v>937700</v>
      </c>
      <c r="F14" s="38">
        <v>362090</v>
      </c>
      <c r="G14" s="39">
        <v>128265.75</v>
      </c>
      <c r="H14" s="38">
        <v>174875</v>
      </c>
      <c r="I14" s="39">
        <v>50938</v>
      </c>
      <c r="J14" s="39">
        <v>49050</v>
      </c>
      <c r="K14" s="39">
        <v>8938</v>
      </c>
      <c r="L14" s="38">
        <f t="shared" si="0"/>
        <v>586015</v>
      </c>
      <c r="M14" s="39">
        <f t="shared" si="1"/>
        <v>188141.75</v>
      </c>
      <c r="N14" s="39">
        <f t="shared" si="2"/>
        <v>62.494934413991679</v>
      </c>
      <c r="O14" s="39">
        <f t="shared" si="3"/>
        <v>20.064172976431696</v>
      </c>
    </row>
    <row r="15" spans="1:15" x14ac:dyDescent="0.3">
      <c r="A15" s="41">
        <v>1</v>
      </c>
      <c r="B15" s="40" t="s">
        <v>14</v>
      </c>
      <c r="C15" s="41">
        <v>3</v>
      </c>
      <c r="D15" s="41">
        <v>2</v>
      </c>
      <c r="E15" s="42">
        <v>455500</v>
      </c>
      <c r="F15" s="42">
        <v>125190</v>
      </c>
      <c r="G15" s="43">
        <v>20023.75</v>
      </c>
      <c r="H15" s="42">
        <v>73750</v>
      </c>
      <c r="I15" s="43">
        <v>11510</v>
      </c>
      <c r="J15" s="43">
        <v>10250</v>
      </c>
      <c r="K15" s="43">
        <v>8938</v>
      </c>
      <c r="L15" s="42">
        <f t="shared" si="0"/>
        <v>209190</v>
      </c>
      <c r="M15" s="43">
        <f t="shared" si="1"/>
        <v>40471.75</v>
      </c>
      <c r="N15" s="43">
        <f t="shared" si="2"/>
        <v>45.925356750823269</v>
      </c>
      <c r="O15" s="43">
        <f t="shared" si="3"/>
        <v>8.8851262349066964</v>
      </c>
    </row>
    <row r="16" spans="1:15" x14ac:dyDescent="0.3">
      <c r="A16" s="49">
        <v>2</v>
      </c>
      <c r="B16" s="48" t="s">
        <v>15</v>
      </c>
      <c r="C16" s="49">
        <v>7</v>
      </c>
      <c r="D16" s="49">
        <v>5</v>
      </c>
      <c r="E16" s="50">
        <v>482200</v>
      </c>
      <c r="F16" s="50">
        <v>236900</v>
      </c>
      <c r="G16" s="51">
        <v>108242</v>
      </c>
      <c r="H16" s="50">
        <v>101125</v>
      </c>
      <c r="I16" s="51">
        <v>39428</v>
      </c>
      <c r="J16" s="51">
        <v>38800</v>
      </c>
      <c r="K16" s="51">
        <v>0</v>
      </c>
      <c r="L16" s="50">
        <f t="shared" si="0"/>
        <v>376825</v>
      </c>
      <c r="M16" s="51">
        <f t="shared" si="1"/>
        <v>147670</v>
      </c>
      <c r="N16" s="51">
        <f t="shared" si="2"/>
        <v>78.147034425549563</v>
      </c>
      <c r="O16" s="51">
        <f t="shared" si="3"/>
        <v>30.62422231439237</v>
      </c>
    </row>
    <row r="17" spans="1:15" s="24" customFormat="1" x14ac:dyDescent="0.3">
      <c r="A17" s="36">
        <v>1</v>
      </c>
      <c r="B17" s="37" t="s">
        <v>16</v>
      </c>
      <c r="C17" s="36">
        <v>5</v>
      </c>
      <c r="D17" s="36">
        <v>4</v>
      </c>
      <c r="E17" s="38">
        <v>1180000</v>
      </c>
      <c r="F17" s="38">
        <v>800000</v>
      </c>
      <c r="G17" s="39">
        <v>294562</v>
      </c>
      <c r="H17" s="38">
        <v>90000</v>
      </c>
      <c r="I17" s="39">
        <v>64882</v>
      </c>
      <c r="J17" s="39">
        <v>30000</v>
      </c>
      <c r="K17" s="39">
        <v>479500</v>
      </c>
      <c r="L17" s="38">
        <f t="shared" si="0"/>
        <v>920000</v>
      </c>
      <c r="M17" s="39">
        <f t="shared" si="1"/>
        <v>838944</v>
      </c>
      <c r="N17" s="39">
        <f t="shared" si="2"/>
        <v>77.966101694915253</v>
      </c>
      <c r="O17" s="39">
        <f t="shared" si="3"/>
        <v>71.096949152542379</v>
      </c>
    </row>
    <row r="18" spans="1:15" x14ac:dyDescent="0.3">
      <c r="A18" s="41">
        <v>1</v>
      </c>
      <c r="B18" s="40" t="s">
        <v>7</v>
      </c>
      <c r="C18" s="41">
        <v>2</v>
      </c>
      <c r="D18" s="41">
        <v>2</v>
      </c>
      <c r="E18" s="42">
        <v>420000</v>
      </c>
      <c r="F18" s="42">
        <v>210000</v>
      </c>
      <c r="G18" s="43">
        <v>212162</v>
      </c>
      <c r="H18" s="42">
        <v>90000</v>
      </c>
      <c r="I18" s="43">
        <v>64882</v>
      </c>
      <c r="J18" s="43">
        <v>30000</v>
      </c>
      <c r="K18" s="43">
        <v>0</v>
      </c>
      <c r="L18" s="42">
        <f t="shared" si="0"/>
        <v>330000</v>
      </c>
      <c r="M18" s="43">
        <f t="shared" si="1"/>
        <v>277044</v>
      </c>
      <c r="N18" s="43">
        <f t="shared" si="2"/>
        <v>78.571428571428569</v>
      </c>
      <c r="O18" s="43">
        <f t="shared" si="3"/>
        <v>65.962857142857146</v>
      </c>
    </row>
    <row r="19" spans="1:15" x14ac:dyDescent="0.3">
      <c r="A19" s="45">
        <v>2</v>
      </c>
      <c r="B19" s="44" t="s">
        <v>17</v>
      </c>
      <c r="C19" s="45">
        <v>2</v>
      </c>
      <c r="D19" s="45">
        <v>1</v>
      </c>
      <c r="E19" s="46">
        <v>220000</v>
      </c>
      <c r="F19" s="46">
        <v>50000</v>
      </c>
      <c r="G19" s="47">
        <v>82400</v>
      </c>
      <c r="H19" s="46">
        <v>0</v>
      </c>
      <c r="I19" s="47">
        <v>0</v>
      </c>
      <c r="J19" s="47">
        <v>0</v>
      </c>
      <c r="K19" s="47">
        <v>0</v>
      </c>
      <c r="L19" s="46">
        <f t="shared" si="0"/>
        <v>50000</v>
      </c>
      <c r="M19" s="47">
        <f t="shared" si="1"/>
        <v>82400</v>
      </c>
      <c r="N19" s="47">
        <f t="shared" si="2"/>
        <v>22.727272727272727</v>
      </c>
      <c r="O19" s="47">
        <f t="shared" si="3"/>
        <v>37.454545454545453</v>
      </c>
    </row>
    <row r="20" spans="1:15" x14ac:dyDescent="0.3">
      <c r="A20" s="49">
        <v>3</v>
      </c>
      <c r="B20" s="48" t="s">
        <v>18</v>
      </c>
      <c r="C20" s="49">
        <v>1</v>
      </c>
      <c r="D20" s="49">
        <v>1</v>
      </c>
      <c r="E20" s="50">
        <v>540000</v>
      </c>
      <c r="F20" s="50">
        <v>540000</v>
      </c>
      <c r="G20" s="51">
        <v>0</v>
      </c>
      <c r="H20" s="50">
        <v>0</v>
      </c>
      <c r="I20" s="51">
        <v>0</v>
      </c>
      <c r="J20" s="51">
        <v>0</v>
      </c>
      <c r="K20" s="51">
        <v>479500</v>
      </c>
      <c r="L20" s="50">
        <f t="shared" si="0"/>
        <v>540000</v>
      </c>
      <c r="M20" s="51">
        <f t="shared" si="1"/>
        <v>479500</v>
      </c>
      <c r="N20" s="51">
        <f t="shared" si="2"/>
        <v>100</v>
      </c>
      <c r="O20" s="51">
        <f t="shared" si="3"/>
        <v>88.796296296296291</v>
      </c>
    </row>
    <row r="21" spans="1:15" s="24" customFormat="1" x14ac:dyDescent="0.3">
      <c r="A21" s="36">
        <v>1</v>
      </c>
      <c r="B21" s="37" t="s">
        <v>19</v>
      </c>
      <c r="C21" s="36">
        <v>71</v>
      </c>
      <c r="D21" s="36">
        <v>39</v>
      </c>
      <c r="E21" s="38">
        <v>12081350</v>
      </c>
      <c r="F21" s="38">
        <v>9104732</v>
      </c>
      <c r="G21" s="39">
        <v>2326162.2200000002</v>
      </c>
      <c r="H21" s="38">
        <v>1476256</v>
      </c>
      <c r="I21" s="39">
        <v>5278458.68</v>
      </c>
      <c r="J21" s="39">
        <v>30000</v>
      </c>
      <c r="K21" s="39">
        <v>16966</v>
      </c>
      <c r="L21" s="38">
        <f t="shared" si="0"/>
        <v>10610988</v>
      </c>
      <c r="M21" s="39">
        <f t="shared" si="1"/>
        <v>7621586.9000000004</v>
      </c>
      <c r="N21" s="39">
        <f t="shared" si="2"/>
        <v>87.829489254098263</v>
      </c>
      <c r="O21" s="39">
        <f t="shared" si="3"/>
        <v>63.085556663783436</v>
      </c>
    </row>
    <row r="22" spans="1:15" x14ac:dyDescent="0.3">
      <c r="A22" s="41">
        <v>1</v>
      </c>
      <c r="B22" s="40" t="s">
        <v>7</v>
      </c>
      <c r="C22" s="41">
        <v>13</v>
      </c>
      <c r="D22" s="41">
        <v>3</v>
      </c>
      <c r="E22" s="42">
        <v>9175478</v>
      </c>
      <c r="F22" s="42">
        <v>7887230</v>
      </c>
      <c r="G22" s="43">
        <v>1150021.22</v>
      </c>
      <c r="H22" s="42">
        <v>389486</v>
      </c>
      <c r="I22" s="43">
        <v>5095116.58</v>
      </c>
      <c r="J22" s="43">
        <v>0</v>
      </c>
      <c r="K22" s="43">
        <v>16966</v>
      </c>
      <c r="L22" s="42">
        <f t="shared" si="0"/>
        <v>8276716</v>
      </c>
      <c r="M22" s="43">
        <f t="shared" si="1"/>
        <v>6262103.7999999998</v>
      </c>
      <c r="N22" s="43">
        <f t="shared" si="2"/>
        <v>90.204739197238553</v>
      </c>
      <c r="O22" s="43">
        <f t="shared" si="3"/>
        <v>68.248256930047674</v>
      </c>
    </row>
    <row r="23" spans="1:15" x14ac:dyDescent="0.3">
      <c r="A23" s="45">
        <v>2</v>
      </c>
      <c r="B23" s="44" t="s">
        <v>20</v>
      </c>
      <c r="C23" s="45">
        <v>6</v>
      </c>
      <c r="D23" s="45">
        <v>3</v>
      </c>
      <c r="E23" s="46">
        <v>132737</v>
      </c>
      <c r="F23" s="46">
        <v>44800</v>
      </c>
      <c r="G23" s="47">
        <v>61737</v>
      </c>
      <c r="H23" s="46">
        <v>87937</v>
      </c>
      <c r="I23" s="47">
        <v>11000</v>
      </c>
      <c r="J23" s="47">
        <v>0</v>
      </c>
      <c r="K23" s="47">
        <v>0</v>
      </c>
      <c r="L23" s="46">
        <f t="shared" si="0"/>
        <v>132737</v>
      </c>
      <c r="M23" s="47">
        <f t="shared" si="1"/>
        <v>72737</v>
      </c>
      <c r="N23" s="47">
        <f t="shared" si="2"/>
        <v>100</v>
      </c>
      <c r="O23" s="47">
        <f t="shared" si="3"/>
        <v>54.797833309476637</v>
      </c>
    </row>
    <row r="24" spans="1:15" x14ac:dyDescent="0.3">
      <c r="A24" s="45">
        <v>3</v>
      </c>
      <c r="B24" s="44" t="s">
        <v>21</v>
      </c>
      <c r="C24" s="45">
        <v>5</v>
      </c>
      <c r="D24" s="45">
        <v>3</v>
      </c>
      <c r="E24" s="46">
        <v>136350</v>
      </c>
      <c r="F24" s="46">
        <v>45000</v>
      </c>
      <c r="G24" s="47">
        <v>105350</v>
      </c>
      <c r="H24" s="46">
        <v>91350</v>
      </c>
      <c r="I24" s="47">
        <v>0</v>
      </c>
      <c r="J24" s="47">
        <v>0</v>
      </c>
      <c r="K24" s="47">
        <v>0</v>
      </c>
      <c r="L24" s="46">
        <f t="shared" si="0"/>
        <v>136350</v>
      </c>
      <c r="M24" s="47">
        <f t="shared" si="1"/>
        <v>105350</v>
      </c>
      <c r="N24" s="47">
        <f t="shared" si="2"/>
        <v>100</v>
      </c>
      <c r="O24" s="47">
        <f t="shared" si="3"/>
        <v>77.264393105977263</v>
      </c>
    </row>
    <row r="25" spans="1:15" x14ac:dyDescent="0.3">
      <c r="A25" s="45">
        <v>4</v>
      </c>
      <c r="B25" s="44" t="s">
        <v>22</v>
      </c>
      <c r="C25" s="45">
        <v>5</v>
      </c>
      <c r="D25" s="45">
        <v>5</v>
      </c>
      <c r="E25" s="46">
        <v>129262</v>
      </c>
      <c r="F25" s="46">
        <v>57262</v>
      </c>
      <c r="G25" s="47">
        <v>97262</v>
      </c>
      <c r="H25" s="46">
        <v>72000</v>
      </c>
      <c r="I25" s="47">
        <v>32000</v>
      </c>
      <c r="J25" s="47">
        <v>0</v>
      </c>
      <c r="K25" s="47">
        <v>0</v>
      </c>
      <c r="L25" s="46">
        <f t="shared" si="0"/>
        <v>129262</v>
      </c>
      <c r="M25" s="47">
        <f t="shared" si="1"/>
        <v>129262</v>
      </c>
      <c r="N25" s="47">
        <f t="shared" si="2"/>
        <v>100</v>
      </c>
      <c r="O25" s="47">
        <f t="shared" si="3"/>
        <v>100</v>
      </c>
    </row>
    <row r="26" spans="1:15" x14ac:dyDescent="0.3">
      <c r="A26" s="45">
        <v>5</v>
      </c>
      <c r="B26" s="44" t="s">
        <v>23</v>
      </c>
      <c r="C26" s="45">
        <v>7</v>
      </c>
      <c r="D26" s="45">
        <v>6</v>
      </c>
      <c r="E26" s="46">
        <v>181212</v>
      </c>
      <c r="F26" s="46">
        <v>119600</v>
      </c>
      <c r="G26" s="47">
        <v>148412</v>
      </c>
      <c r="H26" s="46">
        <v>51612</v>
      </c>
      <c r="I26" s="47">
        <v>20000</v>
      </c>
      <c r="J26" s="47">
        <v>0</v>
      </c>
      <c r="K26" s="47">
        <v>0</v>
      </c>
      <c r="L26" s="46">
        <f t="shared" si="0"/>
        <v>171212</v>
      </c>
      <c r="M26" s="47">
        <f t="shared" si="1"/>
        <v>168412</v>
      </c>
      <c r="N26" s="47">
        <f t="shared" si="2"/>
        <v>94.481601659934228</v>
      </c>
      <c r="O26" s="47">
        <f t="shared" si="3"/>
        <v>92.936450124715805</v>
      </c>
    </row>
    <row r="27" spans="1:15" x14ac:dyDescent="0.3">
      <c r="A27" s="45">
        <v>6</v>
      </c>
      <c r="B27" s="44" t="s">
        <v>24</v>
      </c>
      <c r="C27" s="45">
        <v>7</v>
      </c>
      <c r="D27" s="45">
        <v>4</v>
      </c>
      <c r="E27" s="46">
        <v>846875</v>
      </c>
      <c r="F27" s="46">
        <v>339800</v>
      </c>
      <c r="G27" s="47">
        <v>40800</v>
      </c>
      <c r="H27" s="46">
        <v>93975</v>
      </c>
      <c r="I27" s="47">
        <v>41230.1</v>
      </c>
      <c r="J27" s="47">
        <v>0</v>
      </c>
      <c r="K27" s="47">
        <v>0</v>
      </c>
      <c r="L27" s="46">
        <f t="shared" si="0"/>
        <v>433775</v>
      </c>
      <c r="M27" s="47">
        <f t="shared" si="1"/>
        <v>82030.100000000006</v>
      </c>
      <c r="N27" s="47">
        <f t="shared" si="2"/>
        <v>51.22066420664207</v>
      </c>
      <c r="O27" s="47">
        <f t="shared" si="3"/>
        <v>9.6862110701107014</v>
      </c>
    </row>
    <row r="28" spans="1:15" x14ac:dyDescent="0.3">
      <c r="A28" s="45">
        <v>7</v>
      </c>
      <c r="B28" s="44" t="s">
        <v>25</v>
      </c>
      <c r="C28" s="45">
        <v>7</v>
      </c>
      <c r="D28" s="45">
        <v>4</v>
      </c>
      <c r="E28" s="46">
        <v>570275</v>
      </c>
      <c r="F28" s="46">
        <v>355400</v>
      </c>
      <c r="G28" s="47">
        <v>462400</v>
      </c>
      <c r="H28" s="46">
        <v>214875</v>
      </c>
      <c r="I28" s="47">
        <v>6000</v>
      </c>
      <c r="J28" s="47">
        <v>0</v>
      </c>
      <c r="K28" s="47">
        <v>0</v>
      </c>
      <c r="L28" s="46">
        <f t="shared" si="0"/>
        <v>570275</v>
      </c>
      <c r="M28" s="47">
        <f t="shared" si="1"/>
        <v>468400</v>
      </c>
      <c r="N28" s="47">
        <f t="shared" si="2"/>
        <v>100</v>
      </c>
      <c r="O28" s="47">
        <f t="shared" si="3"/>
        <v>82.135811669808419</v>
      </c>
    </row>
    <row r="29" spans="1:15" ht="21" customHeight="1" x14ac:dyDescent="0.3">
      <c r="A29" s="45">
        <v>8</v>
      </c>
      <c r="B29" s="44" t="s">
        <v>26</v>
      </c>
      <c r="C29" s="45">
        <v>5</v>
      </c>
      <c r="D29" s="45">
        <v>3</v>
      </c>
      <c r="E29" s="46">
        <v>128012</v>
      </c>
      <c r="F29" s="46">
        <v>0</v>
      </c>
      <c r="G29" s="47">
        <v>69800</v>
      </c>
      <c r="H29" s="46">
        <v>128012</v>
      </c>
      <c r="I29" s="47">
        <v>20000</v>
      </c>
      <c r="J29" s="47">
        <v>0</v>
      </c>
      <c r="K29" s="47">
        <v>0</v>
      </c>
      <c r="L29" s="46">
        <f t="shared" si="0"/>
        <v>128012</v>
      </c>
      <c r="M29" s="47">
        <f t="shared" si="1"/>
        <v>89800</v>
      </c>
      <c r="N29" s="47">
        <f t="shared" si="2"/>
        <v>100</v>
      </c>
      <c r="O29" s="52">
        <f t="shared" si="3"/>
        <v>70.149673468112368</v>
      </c>
    </row>
    <row r="30" spans="1:15" x14ac:dyDescent="0.3">
      <c r="A30" s="45">
        <v>9</v>
      </c>
      <c r="B30" s="44" t="s">
        <v>27</v>
      </c>
      <c r="C30" s="45">
        <v>2</v>
      </c>
      <c r="D30" s="45">
        <v>1</v>
      </c>
      <c r="E30" s="46">
        <v>179800</v>
      </c>
      <c r="F30" s="46">
        <v>44800</v>
      </c>
      <c r="G30" s="47">
        <v>44800</v>
      </c>
      <c r="H30" s="46">
        <v>0</v>
      </c>
      <c r="I30" s="47">
        <v>0</v>
      </c>
      <c r="J30" s="47">
        <v>0</v>
      </c>
      <c r="K30" s="47">
        <v>0</v>
      </c>
      <c r="L30" s="46">
        <f t="shared" si="0"/>
        <v>44800</v>
      </c>
      <c r="M30" s="47">
        <f t="shared" si="1"/>
        <v>44800</v>
      </c>
      <c r="N30" s="47">
        <f t="shared" si="2"/>
        <v>24.916573971078975</v>
      </c>
      <c r="O30" s="47">
        <f t="shared" si="3"/>
        <v>24.916573971078975</v>
      </c>
    </row>
    <row r="31" spans="1:15" x14ac:dyDescent="0.3">
      <c r="A31" s="45">
        <v>10</v>
      </c>
      <c r="B31" s="44" t="s">
        <v>28</v>
      </c>
      <c r="C31" s="45">
        <v>4</v>
      </c>
      <c r="D31" s="45">
        <v>0</v>
      </c>
      <c r="E31" s="46">
        <v>63787</v>
      </c>
      <c r="F31" s="46">
        <v>0</v>
      </c>
      <c r="G31" s="47">
        <v>0</v>
      </c>
      <c r="H31" s="46">
        <v>33787</v>
      </c>
      <c r="I31" s="47">
        <v>0</v>
      </c>
      <c r="J31" s="47">
        <v>30000</v>
      </c>
      <c r="K31" s="47">
        <v>0</v>
      </c>
      <c r="L31" s="46">
        <f t="shared" si="0"/>
        <v>63787</v>
      </c>
      <c r="M31" s="47">
        <f t="shared" si="1"/>
        <v>0</v>
      </c>
      <c r="N31" s="47">
        <f t="shared" si="2"/>
        <v>100</v>
      </c>
      <c r="O31" s="47">
        <f t="shared" si="3"/>
        <v>0</v>
      </c>
    </row>
    <row r="32" spans="1:15" x14ac:dyDescent="0.3">
      <c r="A32" s="45">
        <v>11</v>
      </c>
      <c r="B32" s="44" t="s">
        <v>29</v>
      </c>
      <c r="C32" s="45">
        <v>6</v>
      </c>
      <c r="D32" s="45">
        <v>3</v>
      </c>
      <c r="E32" s="46">
        <v>134050</v>
      </c>
      <c r="F32" s="46">
        <v>59800</v>
      </c>
      <c r="G32" s="47">
        <v>45800</v>
      </c>
      <c r="H32" s="46">
        <v>74250</v>
      </c>
      <c r="I32" s="47">
        <v>20000</v>
      </c>
      <c r="J32" s="47">
        <v>0</v>
      </c>
      <c r="K32" s="47">
        <v>0</v>
      </c>
      <c r="L32" s="46">
        <f t="shared" si="0"/>
        <v>134050</v>
      </c>
      <c r="M32" s="47">
        <f t="shared" si="1"/>
        <v>65800</v>
      </c>
      <c r="N32" s="47">
        <f t="shared" si="2"/>
        <v>100</v>
      </c>
      <c r="O32" s="47">
        <f t="shared" si="3"/>
        <v>49.086161879895563</v>
      </c>
    </row>
    <row r="33" spans="1:15" x14ac:dyDescent="0.3">
      <c r="A33" s="45">
        <v>12</v>
      </c>
      <c r="B33" s="44" t="s">
        <v>30</v>
      </c>
      <c r="C33" s="45">
        <v>1</v>
      </c>
      <c r="D33" s="45">
        <v>1</v>
      </c>
      <c r="E33" s="46">
        <v>300000</v>
      </c>
      <c r="F33" s="46">
        <v>61440</v>
      </c>
      <c r="G33" s="47">
        <v>10180</v>
      </c>
      <c r="H33" s="46">
        <v>225060</v>
      </c>
      <c r="I33" s="47">
        <v>19200</v>
      </c>
      <c r="J33" s="47">
        <v>0</v>
      </c>
      <c r="K33" s="47">
        <v>0</v>
      </c>
      <c r="L33" s="46">
        <f t="shared" si="0"/>
        <v>286500</v>
      </c>
      <c r="M33" s="47">
        <f t="shared" si="1"/>
        <v>29380</v>
      </c>
      <c r="N33" s="47">
        <f t="shared" si="2"/>
        <v>95.5</v>
      </c>
      <c r="O33" s="47">
        <f t="shared" si="3"/>
        <v>9.793333333333333</v>
      </c>
    </row>
    <row r="34" spans="1:15" x14ac:dyDescent="0.3">
      <c r="A34" s="45">
        <v>13</v>
      </c>
      <c r="B34" s="44" t="s">
        <v>31</v>
      </c>
      <c r="C34" s="45">
        <v>1</v>
      </c>
      <c r="D34" s="45">
        <v>1</v>
      </c>
      <c r="E34" s="46">
        <v>44800</v>
      </c>
      <c r="F34" s="46">
        <v>44800</v>
      </c>
      <c r="G34" s="47">
        <v>44800</v>
      </c>
      <c r="H34" s="46">
        <v>0</v>
      </c>
      <c r="I34" s="47">
        <v>0</v>
      </c>
      <c r="J34" s="47">
        <v>0</v>
      </c>
      <c r="K34" s="47">
        <v>0</v>
      </c>
      <c r="L34" s="46">
        <f t="shared" si="0"/>
        <v>44800</v>
      </c>
      <c r="M34" s="47">
        <f t="shared" si="1"/>
        <v>44800</v>
      </c>
      <c r="N34" s="47">
        <f t="shared" si="2"/>
        <v>100</v>
      </c>
      <c r="O34" s="47">
        <f t="shared" si="3"/>
        <v>100</v>
      </c>
    </row>
    <row r="35" spans="1:15" x14ac:dyDescent="0.3">
      <c r="A35" s="49">
        <v>14</v>
      </c>
      <c r="B35" s="48" t="s">
        <v>32</v>
      </c>
      <c r="C35" s="49">
        <v>2</v>
      </c>
      <c r="D35" s="49">
        <v>2</v>
      </c>
      <c r="E35" s="50">
        <v>58712</v>
      </c>
      <c r="F35" s="50">
        <v>44800</v>
      </c>
      <c r="G35" s="51">
        <v>44800</v>
      </c>
      <c r="H35" s="50">
        <v>13912</v>
      </c>
      <c r="I35" s="51">
        <v>13912</v>
      </c>
      <c r="J35" s="51">
        <v>0</v>
      </c>
      <c r="K35" s="51">
        <v>0</v>
      </c>
      <c r="L35" s="50">
        <f t="shared" si="0"/>
        <v>58712</v>
      </c>
      <c r="M35" s="51">
        <f t="shared" si="1"/>
        <v>58712</v>
      </c>
      <c r="N35" s="51">
        <f t="shared" si="2"/>
        <v>100</v>
      </c>
      <c r="O35" s="51">
        <f t="shared" si="3"/>
        <v>100</v>
      </c>
    </row>
    <row r="36" spans="1:15" s="24" customFormat="1" x14ac:dyDescent="0.3">
      <c r="A36" s="36">
        <v>1</v>
      </c>
      <c r="B36" s="37" t="s">
        <v>33</v>
      </c>
      <c r="C36" s="36">
        <v>41</v>
      </c>
      <c r="D36" s="36">
        <v>25</v>
      </c>
      <c r="E36" s="38">
        <v>28167850</v>
      </c>
      <c r="F36" s="38">
        <v>3407260</v>
      </c>
      <c r="G36" s="39">
        <v>979118.75</v>
      </c>
      <c r="H36" s="38">
        <v>16935669</v>
      </c>
      <c r="I36" s="39">
        <v>12391530.77</v>
      </c>
      <c r="J36" s="39">
        <v>2344137</v>
      </c>
      <c r="K36" s="39">
        <v>1293270</v>
      </c>
      <c r="L36" s="38">
        <f t="shared" si="0"/>
        <v>22687066</v>
      </c>
      <c r="M36" s="39">
        <f t="shared" si="1"/>
        <v>14663919.52</v>
      </c>
      <c r="N36" s="39">
        <f t="shared" si="2"/>
        <v>80.542412715205458</v>
      </c>
      <c r="O36" s="39">
        <f t="shared" si="3"/>
        <v>52.059065636887446</v>
      </c>
    </row>
    <row r="37" spans="1:15" x14ac:dyDescent="0.3">
      <c r="A37" s="41">
        <v>1</v>
      </c>
      <c r="B37" s="40" t="s">
        <v>7</v>
      </c>
      <c r="C37" s="41">
        <v>12</v>
      </c>
      <c r="D37" s="41">
        <v>8</v>
      </c>
      <c r="E37" s="42">
        <v>11073780</v>
      </c>
      <c r="F37" s="42">
        <v>2488680</v>
      </c>
      <c r="G37" s="43">
        <v>734184</v>
      </c>
      <c r="H37" s="42">
        <v>3712480</v>
      </c>
      <c r="I37" s="43">
        <v>2559886.1</v>
      </c>
      <c r="J37" s="43">
        <v>1461240</v>
      </c>
      <c r="K37" s="43">
        <v>553530</v>
      </c>
      <c r="L37" s="42">
        <f t="shared" si="0"/>
        <v>7662400</v>
      </c>
      <c r="M37" s="43">
        <f t="shared" si="1"/>
        <v>3847600.1</v>
      </c>
      <c r="N37" s="43">
        <f t="shared" si="2"/>
        <v>69.194078264151898</v>
      </c>
      <c r="O37" s="43">
        <f t="shared" si="3"/>
        <v>34.745137613353343</v>
      </c>
    </row>
    <row r="38" spans="1:15" x14ac:dyDescent="0.3">
      <c r="A38" s="45">
        <v>2</v>
      </c>
      <c r="B38" s="44" t="s">
        <v>34</v>
      </c>
      <c r="C38" s="45">
        <v>1</v>
      </c>
      <c r="D38" s="45">
        <v>1</v>
      </c>
      <c r="E38" s="46">
        <v>30000</v>
      </c>
      <c r="F38" s="46">
        <v>0</v>
      </c>
      <c r="G38" s="47">
        <v>0</v>
      </c>
      <c r="H38" s="46">
        <v>30000</v>
      </c>
      <c r="I38" s="47">
        <v>27480</v>
      </c>
      <c r="J38" s="47">
        <v>0</v>
      </c>
      <c r="K38" s="47">
        <v>0</v>
      </c>
      <c r="L38" s="46">
        <f t="shared" si="0"/>
        <v>30000</v>
      </c>
      <c r="M38" s="47">
        <f t="shared" si="1"/>
        <v>27480</v>
      </c>
      <c r="N38" s="47">
        <f t="shared" si="2"/>
        <v>100</v>
      </c>
      <c r="O38" s="47">
        <f t="shared" si="3"/>
        <v>91.6</v>
      </c>
    </row>
    <row r="39" spans="1:15" x14ac:dyDescent="0.3">
      <c r="A39" s="45">
        <v>3</v>
      </c>
      <c r="B39" s="44" t="s">
        <v>35</v>
      </c>
      <c r="C39" s="45">
        <v>3</v>
      </c>
      <c r="D39" s="45">
        <v>2</v>
      </c>
      <c r="E39" s="46">
        <v>165161</v>
      </c>
      <c r="F39" s="46">
        <v>2500</v>
      </c>
      <c r="G39" s="47">
        <v>12884</v>
      </c>
      <c r="H39" s="46">
        <v>51789</v>
      </c>
      <c r="I39" s="47">
        <v>46555</v>
      </c>
      <c r="J39" s="47">
        <v>2800</v>
      </c>
      <c r="K39" s="47">
        <v>0</v>
      </c>
      <c r="L39" s="46">
        <f t="shared" si="0"/>
        <v>57089</v>
      </c>
      <c r="M39" s="47">
        <f t="shared" si="1"/>
        <v>59439</v>
      </c>
      <c r="N39" s="47">
        <f t="shared" si="2"/>
        <v>34.565666228710171</v>
      </c>
      <c r="O39" s="47">
        <f t="shared" si="3"/>
        <v>35.988520292320828</v>
      </c>
    </row>
    <row r="40" spans="1:15" x14ac:dyDescent="0.3">
      <c r="A40" s="45">
        <v>4</v>
      </c>
      <c r="B40" s="44" t="s">
        <v>36</v>
      </c>
      <c r="C40" s="45">
        <v>4</v>
      </c>
      <c r="D40" s="45">
        <v>1</v>
      </c>
      <c r="E40" s="46">
        <v>274260</v>
      </c>
      <c r="F40" s="46">
        <v>96240</v>
      </c>
      <c r="G40" s="47">
        <v>57783</v>
      </c>
      <c r="H40" s="46">
        <v>135500</v>
      </c>
      <c r="I40" s="47">
        <v>61760.67</v>
      </c>
      <c r="J40" s="47">
        <v>5000</v>
      </c>
      <c r="K40" s="47">
        <v>0</v>
      </c>
      <c r="L40" s="46">
        <f t="shared" si="0"/>
        <v>236740</v>
      </c>
      <c r="M40" s="47">
        <f t="shared" si="1"/>
        <v>119543.67</v>
      </c>
      <c r="N40" s="47">
        <f t="shared" si="2"/>
        <v>86.31955079122001</v>
      </c>
      <c r="O40" s="47">
        <f t="shared" si="3"/>
        <v>43.587716035878366</v>
      </c>
    </row>
    <row r="41" spans="1:15" x14ac:dyDescent="0.3">
      <c r="A41" s="45">
        <v>5</v>
      </c>
      <c r="B41" s="44" t="s">
        <v>37</v>
      </c>
      <c r="C41" s="45">
        <v>1</v>
      </c>
      <c r="D41" s="45">
        <v>1</v>
      </c>
      <c r="E41" s="46">
        <v>23357</v>
      </c>
      <c r="F41" s="46">
        <v>15000</v>
      </c>
      <c r="G41" s="47">
        <v>0</v>
      </c>
      <c r="H41" s="46">
        <v>6000</v>
      </c>
      <c r="I41" s="47">
        <v>3500</v>
      </c>
      <c r="J41" s="47">
        <v>2357</v>
      </c>
      <c r="K41" s="47">
        <v>4800</v>
      </c>
      <c r="L41" s="46">
        <f t="shared" si="0"/>
        <v>23357</v>
      </c>
      <c r="M41" s="47">
        <f t="shared" si="1"/>
        <v>8300</v>
      </c>
      <c r="N41" s="47">
        <f t="shared" si="2"/>
        <v>100</v>
      </c>
      <c r="O41" s="47">
        <f t="shared" si="3"/>
        <v>35.535385537526224</v>
      </c>
    </row>
    <row r="42" spans="1:15" x14ac:dyDescent="0.3">
      <c r="A42" s="45">
        <v>6</v>
      </c>
      <c r="B42" s="44" t="s">
        <v>38</v>
      </c>
      <c r="C42" s="45">
        <v>6</v>
      </c>
      <c r="D42" s="45">
        <v>3</v>
      </c>
      <c r="E42" s="46">
        <v>4180687</v>
      </c>
      <c r="F42" s="46">
        <v>114347</v>
      </c>
      <c r="G42" s="47">
        <v>47266.75</v>
      </c>
      <c r="H42" s="46">
        <v>3478600</v>
      </c>
      <c r="I42" s="47">
        <v>854798</v>
      </c>
      <c r="J42" s="47">
        <v>24740</v>
      </c>
      <c r="K42" s="47">
        <v>0</v>
      </c>
      <c r="L42" s="46">
        <f t="shared" si="0"/>
        <v>3617687</v>
      </c>
      <c r="M42" s="47">
        <f t="shared" si="1"/>
        <v>902064.75</v>
      </c>
      <c r="N42" s="47">
        <f t="shared" si="2"/>
        <v>86.533313783117464</v>
      </c>
      <c r="O42" s="47">
        <f t="shared" si="3"/>
        <v>21.576950151972632</v>
      </c>
    </row>
    <row r="43" spans="1:15" x14ac:dyDescent="0.3">
      <c r="A43" s="45">
        <v>7</v>
      </c>
      <c r="B43" s="44" t="s">
        <v>39</v>
      </c>
      <c r="C43" s="45">
        <v>3</v>
      </c>
      <c r="D43" s="45">
        <v>1</v>
      </c>
      <c r="E43" s="46">
        <v>278993</v>
      </c>
      <c r="F43" s="46">
        <v>66493</v>
      </c>
      <c r="G43" s="47">
        <v>29240</v>
      </c>
      <c r="H43" s="46">
        <v>152500</v>
      </c>
      <c r="I43" s="47">
        <v>54064</v>
      </c>
      <c r="J43" s="47">
        <v>15000</v>
      </c>
      <c r="K43" s="47">
        <v>6000</v>
      </c>
      <c r="L43" s="46">
        <f t="shared" si="0"/>
        <v>233993</v>
      </c>
      <c r="M43" s="47">
        <f t="shared" si="1"/>
        <v>89304</v>
      </c>
      <c r="N43" s="47">
        <f t="shared" si="2"/>
        <v>83.870563060721949</v>
      </c>
      <c r="O43" s="47">
        <f t="shared" si="3"/>
        <v>32.00940525389526</v>
      </c>
    </row>
    <row r="44" spans="1:15" x14ac:dyDescent="0.3">
      <c r="A44" s="45">
        <v>8</v>
      </c>
      <c r="B44" s="44" t="s">
        <v>40</v>
      </c>
      <c r="C44" s="45">
        <v>3</v>
      </c>
      <c r="D44" s="45">
        <v>3</v>
      </c>
      <c r="E44" s="46">
        <v>3421681</v>
      </c>
      <c r="F44" s="46">
        <v>20000</v>
      </c>
      <c r="G44" s="47">
        <v>16500</v>
      </c>
      <c r="H44" s="46">
        <v>3370000</v>
      </c>
      <c r="I44" s="47">
        <v>3314000</v>
      </c>
      <c r="J44" s="47">
        <v>0</v>
      </c>
      <c r="K44" s="47">
        <v>27440</v>
      </c>
      <c r="L44" s="46">
        <f t="shared" si="0"/>
        <v>3390000</v>
      </c>
      <c r="M44" s="47">
        <f t="shared" si="1"/>
        <v>3357940</v>
      </c>
      <c r="N44" s="47">
        <f t="shared" si="2"/>
        <v>99.074110064614445</v>
      </c>
      <c r="O44" s="47">
        <f t="shared" si="3"/>
        <v>98.137143702174455</v>
      </c>
    </row>
    <row r="45" spans="1:15" x14ac:dyDescent="0.3">
      <c r="A45" s="45">
        <v>9</v>
      </c>
      <c r="B45" s="44" t="s">
        <v>41</v>
      </c>
      <c r="C45" s="45">
        <v>5</v>
      </c>
      <c r="D45" s="45">
        <v>3</v>
      </c>
      <c r="E45" s="46">
        <v>8418092</v>
      </c>
      <c r="F45" s="46">
        <v>604000</v>
      </c>
      <c r="G45" s="47">
        <v>67061</v>
      </c>
      <c r="H45" s="46">
        <v>5875800</v>
      </c>
      <c r="I45" s="47">
        <v>5450307</v>
      </c>
      <c r="J45" s="47">
        <v>729000</v>
      </c>
      <c r="K45" s="47">
        <v>701500</v>
      </c>
      <c r="L45" s="46">
        <f t="shared" si="0"/>
        <v>7208800</v>
      </c>
      <c r="M45" s="47">
        <f t="shared" si="1"/>
        <v>6218868</v>
      </c>
      <c r="N45" s="47">
        <f t="shared" si="2"/>
        <v>85.634606986951439</v>
      </c>
      <c r="O45" s="47">
        <f t="shared" si="3"/>
        <v>73.875030113712228</v>
      </c>
    </row>
    <row r="46" spans="1:15" x14ac:dyDescent="0.3">
      <c r="A46" s="49">
        <v>10</v>
      </c>
      <c r="B46" s="48" t="s">
        <v>42</v>
      </c>
      <c r="C46" s="49">
        <v>3</v>
      </c>
      <c r="D46" s="49">
        <v>2</v>
      </c>
      <c r="E46" s="50">
        <v>301839</v>
      </c>
      <c r="F46" s="50">
        <v>0</v>
      </c>
      <c r="G46" s="51">
        <v>14200</v>
      </c>
      <c r="H46" s="50">
        <v>123000</v>
      </c>
      <c r="I46" s="51">
        <v>19180</v>
      </c>
      <c r="J46" s="51">
        <v>104000</v>
      </c>
      <c r="K46" s="51">
        <v>0</v>
      </c>
      <c r="L46" s="50">
        <f t="shared" si="0"/>
        <v>227000</v>
      </c>
      <c r="M46" s="51">
        <f t="shared" si="1"/>
        <v>33380</v>
      </c>
      <c r="N46" s="51">
        <f t="shared" si="2"/>
        <v>75.205655995414773</v>
      </c>
      <c r="O46" s="51">
        <f t="shared" si="3"/>
        <v>11.058875758268481</v>
      </c>
    </row>
    <row r="47" spans="1:15" s="24" customFormat="1" x14ac:dyDescent="0.3">
      <c r="A47" s="36">
        <v>1</v>
      </c>
      <c r="B47" s="37" t="s">
        <v>43</v>
      </c>
      <c r="C47" s="36">
        <v>39</v>
      </c>
      <c r="D47" s="36">
        <v>18</v>
      </c>
      <c r="E47" s="38">
        <v>16280625</v>
      </c>
      <c r="F47" s="38">
        <v>420350</v>
      </c>
      <c r="G47" s="39">
        <v>355936</v>
      </c>
      <c r="H47" s="38">
        <v>2460024</v>
      </c>
      <c r="I47" s="39">
        <v>2917044</v>
      </c>
      <c r="J47" s="39">
        <v>1094228</v>
      </c>
      <c r="K47" s="39">
        <v>118221</v>
      </c>
      <c r="L47" s="38">
        <f t="shared" si="0"/>
        <v>3974602</v>
      </c>
      <c r="M47" s="39">
        <f t="shared" si="1"/>
        <v>3391201</v>
      </c>
      <c r="N47" s="39">
        <f t="shared" si="2"/>
        <v>24.413079964681945</v>
      </c>
      <c r="O47" s="39">
        <f t="shared" si="3"/>
        <v>20.829673307996469</v>
      </c>
    </row>
    <row r="48" spans="1:15" x14ac:dyDescent="0.3">
      <c r="A48" s="41">
        <v>1</v>
      </c>
      <c r="B48" s="40" t="s">
        <v>7</v>
      </c>
      <c r="C48" s="41">
        <v>9</v>
      </c>
      <c r="D48" s="41">
        <v>4</v>
      </c>
      <c r="E48" s="42">
        <v>2017925</v>
      </c>
      <c r="F48" s="42">
        <v>120850</v>
      </c>
      <c r="G48" s="43">
        <v>84122</v>
      </c>
      <c r="H48" s="42">
        <v>341750</v>
      </c>
      <c r="I48" s="43">
        <v>166911</v>
      </c>
      <c r="J48" s="43">
        <v>868800</v>
      </c>
      <c r="K48" s="43">
        <v>18515</v>
      </c>
      <c r="L48" s="42">
        <f t="shared" si="0"/>
        <v>1331400</v>
      </c>
      <c r="M48" s="43">
        <f t="shared" si="1"/>
        <v>269548</v>
      </c>
      <c r="N48" s="43">
        <f t="shared" si="2"/>
        <v>65.978666204145341</v>
      </c>
      <c r="O48" s="43">
        <f t="shared" si="3"/>
        <v>13.357681777072983</v>
      </c>
    </row>
    <row r="49" spans="1:15" x14ac:dyDescent="0.3">
      <c r="A49" s="45">
        <v>2</v>
      </c>
      <c r="B49" s="44" t="s">
        <v>34</v>
      </c>
      <c r="C49" s="45">
        <v>5</v>
      </c>
      <c r="D49" s="45">
        <v>1</v>
      </c>
      <c r="E49" s="46">
        <v>350300</v>
      </c>
      <c r="F49" s="46">
        <v>0</v>
      </c>
      <c r="G49" s="47">
        <v>0</v>
      </c>
      <c r="H49" s="46">
        <v>190300</v>
      </c>
      <c r="I49" s="47">
        <v>11668</v>
      </c>
      <c r="J49" s="47">
        <v>100000</v>
      </c>
      <c r="K49" s="47">
        <v>0</v>
      </c>
      <c r="L49" s="46">
        <f t="shared" si="0"/>
        <v>290300</v>
      </c>
      <c r="M49" s="47">
        <f t="shared" si="1"/>
        <v>11668</v>
      </c>
      <c r="N49" s="47">
        <f t="shared" si="2"/>
        <v>82.871824150727946</v>
      </c>
      <c r="O49" s="47">
        <f t="shared" si="3"/>
        <v>3.3308592634884384</v>
      </c>
    </row>
    <row r="50" spans="1:15" x14ac:dyDescent="0.3">
      <c r="A50" s="45">
        <v>3</v>
      </c>
      <c r="B50" s="44" t="s">
        <v>44</v>
      </c>
      <c r="C50" s="45">
        <v>3</v>
      </c>
      <c r="D50" s="45">
        <v>1</v>
      </c>
      <c r="E50" s="46">
        <v>85000</v>
      </c>
      <c r="F50" s="46">
        <v>0</v>
      </c>
      <c r="G50" s="47">
        <v>0</v>
      </c>
      <c r="H50" s="46">
        <v>50000</v>
      </c>
      <c r="I50" s="47">
        <v>41182</v>
      </c>
      <c r="J50" s="47">
        <v>0</v>
      </c>
      <c r="K50" s="47">
        <v>0</v>
      </c>
      <c r="L50" s="46">
        <f t="shared" si="0"/>
        <v>50000</v>
      </c>
      <c r="M50" s="47">
        <f t="shared" si="1"/>
        <v>41182</v>
      </c>
      <c r="N50" s="47">
        <f t="shared" si="2"/>
        <v>58.823529411764703</v>
      </c>
      <c r="O50" s="47">
        <f t="shared" si="3"/>
        <v>48.449411764705886</v>
      </c>
    </row>
    <row r="51" spans="1:15" x14ac:dyDescent="0.3">
      <c r="A51" s="45">
        <v>4</v>
      </c>
      <c r="B51" s="44" t="s">
        <v>45</v>
      </c>
      <c r="C51" s="45">
        <v>10</v>
      </c>
      <c r="D51" s="45">
        <v>5</v>
      </c>
      <c r="E51" s="46">
        <v>3853000</v>
      </c>
      <c r="F51" s="46">
        <v>102000</v>
      </c>
      <c r="G51" s="47">
        <v>148000</v>
      </c>
      <c r="H51" s="46">
        <v>239484</v>
      </c>
      <c r="I51" s="47">
        <v>1287410</v>
      </c>
      <c r="J51" s="47">
        <v>75128</v>
      </c>
      <c r="K51" s="47">
        <v>0</v>
      </c>
      <c r="L51" s="46">
        <f t="shared" si="0"/>
        <v>416612</v>
      </c>
      <c r="M51" s="47">
        <f t="shared" si="1"/>
        <v>1435410</v>
      </c>
      <c r="N51" s="47">
        <f t="shared" si="2"/>
        <v>10.812665455489229</v>
      </c>
      <c r="O51" s="47">
        <f t="shared" si="3"/>
        <v>37.254347261873868</v>
      </c>
    </row>
    <row r="52" spans="1:15" x14ac:dyDescent="0.3">
      <c r="A52" s="45">
        <v>5</v>
      </c>
      <c r="B52" s="44" t="s">
        <v>46</v>
      </c>
      <c r="C52" s="45">
        <v>3</v>
      </c>
      <c r="D52" s="45">
        <v>1</v>
      </c>
      <c r="E52" s="46">
        <v>8273400</v>
      </c>
      <c r="F52" s="46">
        <v>140300</v>
      </c>
      <c r="G52" s="47">
        <v>94834</v>
      </c>
      <c r="H52" s="46">
        <v>107890</v>
      </c>
      <c r="I52" s="47">
        <v>46454</v>
      </c>
      <c r="J52" s="47">
        <v>10100</v>
      </c>
      <c r="K52" s="47">
        <v>7330</v>
      </c>
      <c r="L52" s="46">
        <f t="shared" si="0"/>
        <v>258290</v>
      </c>
      <c r="M52" s="47">
        <f t="shared" si="1"/>
        <v>148618</v>
      </c>
      <c r="N52" s="47">
        <f t="shared" si="2"/>
        <v>3.1219329417168273</v>
      </c>
      <c r="O52" s="47">
        <f t="shared" si="3"/>
        <v>1.7963352430681461</v>
      </c>
    </row>
    <row r="53" spans="1:15" x14ac:dyDescent="0.3">
      <c r="A53" s="45">
        <v>6</v>
      </c>
      <c r="B53" s="44" t="s">
        <v>47</v>
      </c>
      <c r="C53" s="45">
        <v>8</v>
      </c>
      <c r="D53" s="45">
        <v>5</v>
      </c>
      <c r="E53" s="46">
        <v>1671800</v>
      </c>
      <c r="F53" s="46">
        <v>54000</v>
      </c>
      <c r="G53" s="47">
        <v>28980</v>
      </c>
      <c r="H53" s="46">
        <v>1521000</v>
      </c>
      <c r="I53" s="47">
        <v>1359525</v>
      </c>
      <c r="J53" s="47">
        <v>37000</v>
      </c>
      <c r="K53" s="47">
        <v>82856</v>
      </c>
      <c r="L53" s="46">
        <f t="shared" si="0"/>
        <v>1612000</v>
      </c>
      <c r="M53" s="47">
        <f t="shared" si="1"/>
        <v>1471361</v>
      </c>
      <c r="N53" s="47">
        <f t="shared" si="2"/>
        <v>96.423017107309491</v>
      </c>
      <c r="O53" s="47">
        <f t="shared" si="3"/>
        <v>88.010587390836221</v>
      </c>
    </row>
    <row r="54" spans="1:15" x14ac:dyDescent="0.3">
      <c r="A54" s="49">
        <v>7</v>
      </c>
      <c r="B54" s="48" t="s">
        <v>31</v>
      </c>
      <c r="C54" s="49">
        <v>1</v>
      </c>
      <c r="D54" s="49">
        <v>1</v>
      </c>
      <c r="E54" s="50">
        <v>29200</v>
      </c>
      <c r="F54" s="50">
        <v>3200</v>
      </c>
      <c r="G54" s="51">
        <v>0</v>
      </c>
      <c r="H54" s="50">
        <v>9600</v>
      </c>
      <c r="I54" s="51">
        <v>3894</v>
      </c>
      <c r="J54" s="51">
        <v>3200</v>
      </c>
      <c r="K54" s="51">
        <v>9520</v>
      </c>
      <c r="L54" s="50">
        <f t="shared" si="0"/>
        <v>16000</v>
      </c>
      <c r="M54" s="51">
        <f t="shared" si="1"/>
        <v>13414</v>
      </c>
      <c r="N54" s="51">
        <f t="shared" si="2"/>
        <v>54.794520547945204</v>
      </c>
      <c r="O54" s="51">
        <f t="shared" si="3"/>
        <v>45.938356164383563</v>
      </c>
    </row>
    <row r="55" spans="1:15" s="24" customFormat="1" x14ac:dyDescent="0.3">
      <c r="A55" s="36">
        <v>1</v>
      </c>
      <c r="B55" s="37" t="s">
        <v>48</v>
      </c>
      <c r="C55" s="36">
        <v>3</v>
      </c>
      <c r="D55" s="36">
        <v>0</v>
      </c>
      <c r="E55" s="38">
        <v>1020000</v>
      </c>
      <c r="F55" s="38">
        <v>0</v>
      </c>
      <c r="G55" s="39">
        <v>0</v>
      </c>
      <c r="H55" s="38">
        <v>985000</v>
      </c>
      <c r="I55" s="39">
        <v>0</v>
      </c>
      <c r="J55" s="39">
        <v>0</v>
      </c>
      <c r="K55" s="39">
        <v>0</v>
      </c>
      <c r="L55" s="38">
        <f t="shared" si="0"/>
        <v>985000</v>
      </c>
      <c r="M55" s="39">
        <f t="shared" si="1"/>
        <v>0</v>
      </c>
      <c r="N55" s="39">
        <f t="shared" si="2"/>
        <v>96.568627450980387</v>
      </c>
      <c r="O55" s="39">
        <f t="shared" si="3"/>
        <v>0</v>
      </c>
    </row>
    <row r="56" spans="1:15" x14ac:dyDescent="0.3">
      <c r="A56" s="2">
        <v>1</v>
      </c>
      <c r="B56" s="3" t="s">
        <v>7</v>
      </c>
      <c r="C56" s="2">
        <v>3</v>
      </c>
      <c r="D56" s="2">
        <v>0</v>
      </c>
      <c r="E56" s="8">
        <v>1020000</v>
      </c>
      <c r="F56" s="8">
        <v>0</v>
      </c>
      <c r="G56" s="5">
        <v>0</v>
      </c>
      <c r="H56" s="8">
        <v>985000</v>
      </c>
      <c r="I56" s="5">
        <v>0</v>
      </c>
      <c r="J56" s="5">
        <v>0</v>
      </c>
      <c r="K56" s="5">
        <v>0</v>
      </c>
      <c r="L56" s="8">
        <f t="shared" si="0"/>
        <v>985000</v>
      </c>
      <c r="M56" s="5">
        <f t="shared" si="1"/>
        <v>0</v>
      </c>
      <c r="N56" s="5">
        <f t="shared" si="2"/>
        <v>96.568627450980387</v>
      </c>
      <c r="O56" s="5">
        <f t="shared" si="3"/>
        <v>0</v>
      </c>
    </row>
    <row r="57" spans="1:15" s="24" customFormat="1" x14ac:dyDescent="0.3">
      <c r="A57" s="36">
        <v>1</v>
      </c>
      <c r="B57" s="37" t="s">
        <v>49</v>
      </c>
      <c r="C57" s="36">
        <v>65</v>
      </c>
      <c r="D57" s="36">
        <v>51</v>
      </c>
      <c r="E57" s="38">
        <v>24610150</v>
      </c>
      <c r="F57" s="38">
        <v>6480927</v>
      </c>
      <c r="G57" s="39">
        <v>1144928.04</v>
      </c>
      <c r="H57" s="38">
        <v>16320457</v>
      </c>
      <c r="I57" s="39">
        <v>7709515.5499999998</v>
      </c>
      <c r="J57" s="39">
        <v>35880</v>
      </c>
      <c r="K57" s="39">
        <v>961383</v>
      </c>
      <c r="L57" s="38">
        <f t="shared" si="0"/>
        <v>22837264</v>
      </c>
      <c r="M57" s="39">
        <f t="shared" si="1"/>
        <v>9815826.5899999999</v>
      </c>
      <c r="N57" s="39">
        <f t="shared" si="2"/>
        <v>92.796118674611904</v>
      </c>
      <c r="O57" s="39">
        <f t="shared" si="3"/>
        <v>39.885277375391858</v>
      </c>
    </row>
    <row r="58" spans="1:15" x14ac:dyDescent="0.3">
      <c r="A58" s="41">
        <v>1</v>
      </c>
      <c r="B58" s="40" t="s">
        <v>7</v>
      </c>
      <c r="C58" s="41">
        <v>9</v>
      </c>
      <c r="D58" s="41">
        <v>8</v>
      </c>
      <c r="E58" s="42">
        <v>15779570</v>
      </c>
      <c r="F58" s="42">
        <v>3965007</v>
      </c>
      <c r="G58" s="43">
        <v>708192.16</v>
      </c>
      <c r="H58" s="42">
        <v>11624627</v>
      </c>
      <c r="I58" s="43">
        <v>1881339.95</v>
      </c>
      <c r="J58" s="43">
        <v>900</v>
      </c>
      <c r="K58" s="43">
        <v>804128</v>
      </c>
      <c r="L58" s="42">
        <f t="shared" si="0"/>
        <v>15590534</v>
      </c>
      <c r="M58" s="43">
        <f t="shared" si="1"/>
        <v>3393660.11</v>
      </c>
      <c r="N58" s="43">
        <f t="shared" si="2"/>
        <v>98.802020587379758</v>
      </c>
      <c r="O58" s="43">
        <f t="shared" si="3"/>
        <v>21.50667039722882</v>
      </c>
    </row>
    <row r="59" spans="1:15" x14ac:dyDescent="0.3">
      <c r="A59" s="45">
        <v>2</v>
      </c>
      <c r="B59" s="44" t="s">
        <v>50</v>
      </c>
      <c r="C59" s="45">
        <v>1</v>
      </c>
      <c r="D59" s="45">
        <v>1</v>
      </c>
      <c r="E59" s="46">
        <v>2680000</v>
      </c>
      <c r="F59" s="46">
        <v>0</v>
      </c>
      <c r="G59" s="47">
        <v>0</v>
      </c>
      <c r="H59" s="46">
        <v>2680000</v>
      </c>
      <c r="I59" s="47">
        <v>2679000</v>
      </c>
      <c r="J59" s="47">
        <v>0</v>
      </c>
      <c r="K59" s="47">
        <v>0</v>
      </c>
      <c r="L59" s="46">
        <f t="shared" si="0"/>
        <v>2680000</v>
      </c>
      <c r="M59" s="47">
        <f t="shared" si="1"/>
        <v>2679000</v>
      </c>
      <c r="N59" s="47">
        <f t="shared" si="2"/>
        <v>100</v>
      </c>
      <c r="O59" s="47">
        <f t="shared" si="3"/>
        <v>99.962686567164184</v>
      </c>
    </row>
    <row r="60" spans="1:15" x14ac:dyDescent="0.3">
      <c r="A60" s="45">
        <v>3</v>
      </c>
      <c r="B60" s="44" t="s">
        <v>51</v>
      </c>
      <c r="C60" s="45">
        <v>3</v>
      </c>
      <c r="D60" s="45">
        <v>3</v>
      </c>
      <c r="E60" s="46">
        <v>692180</v>
      </c>
      <c r="F60" s="46">
        <v>139680</v>
      </c>
      <c r="G60" s="47">
        <v>64400</v>
      </c>
      <c r="H60" s="46">
        <v>0</v>
      </c>
      <c r="I60" s="47">
        <v>549000</v>
      </c>
      <c r="J60" s="47">
        <v>0</v>
      </c>
      <c r="K60" s="47">
        <v>67200</v>
      </c>
      <c r="L60" s="46">
        <f t="shared" si="0"/>
        <v>139680</v>
      </c>
      <c r="M60" s="47">
        <f t="shared" si="1"/>
        <v>680600</v>
      </c>
      <c r="N60" s="47">
        <f t="shared" si="2"/>
        <v>20.179722037620273</v>
      </c>
      <c r="O60" s="47">
        <f t="shared" si="3"/>
        <v>98.327024762345062</v>
      </c>
    </row>
    <row r="61" spans="1:15" x14ac:dyDescent="0.3">
      <c r="A61" s="45">
        <v>4</v>
      </c>
      <c r="B61" s="44" t="s">
        <v>25</v>
      </c>
      <c r="C61" s="45">
        <v>4</v>
      </c>
      <c r="D61" s="45">
        <v>2</v>
      </c>
      <c r="E61" s="46">
        <v>217040</v>
      </c>
      <c r="F61" s="46">
        <v>31810</v>
      </c>
      <c r="G61" s="47">
        <v>21180</v>
      </c>
      <c r="H61" s="46">
        <v>100730</v>
      </c>
      <c r="I61" s="47">
        <v>29010</v>
      </c>
      <c r="J61" s="47">
        <v>9500</v>
      </c>
      <c r="K61" s="47">
        <v>0</v>
      </c>
      <c r="L61" s="46">
        <f t="shared" si="0"/>
        <v>142040</v>
      </c>
      <c r="M61" s="47">
        <f t="shared" si="1"/>
        <v>50190</v>
      </c>
      <c r="N61" s="47">
        <f t="shared" si="2"/>
        <v>65.444157758938445</v>
      </c>
      <c r="O61" s="47">
        <f t="shared" si="3"/>
        <v>23.124769627718393</v>
      </c>
    </row>
    <row r="62" spans="1:15" x14ac:dyDescent="0.3">
      <c r="A62" s="45">
        <v>5</v>
      </c>
      <c r="B62" s="44" t="s">
        <v>52</v>
      </c>
      <c r="C62" s="45">
        <v>5</v>
      </c>
      <c r="D62" s="45">
        <v>3</v>
      </c>
      <c r="E62" s="46">
        <v>1951000</v>
      </c>
      <c r="F62" s="46">
        <v>97560</v>
      </c>
      <c r="G62" s="47">
        <v>49300</v>
      </c>
      <c r="H62" s="46">
        <v>1098440</v>
      </c>
      <c r="I62" s="47">
        <v>344658</v>
      </c>
      <c r="J62" s="47">
        <v>0</v>
      </c>
      <c r="K62" s="47">
        <v>35800</v>
      </c>
      <c r="L62" s="46">
        <f t="shared" si="0"/>
        <v>1196000</v>
      </c>
      <c r="M62" s="47">
        <f t="shared" si="1"/>
        <v>429758</v>
      </c>
      <c r="N62" s="47">
        <f t="shared" si="2"/>
        <v>61.301896463352129</v>
      </c>
      <c r="O62" s="47">
        <f t="shared" si="3"/>
        <v>22.027575602255254</v>
      </c>
    </row>
    <row r="63" spans="1:15" x14ac:dyDescent="0.3">
      <c r="A63" s="45">
        <v>6</v>
      </c>
      <c r="B63" s="44" t="s">
        <v>53</v>
      </c>
      <c r="C63" s="45">
        <v>8</v>
      </c>
      <c r="D63" s="45">
        <v>7</v>
      </c>
      <c r="E63" s="46">
        <v>241320</v>
      </c>
      <c r="F63" s="46">
        <v>113160</v>
      </c>
      <c r="G63" s="47">
        <v>23650</v>
      </c>
      <c r="H63" s="46">
        <v>128160</v>
      </c>
      <c r="I63" s="47">
        <v>170000</v>
      </c>
      <c r="J63" s="47">
        <v>0</v>
      </c>
      <c r="K63" s="47">
        <v>0</v>
      </c>
      <c r="L63" s="46">
        <f t="shared" si="0"/>
        <v>241320</v>
      </c>
      <c r="M63" s="47">
        <f t="shared" si="1"/>
        <v>193650</v>
      </c>
      <c r="N63" s="47">
        <f t="shared" si="2"/>
        <v>100</v>
      </c>
      <c r="O63" s="47">
        <f t="shared" si="3"/>
        <v>80.246146195922421</v>
      </c>
    </row>
    <row r="64" spans="1:15" x14ac:dyDescent="0.3">
      <c r="A64" s="45">
        <v>7</v>
      </c>
      <c r="B64" s="44" t="s">
        <v>54</v>
      </c>
      <c r="C64" s="45">
        <v>2</v>
      </c>
      <c r="D64" s="45">
        <v>2</v>
      </c>
      <c r="E64" s="46">
        <v>120080</v>
      </c>
      <c r="F64" s="46">
        <v>10000</v>
      </c>
      <c r="G64" s="47">
        <v>4200</v>
      </c>
      <c r="H64" s="46">
        <v>95000</v>
      </c>
      <c r="I64" s="47">
        <v>84710</v>
      </c>
      <c r="J64" s="47">
        <v>0</v>
      </c>
      <c r="K64" s="47">
        <v>0</v>
      </c>
      <c r="L64" s="46">
        <f t="shared" si="0"/>
        <v>105000</v>
      </c>
      <c r="M64" s="47">
        <f t="shared" si="1"/>
        <v>88910</v>
      </c>
      <c r="N64" s="47">
        <f t="shared" si="2"/>
        <v>87.441705529646896</v>
      </c>
      <c r="O64" s="47">
        <f t="shared" si="3"/>
        <v>74.042305129913387</v>
      </c>
    </row>
    <row r="65" spans="1:15" x14ac:dyDescent="0.3">
      <c r="A65" s="45">
        <v>8</v>
      </c>
      <c r="B65" s="44" t="s">
        <v>55</v>
      </c>
      <c r="C65" s="45">
        <v>4</v>
      </c>
      <c r="D65" s="45">
        <v>2</v>
      </c>
      <c r="E65" s="46">
        <v>115880</v>
      </c>
      <c r="F65" s="46">
        <v>75000</v>
      </c>
      <c r="G65" s="47">
        <v>0</v>
      </c>
      <c r="H65" s="46">
        <v>3260</v>
      </c>
      <c r="I65" s="47">
        <v>78256</v>
      </c>
      <c r="J65" s="47">
        <v>0</v>
      </c>
      <c r="K65" s="47">
        <v>0</v>
      </c>
      <c r="L65" s="46">
        <f t="shared" si="0"/>
        <v>78260</v>
      </c>
      <c r="M65" s="47">
        <f t="shared" si="1"/>
        <v>78256</v>
      </c>
      <c r="N65" s="47">
        <f t="shared" si="2"/>
        <v>67.535381429064543</v>
      </c>
      <c r="O65" s="47">
        <f t="shared" si="3"/>
        <v>67.531929582326541</v>
      </c>
    </row>
    <row r="66" spans="1:15" x14ac:dyDescent="0.3">
      <c r="A66" s="45">
        <v>9</v>
      </c>
      <c r="B66" s="44" t="s">
        <v>56</v>
      </c>
      <c r="C66" s="45">
        <v>6</v>
      </c>
      <c r="D66" s="45">
        <v>4</v>
      </c>
      <c r="E66" s="46">
        <v>315640</v>
      </c>
      <c r="F66" s="46">
        <v>123000</v>
      </c>
      <c r="G66" s="47">
        <v>118000</v>
      </c>
      <c r="H66" s="46">
        <v>192640</v>
      </c>
      <c r="I66" s="47">
        <v>0</v>
      </c>
      <c r="J66" s="47">
        <v>0</v>
      </c>
      <c r="K66" s="47">
        <v>0</v>
      </c>
      <c r="L66" s="46">
        <f t="shared" si="0"/>
        <v>315640</v>
      </c>
      <c r="M66" s="47">
        <f t="shared" si="1"/>
        <v>118000</v>
      </c>
      <c r="N66" s="47">
        <f t="shared" si="2"/>
        <v>100</v>
      </c>
      <c r="O66" s="47">
        <f t="shared" si="3"/>
        <v>37.384361931314153</v>
      </c>
    </row>
    <row r="67" spans="1:15" x14ac:dyDescent="0.3">
      <c r="A67" s="45">
        <v>10</v>
      </c>
      <c r="B67" s="44" t="s">
        <v>57</v>
      </c>
      <c r="C67" s="45">
        <v>6</v>
      </c>
      <c r="D67" s="45">
        <v>5</v>
      </c>
      <c r="E67" s="46">
        <v>166840</v>
      </c>
      <c r="F67" s="46">
        <v>23510</v>
      </c>
      <c r="G67" s="47">
        <v>10020</v>
      </c>
      <c r="H67" s="46">
        <v>120930</v>
      </c>
      <c r="I67" s="47">
        <v>48015</v>
      </c>
      <c r="J67" s="47">
        <v>0</v>
      </c>
      <c r="K67" s="47">
        <v>39000</v>
      </c>
      <c r="L67" s="46">
        <f t="shared" si="0"/>
        <v>144440</v>
      </c>
      <c r="M67" s="47">
        <f t="shared" si="1"/>
        <v>97035</v>
      </c>
      <c r="N67" s="47">
        <f t="shared" si="2"/>
        <v>86.573963078398464</v>
      </c>
      <c r="O67" s="47">
        <f t="shared" si="3"/>
        <v>58.160513066410935</v>
      </c>
    </row>
    <row r="68" spans="1:15" x14ac:dyDescent="0.3">
      <c r="A68" s="45">
        <v>11</v>
      </c>
      <c r="B68" s="44" t="s">
        <v>58</v>
      </c>
      <c r="C68" s="45">
        <v>4</v>
      </c>
      <c r="D68" s="45">
        <v>3</v>
      </c>
      <c r="E68" s="46">
        <v>1421520</v>
      </c>
      <c r="F68" s="46">
        <v>1203000</v>
      </c>
      <c r="G68" s="47">
        <v>55826.879999999997</v>
      </c>
      <c r="H68" s="46">
        <v>112270</v>
      </c>
      <c r="I68" s="47">
        <v>1106023</v>
      </c>
      <c r="J68" s="47">
        <v>0</v>
      </c>
      <c r="K68" s="47">
        <v>3000</v>
      </c>
      <c r="L68" s="46">
        <f t="shared" si="0"/>
        <v>1315270</v>
      </c>
      <c r="M68" s="47">
        <f t="shared" si="1"/>
        <v>1164849.8799999999</v>
      </c>
      <c r="N68" s="47">
        <f t="shared" si="2"/>
        <v>92.525606393156622</v>
      </c>
      <c r="O68" s="47">
        <f t="shared" si="3"/>
        <v>81.943967021216721</v>
      </c>
    </row>
    <row r="69" spans="1:15" x14ac:dyDescent="0.3">
      <c r="A69" s="45">
        <v>12</v>
      </c>
      <c r="B69" s="44" t="s">
        <v>59</v>
      </c>
      <c r="C69" s="45">
        <v>5</v>
      </c>
      <c r="D69" s="45">
        <v>5</v>
      </c>
      <c r="E69" s="46">
        <v>703600</v>
      </c>
      <c r="F69" s="46">
        <v>624200</v>
      </c>
      <c r="G69" s="47">
        <v>24160</v>
      </c>
      <c r="H69" s="46">
        <v>79400</v>
      </c>
      <c r="I69" s="47">
        <v>651591.6</v>
      </c>
      <c r="J69" s="47">
        <v>0</v>
      </c>
      <c r="K69" s="47">
        <v>12255</v>
      </c>
      <c r="L69" s="46">
        <f t="shared" si="0"/>
        <v>703600</v>
      </c>
      <c r="M69" s="47">
        <f t="shared" si="1"/>
        <v>688006.6</v>
      </c>
      <c r="N69" s="47">
        <f t="shared" si="2"/>
        <v>100</v>
      </c>
      <c r="O69" s="47">
        <f t="shared" si="3"/>
        <v>97.783769187038089</v>
      </c>
    </row>
    <row r="70" spans="1:15" x14ac:dyDescent="0.3">
      <c r="A70" s="49">
        <v>13</v>
      </c>
      <c r="B70" s="48" t="s">
        <v>60</v>
      </c>
      <c r="C70" s="49">
        <v>8</v>
      </c>
      <c r="D70" s="49">
        <v>6</v>
      </c>
      <c r="E70" s="50">
        <v>205480</v>
      </c>
      <c r="F70" s="50">
        <v>75000</v>
      </c>
      <c r="G70" s="51">
        <v>65999</v>
      </c>
      <c r="H70" s="50">
        <v>85000</v>
      </c>
      <c r="I70" s="51">
        <v>87912</v>
      </c>
      <c r="J70" s="51">
        <v>25480</v>
      </c>
      <c r="K70" s="51">
        <v>0</v>
      </c>
      <c r="L70" s="50">
        <f t="shared" si="0"/>
        <v>185480</v>
      </c>
      <c r="M70" s="51">
        <f t="shared" si="1"/>
        <v>153911</v>
      </c>
      <c r="N70" s="51">
        <f t="shared" si="2"/>
        <v>90.266692622153002</v>
      </c>
      <c r="O70" s="51">
        <f t="shared" si="3"/>
        <v>74.903153591590424</v>
      </c>
    </row>
    <row r="71" spans="1:15" s="24" customFormat="1" x14ac:dyDescent="0.3">
      <c r="A71" s="36">
        <v>1</v>
      </c>
      <c r="B71" s="37" t="s">
        <v>61</v>
      </c>
      <c r="C71" s="36">
        <v>27</v>
      </c>
      <c r="D71" s="36">
        <v>18</v>
      </c>
      <c r="E71" s="38">
        <v>15798450</v>
      </c>
      <c r="F71" s="38">
        <v>8556400</v>
      </c>
      <c r="G71" s="39">
        <v>1002886</v>
      </c>
      <c r="H71" s="38">
        <v>4563000</v>
      </c>
      <c r="I71" s="39">
        <v>6259627</v>
      </c>
      <c r="J71" s="39">
        <v>1322500</v>
      </c>
      <c r="K71" s="39">
        <v>12000</v>
      </c>
      <c r="L71" s="38">
        <f t="shared" si="0"/>
        <v>14441900</v>
      </c>
      <c r="M71" s="39">
        <f t="shared" si="1"/>
        <v>7274513</v>
      </c>
      <c r="N71" s="39">
        <f t="shared" si="2"/>
        <v>91.413398149818491</v>
      </c>
      <c r="O71" s="39">
        <f t="shared" si="3"/>
        <v>46.045738664236048</v>
      </c>
    </row>
    <row r="72" spans="1:15" x14ac:dyDescent="0.3">
      <c r="A72" s="41">
        <v>1</v>
      </c>
      <c r="B72" s="40" t="s">
        <v>7</v>
      </c>
      <c r="C72" s="41">
        <v>14</v>
      </c>
      <c r="D72" s="41">
        <v>12</v>
      </c>
      <c r="E72" s="42">
        <v>13487450</v>
      </c>
      <c r="F72" s="42">
        <v>6805400</v>
      </c>
      <c r="G72" s="43">
        <v>1002886</v>
      </c>
      <c r="H72" s="42">
        <v>4178000</v>
      </c>
      <c r="I72" s="43">
        <v>4393627</v>
      </c>
      <c r="J72" s="43">
        <v>1277500</v>
      </c>
      <c r="K72" s="43">
        <v>12000</v>
      </c>
      <c r="L72" s="42">
        <f t="shared" ref="L72:L113" si="4">F72+H72+J72</f>
        <v>12260900</v>
      </c>
      <c r="M72" s="43">
        <f t="shared" ref="M72:M113" si="5">G72+I72+K72</f>
        <v>5408513</v>
      </c>
      <c r="N72" s="43">
        <f t="shared" ref="N72:N112" si="6">(L72*100)/E72</f>
        <v>90.905990383652949</v>
      </c>
      <c r="O72" s="43">
        <f t="shared" ref="O72:O112" si="7">(M72*100)/E72</f>
        <v>40.100337721363196</v>
      </c>
    </row>
    <row r="73" spans="1:15" x14ac:dyDescent="0.3">
      <c r="A73" s="45">
        <v>2</v>
      </c>
      <c r="B73" s="44" t="s">
        <v>34</v>
      </c>
      <c r="C73" s="45">
        <v>6</v>
      </c>
      <c r="D73" s="45">
        <v>3</v>
      </c>
      <c r="E73" s="46">
        <v>2026000</v>
      </c>
      <c r="F73" s="46">
        <v>1651000</v>
      </c>
      <c r="G73" s="47">
        <v>0</v>
      </c>
      <c r="H73" s="46">
        <v>265000</v>
      </c>
      <c r="I73" s="47">
        <v>1741000</v>
      </c>
      <c r="J73" s="47">
        <v>5000</v>
      </c>
      <c r="K73" s="47">
        <v>0</v>
      </c>
      <c r="L73" s="46">
        <f t="shared" si="4"/>
        <v>1921000</v>
      </c>
      <c r="M73" s="47">
        <f t="shared" si="5"/>
        <v>1741000</v>
      </c>
      <c r="N73" s="47">
        <f t="shared" si="6"/>
        <v>94.81737413622902</v>
      </c>
      <c r="O73" s="47">
        <f t="shared" si="7"/>
        <v>85.932872655478775</v>
      </c>
    </row>
    <row r="74" spans="1:15" x14ac:dyDescent="0.3">
      <c r="A74" s="45">
        <v>3</v>
      </c>
      <c r="B74" s="44" t="s">
        <v>62</v>
      </c>
      <c r="C74" s="45">
        <v>1</v>
      </c>
      <c r="D74" s="45">
        <v>0</v>
      </c>
      <c r="E74" s="46">
        <v>40000</v>
      </c>
      <c r="F74" s="46">
        <v>0</v>
      </c>
      <c r="G74" s="47">
        <v>0</v>
      </c>
      <c r="H74" s="46">
        <v>40000</v>
      </c>
      <c r="I74" s="47">
        <v>0</v>
      </c>
      <c r="J74" s="47">
        <v>0</v>
      </c>
      <c r="K74" s="47">
        <v>0</v>
      </c>
      <c r="L74" s="46">
        <f t="shared" si="4"/>
        <v>40000</v>
      </c>
      <c r="M74" s="47">
        <f t="shared" si="5"/>
        <v>0</v>
      </c>
      <c r="N74" s="47">
        <f t="shared" si="6"/>
        <v>100</v>
      </c>
      <c r="O74" s="47">
        <f t="shared" si="7"/>
        <v>0</v>
      </c>
    </row>
    <row r="75" spans="1:15" x14ac:dyDescent="0.3">
      <c r="A75" s="45">
        <v>4</v>
      </c>
      <c r="B75" s="44" t="s">
        <v>63</v>
      </c>
      <c r="C75" s="45">
        <v>1</v>
      </c>
      <c r="D75" s="45">
        <v>0</v>
      </c>
      <c r="E75" s="46">
        <v>40000</v>
      </c>
      <c r="F75" s="46">
        <v>0</v>
      </c>
      <c r="G75" s="47">
        <v>0</v>
      </c>
      <c r="H75" s="46">
        <v>0</v>
      </c>
      <c r="I75" s="47">
        <v>0</v>
      </c>
      <c r="J75" s="47">
        <v>40000</v>
      </c>
      <c r="K75" s="47">
        <v>0</v>
      </c>
      <c r="L75" s="46">
        <f t="shared" si="4"/>
        <v>40000</v>
      </c>
      <c r="M75" s="47">
        <f t="shared" si="5"/>
        <v>0</v>
      </c>
      <c r="N75" s="47">
        <f t="shared" si="6"/>
        <v>100</v>
      </c>
      <c r="O75" s="47">
        <f t="shared" si="7"/>
        <v>0</v>
      </c>
    </row>
    <row r="76" spans="1:15" x14ac:dyDescent="0.3">
      <c r="A76" s="45">
        <v>5</v>
      </c>
      <c r="B76" s="44" t="s">
        <v>64</v>
      </c>
      <c r="C76" s="45">
        <v>1</v>
      </c>
      <c r="D76" s="45">
        <v>1</v>
      </c>
      <c r="E76" s="46">
        <v>60000</v>
      </c>
      <c r="F76" s="46">
        <v>60000</v>
      </c>
      <c r="G76" s="47">
        <v>0</v>
      </c>
      <c r="H76" s="46">
        <v>0</v>
      </c>
      <c r="I76" s="47">
        <v>60000</v>
      </c>
      <c r="J76" s="47">
        <v>0</v>
      </c>
      <c r="K76" s="47">
        <v>0</v>
      </c>
      <c r="L76" s="46">
        <f t="shared" si="4"/>
        <v>60000</v>
      </c>
      <c r="M76" s="47">
        <f t="shared" si="5"/>
        <v>60000</v>
      </c>
      <c r="N76" s="47">
        <f t="shared" si="6"/>
        <v>100</v>
      </c>
      <c r="O76" s="47">
        <f t="shared" si="7"/>
        <v>100</v>
      </c>
    </row>
    <row r="77" spans="1:15" x14ac:dyDescent="0.3">
      <c r="A77" s="45">
        <v>6</v>
      </c>
      <c r="B77" s="44" t="s">
        <v>65</v>
      </c>
      <c r="C77" s="45">
        <v>1</v>
      </c>
      <c r="D77" s="45">
        <v>0</v>
      </c>
      <c r="E77" s="46">
        <v>40000</v>
      </c>
      <c r="F77" s="46">
        <v>0</v>
      </c>
      <c r="G77" s="47">
        <v>0</v>
      </c>
      <c r="H77" s="46">
        <v>40000</v>
      </c>
      <c r="I77" s="47">
        <v>0</v>
      </c>
      <c r="J77" s="47">
        <v>0</v>
      </c>
      <c r="K77" s="47">
        <v>0</v>
      </c>
      <c r="L77" s="46">
        <f t="shared" si="4"/>
        <v>40000</v>
      </c>
      <c r="M77" s="47">
        <f t="shared" si="5"/>
        <v>0</v>
      </c>
      <c r="N77" s="47">
        <f t="shared" si="6"/>
        <v>100</v>
      </c>
      <c r="O77" s="47">
        <f t="shared" si="7"/>
        <v>0</v>
      </c>
    </row>
    <row r="78" spans="1:15" x14ac:dyDescent="0.3">
      <c r="A78" s="45">
        <v>7</v>
      </c>
      <c r="B78" s="44" t="s">
        <v>66</v>
      </c>
      <c r="C78" s="45">
        <v>1</v>
      </c>
      <c r="D78" s="45">
        <v>0</v>
      </c>
      <c r="E78" s="46">
        <v>40000</v>
      </c>
      <c r="F78" s="46">
        <v>0</v>
      </c>
      <c r="G78" s="47">
        <v>0</v>
      </c>
      <c r="H78" s="46">
        <v>40000</v>
      </c>
      <c r="I78" s="47">
        <v>0</v>
      </c>
      <c r="J78" s="47">
        <v>0</v>
      </c>
      <c r="K78" s="47">
        <v>0</v>
      </c>
      <c r="L78" s="46">
        <f t="shared" si="4"/>
        <v>40000</v>
      </c>
      <c r="M78" s="47">
        <f t="shared" si="5"/>
        <v>0</v>
      </c>
      <c r="N78" s="47">
        <f t="shared" ref="N78" si="8">(L78*100)/E78</f>
        <v>100</v>
      </c>
      <c r="O78" s="47">
        <f t="shared" ref="O78" si="9">(M78*100)/E78</f>
        <v>0</v>
      </c>
    </row>
    <row r="79" spans="1:15" x14ac:dyDescent="0.3">
      <c r="A79" s="45">
        <v>8</v>
      </c>
      <c r="B79" s="44" t="s">
        <v>127</v>
      </c>
      <c r="C79" s="45">
        <v>1</v>
      </c>
      <c r="D79" s="45">
        <v>1</v>
      </c>
      <c r="E79" s="46">
        <v>25000</v>
      </c>
      <c r="F79" s="46">
        <v>0</v>
      </c>
      <c r="G79" s="47">
        <v>0</v>
      </c>
      <c r="H79" s="46">
        <v>0</v>
      </c>
      <c r="I79" s="47">
        <v>25000</v>
      </c>
      <c r="J79" s="47">
        <v>0</v>
      </c>
      <c r="K79" s="47">
        <v>0</v>
      </c>
      <c r="L79" s="46">
        <f t="shared" si="4"/>
        <v>0</v>
      </c>
      <c r="M79" s="47">
        <f t="shared" si="5"/>
        <v>25000</v>
      </c>
      <c r="N79" s="47">
        <f t="shared" si="6"/>
        <v>0</v>
      </c>
      <c r="O79" s="47">
        <f t="shared" si="7"/>
        <v>100</v>
      </c>
    </row>
    <row r="80" spans="1:15" x14ac:dyDescent="0.3">
      <c r="A80" s="49">
        <v>9</v>
      </c>
      <c r="B80" s="48" t="s">
        <v>67</v>
      </c>
      <c r="C80" s="49">
        <v>1</v>
      </c>
      <c r="D80" s="49">
        <v>1</v>
      </c>
      <c r="E80" s="50">
        <v>40000</v>
      </c>
      <c r="F80" s="50">
        <v>40000</v>
      </c>
      <c r="G80" s="51">
        <v>0</v>
      </c>
      <c r="H80" s="50">
        <v>0</v>
      </c>
      <c r="I80" s="51">
        <v>40000</v>
      </c>
      <c r="J80" s="51">
        <v>0</v>
      </c>
      <c r="K80" s="51">
        <v>0</v>
      </c>
      <c r="L80" s="50">
        <f t="shared" si="4"/>
        <v>40000</v>
      </c>
      <c r="M80" s="51">
        <f t="shared" si="5"/>
        <v>40000</v>
      </c>
      <c r="N80" s="51">
        <f t="shared" si="6"/>
        <v>100</v>
      </c>
      <c r="O80" s="51">
        <f t="shared" si="7"/>
        <v>100</v>
      </c>
    </row>
    <row r="81" spans="1:15" s="24" customFormat="1" x14ac:dyDescent="0.3">
      <c r="A81" s="36">
        <v>1</v>
      </c>
      <c r="B81" s="37" t="s">
        <v>68</v>
      </c>
      <c r="C81" s="36">
        <v>78</v>
      </c>
      <c r="D81" s="36">
        <v>57</v>
      </c>
      <c r="E81" s="38">
        <v>33147475</v>
      </c>
      <c r="F81" s="38">
        <v>21451451</v>
      </c>
      <c r="G81" s="39">
        <v>4086161.63</v>
      </c>
      <c r="H81" s="38">
        <v>8612605</v>
      </c>
      <c r="I81" s="39">
        <v>15222258.939999999</v>
      </c>
      <c r="J81" s="39">
        <v>821787</v>
      </c>
      <c r="K81" s="39">
        <v>257343</v>
      </c>
      <c r="L81" s="38">
        <f t="shared" si="4"/>
        <v>30885843</v>
      </c>
      <c r="M81" s="39">
        <f t="shared" si="5"/>
        <v>19565763.57</v>
      </c>
      <c r="N81" s="39">
        <f t="shared" si="6"/>
        <v>93.177060997858817</v>
      </c>
      <c r="O81" s="39">
        <f t="shared" si="7"/>
        <v>59.026407199945091</v>
      </c>
    </row>
    <row r="82" spans="1:15" x14ac:dyDescent="0.3">
      <c r="A82" s="41">
        <v>1</v>
      </c>
      <c r="B82" s="40" t="s">
        <v>7</v>
      </c>
      <c r="C82" s="41">
        <v>9</v>
      </c>
      <c r="D82" s="41">
        <v>8</v>
      </c>
      <c r="E82" s="42">
        <v>16125450</v>
      </c>
      <c r="F82" s="42">
        <v>13308495</v>
      </c>
      <c r="G82" s="43">
        <v>506553.9</v>
      </c>
      <c r="H82" s="42">
        <v>2412055</v>
      </c>
      <c r="I82" s="43">
        <v>7403167</v>
      </c>
      <c r="J82" s="43">
        <v>230000</v>
      </c>
      <c r="K82" s="43">
        <v>180461</v>
      </c>
      <c r="L82" s="42">
        <f t="shared" si="4"/>
        <v>15950550</v>
      </c>
      <c r="M82" s="43">
        <f t="shared" si="5"/>
        <v>8090181.9000000004</v>
      </c>
      <c r="N82" s="43">
        <f t="shared" si="6"/>
        <v>98.915379105699373</v>
      </c>
      <c r="O82" s="43">
        <f t="shared" si="7"/>
        <v>50.170270597099616</v>
      </c>
    </row>
    <row r="83" spans="1:15" x14ac:dyDescent="0.3">
      <c r="A83" s="45">
        <v>2</v>
      </c>
      <c r="B83" s="44" t="s">
        <v>34</v>
      </c>
      <c r="C83" s="45">
        <v>4</v>
      </c>
      <c r="D83" s="45">
        <v>3</v>
      </c>
      <c r="E83" s="46">
        <v>550100</v>
      </c>
      <c r="F83" s="46">
        <v>92000</v>
      </c>
      <c r="G83" s="47">
        <v>3341</v>
      </c>
      <c r="H83" s="46">
        <v>158100</v>
      </c>
      <c r="I83" s="47">
        <v>111690</v>
      </c>
      <c r="J83" s="47">
        <v>0</v>
      </c>
      <c r="K83" s="47">
        <v>0</v>
      </c>
      <c r="L83" s="46">
        <f t="shared" si="4"/>
        <v>250100</v>
      </c>
      <c r="M83" s="47">
        <f t="shared" si="5"/>
        <v>115031</v>
      </c>
      <c r="N83" s="47">
        <f t="shared" si="6"/>
        <v>45.464461007089618</v>
      </c>
      <c r="O83" s="47">
        <f t="shared" si="7"/>
        <v>20.910925286311581</v>
      </c>
    </row>
    <row r="84" spans="1:15" x14ac:dyDescent="0.3">
      <c r="A84" s="45">
        <v>3</v>
      </c>
      <c r="B84" s="44" t="s">
        <v>69</v>
      </c>
      <c r="C84" s="45">
        <v>3</v>
      </c>
      <c r="D84" s="45">
        <v>3</v>
      </c>
      <c r="E84" s="46">
        <v>291850</v>
      </c>
      <c r="F84" s="46">
        <v>25600</v>
      </c>
      <c r="G84" s="47">
        <v>49198</v>
      </c>
      <c r="H84" s="46">
        <v>226250</v>
      </c>
      <c r="I84" s="47">
        <v>135893</v>
      </c>
      <c r="J84" s="47">
        <v>10000</v>
      </c>
      <c r="K84" s="47">
        <v>0</v>
      </c>
      <c r="L84" s="46">
        <f t="shared" si="4"/>
        <v>261850</v>
      </c>
      <c r="M84" s="47">
        <f t="shared" si="5"/>
        <v>185091</v>
      </c>
      <c r="N84" s="47">
        <f t="shared" si="6"/>
        <v>89.72074695905431</v>
      </c>
      <c r="O84" s="47">
        <f t="shared" si="7"/>
        <v>63.419907486722629</v>
      </c>
    </row>
    <row r="85" spans="1:15" x14ac:dyDescent="0.3">
      <c r="A85" s="45">
        <v>4</v>
      </c>
      <c r="B85" s="44" t="s">
        <v>70</v>
      </c>
      <c r="C85" s="45">
        <v>5</v>
      </c>
      <c r="D85" s="45">
        <v>3</v>
      </c>
      <c r="E85" s="46">
        <v>347275</v>
      </c>
      <c r="F85" s="46">
        <v>15000</v>
      </c>
      <c r="G85" s="47">
        <v>25996.5</v>
      </c>
      <c r="H85" s="46">
        <v>136880</v>
      </c>
      <c r="I85" s="47">
        <v>20600</v>
      </c>
      <c r="J85" s="47">
        <v>5000</v>
      </c>
      <c r="K85" s="47">
        <v>10800</v>
      </c>
      <c r="L85" s="46">
        <f t="shared" si="4"/>
        <v>156880</v>
      </c>
      <c r="M85" s="47">
        <f t="shared" si="5"/>
        <v>57396.5</v>
      </c>
      <c r="N85" s="47">
        <f t="shared" si="6"/>
        <v>45.174573464833344</v>
      </c>
      <c r="O85" s="47">
        <f t="shared" si="7"/>
        <v>16.527679792671513</v>
      </c>
    </row>
    <row r="86" spans="1:15" x14ac:dyDescent="0.3">
      <c r="A86" s="45">
        <v>5</v>
      </c>
      <c r="B86" s="44" t="s">
        <v>71</v>
      </c>
      <c r="C86" s="45">
        <v>8</v>
      </c>
      <c r="D86" s="45">
        <v>4</v>
      </c>
      <c r="E86" s="46">
        <v>1235300</v>
      </c>
      <c r="F86" s="46">
        <v>338496</v>
      </c>
      <c r="G86" s="47">
        <v>201210</v>
      </c>
      <c r="H86" s="46">
        <v>452489</v>
      </c>
      <c r="I86" s="47">
        <v>478073</v>
      </c>
      <c r="J86" s="47">
        <v>111630</v>
      </c>
      <c r="K86" s="47">
        <v>12000</v>
      </c>
      <c r="L86" s="46">
        <f t="shared" si="4"/>
        <v>902615</v>
      </c>
      <c r="M86" s="47">
        <f t="shared" si="5"/>
        <v>691283</v>
      </c>
      <c r="N86" s="47">
        <f t="shared" si="6"/>
        <v>73.068485388164817</v>
      </c>
      <c r="O86" s="47">
        <f t="shared" si="7"/>
        <v>55.960738282198655</v>
      </c>
    </row>
    <row r="87" spans="1:15" x14ac:dyDescent="0.3">
      <c r="A87" s="45">
        <v>6</v>
      </c>
      <c r="B87" s="44" t="s">
        <v>72</v>
      </c>
      <c r="C87" s="45">
        <v>7</v>
      </c>
      <c r="D87" s="45">
        <v>7</v>
      </c>
      <c r="E87" s="46">
        <v>2945100</v>
      </c>
      <c r="F87" s="46">
        <v>29500</v>
      </c>
      <c r="G87" s="47">
        <v>48631.23</v>
      </c>
      <c r="H87" s="46">
        <v>2726971</v>
      </c>
      <c r="I87" s="47">
        <v>2500476</v>
      </c>
      <c r="J87" s="47">
        <v>27157</v>
      </c>
      <c r="K87" s="47">
        <v>32035</v>
      </c>
      <c r="L87" s="46">
        <f t="shared" si="4"/>
        <v>2783628</v>
      </c>
      <c r="M87" s="47">
        <f t="shared" si="5"/>
        <v>2581142.23</v>
      </c>
      <c r="N87" s="47">
        <f t="shared" si="6"/>
        <v>94.517265967199762</v>
      </c>
      <c r="O87" s="47">
        <f t="shared" si="7"/>
        <v>87.64192149672337</v>
      </c>
    </row>
    <row r="88" spans="1:15" x14ac:dyDescent="0.3">
      <c r="A88" s="45">
        <v>7</v>
      </c>
      <c r="B88" s="44" t="s">
        <v>22</v>
      </c>
      <c r="C88" s="45">
        <v>6</v>
      </c>
      <c r="D88" s="45">
        <v>4</v>
      </c>
      <c r="E88" s="46">
        <v>304700</v>
      </c>
      <c r="F88" s="46">
        <v>15760</v>
      </c>
      <c r="G88" s="47">
        <v>27006</v>
      </c>
      <c r="H88" s="46">
        <v>180960</v>
      </c>
      <c r="I88" s="47">
        <v>86078.05</v>
      </c>
      <c r="J88" s="47">
        <v>11000</v>
      </c>
      <c r="K88" s="47">
        <v>0</v>
      </c>
      <c r="L88" s="46">
        <f t="shared" si="4"/>
        <v>207720</v>
      </c>
      <c r="M88" s="47">
        <f t="shared" si="5"/>
        <v>113084.05</v>
      </c>
      <c r="N88" s="47">
        <f t="shared" si="6"/>
        <v>68.17197243190023</v>
      </c>
      <c r="O88" s="47">
        <f t="shared" si="7"/>
        <v>37.113242533639642</v>
      </c>
    </row>
    <row r="89" spans="1:15" x14ac:dyDescent="0.3">
      <c r="A89" s="45">
        <v>8</v>
      </c>
      <c r="B89" s="44" t="s">
        <v>73</v>
      </c>
      <c r="C89" s="45">
        <v>14</v>
      </c>
      <c r="D89" s="45">
        <v>9</v>
      </c>
      <c r="E89" s="46">
        <v>5423800</v>
      </c>
      <c r="F89" s="46">
        <v>3323000</v>
      </c>
      <c r="G89" s="47">
        <v>2981745</v>
      </c>
      <c r="H89" s="46">
        <v>1470100</v>
      </c>
      <c r="I89" s="47">
        <v>1098154</v>
      </c>
      <c r="J89" s="47">
        <v>342300</v>
      </c>
      <c r="K89" s="47">
        <v>6547</v>
      </c>
      <c r="L89" s="46">
        <f t="shared" si="4"/>
        <v>5135400</v>
      </c>
      <c r="M89" s="47">
        <f t="shared" si="5"/>
        <v>4086446</v>
      </c>
      <c r="N89" s="47">
        <f t="shared" si="6"/>
        <v>94.682694789630887</v>
      </c>
      <c r="O89" s="47">
        <f t="shared" si="7"/>
        <v>75.342859249972349</v>
      </c>
    </row>
    <row r="90" spans="1:15" x14ac:dyDescent="0.3">
      <c r="A90" s="45">
        <v>9</v>
      </c>
      <c r="B90" s="44" t="s">
        <v>74</v>
      </c>
      <c r="C90" s="45">
        <v>1</v>
      </c>
      <c r="D90" s="45">
        <v>1</v>
      </c>
      <c r="E90" s="46">
        <v>200000</v>
      </c>
      <c r="F90" s="46">
        <v>36000</v>
      </c>
      <c r="G90" s="47">
        <v>0</v>
      </c>
      <c r="H90" s="46">
        <v>53000</v>
      </c>
      <c r="I90" s="47">
        <v>61980</v>
      </c>
      <c r="J90" s="47">
        <v>0</v>
      </c>
      <c r="K90" s="47">
        <v>10000</v>
      </c>
      <c r="L90" s="46">
        <f t="shared" si="4"/>
        <v>89000</v>
      </c>
      <c r="M90" s="47">
        <f t="shared" si="5"/>
        <v>71980</v>
      </c>
      <c r="N90" s="47">
        <f t="shared" si="6"/>
        <v>44.5</v>
      </c>
      <c r="O90" s="47">
        <f t="shared" si="7"/>
        <v>35.99</v>
      </c>
    </row>
    <row r="91" spans="1:15" x14ac:dyDescent="0.3">
      <c r="A91" s="45">
        <v>10</v>
      </c>
      <c r="B91" s="44" t="s">
        <v>75</v>
      </c>
      <c r="C91" s="45">
        <v>12</v>
      </c>
      <c r="D91" s="45">
        <v>9</v>
      </c>
      <c r="E91" s="46">
        <v>4461500</v>
      </c>
      <c r="F91" s="46">
        <v>3966900</v>
      </c>
      <c r="G91" s="47">
        <v>134410</v>
      </c>
      <c r="H91" s="46">
        <v>296800</v>
      </c>
      <c r="I91" s="47">
        <v>2873540</v>
      </c>
      <c r="J91" s="47">
        <v>0</v>
      </c>
      <c r="K91" s="47">
        <v>0</v>
      </c>
      <c r="L91" s="46">
        <f t="shared" si="4"/>
        <v>4263700</v>
      </c>
      <c r="M91" s="47">
        <f t="shared" si="5"/>
        <v>3007950</v>
      </c>
      <c r="N91" s="47">
        <f t="shared" si="6"/>
        <v>95.566513504426766</v>
      </c>
      <c r="O91" s="47">
        <f t="shared" si="7"/>
        <v>67.420150173708393</v>
      </c>
    </row>
    <row r="92" spans="1:15" x14ac:dyDescent="0.3">
      <c r="A92" s="45">
        <v>11</v>
      </c>
      <c r="B92" s="44" t="s">
        <v>76</v>
      </c>
      <c r="C92" s="45">
        <v>6</v>
      </c>
      <c r="D92" s="45">
        <v>4</v>
      </c>
      <c r="E92" s="46">
        <v>1150000</v>
      </c>
      <c r="F92" s="46">
        <v>288000</v>
      </c>
      <c r="G92" s="47">
        <v>108070</v>
      </c>
      <c r="H92" s="46">
        <v>419000</v>
      </c>
      <c r="I92" s="47">
        <v>442607.89</v>
      </c>
      <c r="J92" s="47">
        <v>84700</v>
      </c>
      <c r="K92" s="47">
        <v>0</v>
      </c>
      <c r="L92" s="46">
        <f t="shared" si="4"/>
        <v>791700</v>
      </c>
      <c r="M92" s="47">
        <f t="shared" si="5"/>
        <v>550677.89</v>
      </c>
      <c r="N92" s="47">
        <f t="shared" si="6"/>
        <v>68.84347826086956</v>
      </c>
      <c r="O92" s="47">
        <f t="shared" si="7"/>
        <v>47.885033913043479</v>
      </c>
    </row>
    <row r="93" spans="1:15" x14ac:dyDescent="0.3">
      <c r="A93" s="45">
        <v>12</v>
      </c>
      <c r="B93" s="44" t="s">
        <v>77</v>
      </c>
      <c r="C93" s="45">
        <v>1</v>
      </c>
      <c r="D93" s="45">
        <v>1</v>
      </c>
      <c r="E93" s="46">
        <v>80000</v>
      </c>
      <c r="F93" s="46">
        <v>10000</v>
      </c>
      <c r="G93" s="47">
        <v>0</v>
      </c>
      <c r="H93" s="46">
        <v>70000</v>
      </c>
      <c r="I93" s="47">
        <v>0</v>
      </c>
      <c r="J93" s="47">
        <v>0</v>
      </c>
      <c r="K93" s="47">
        <v>5500</v>
      </c>
      <c r="L93" s="46">
        <f t="shared" si="4"/>
        <v>80000</v>
      </c>
      <c r="M93" s="47">
        <f t="shared" si="5"/>
        <v>5500</v>
      </c>
      <c r="N93" s="47">
        <f t="shared" si="6"/>
        <v>100</v>
      </c>
      <c r="O93" s="47">
        <f t="shared" si="7"/>
        <v>6.875</v>
      </c>
    </row>
    <row r="94" spans="1:15" x14ac:dyDescent="0.3">
      <c r="A94" s="45">
        <v>13</v>
      </c>
      <c r="B94" s="44" t="s">
        <v>78</v>
      </c>
      <c r="C94" s="45">
        <v>1</v>
      </c>
      <c r="D94" s="45">
        <v>0</v>
      </c>
      <c r="E94" s="46">
        <v>2700</v>
      </c>
      <c r="F94" s="46">
        <v>2700</v>
      </c>
      <c r="G94" s="47">
        <v>0</v>
      </c>
      <c r="H94" s="46">
        <v>0</v>
      </c>
      <c r="I94" s="47">
        <v>0</v>
      </c>
      <c r="J94" s="47">
        <v>0</v>
      </c>
      <c r="K94" s="47">
        <v>0</v>
      </c>
      <c r="L94" s="46">
        <f t="shared" si="4"/>
        <v>2700</v>
      </c>
      <c r="M94" s="47">
        <f t="shared" si="5"/>
        <v>0</v>
      </c>
      <c r="N94" s="47">
        <f t="shared" si="6"/>
        <v>100</v>
      </c>
      <c r="O94" s="47">
        <f t="shared" si="7"/>
        <v>0</v>
      </c>
    </row>
    <row r="95" spans="1:15" x14ac:dyDescent="0.3">
      <c r="A95" s="49">
        <v>14</v>
      </c>
      <c r="B95" s="48" t="s">
        <v>79</v>
      </c>
      <c r="C95" s="49">
        <v>1</v>
      </c>
      <c r="D95" s="49">
        <v>1</v>
      </c>
      <c r="E95" s="50">
        <v>29700</v>
      </c>
      <c r="F95" s="50">
        <v>0</v>
      </c>
      <c r="G95" s="51">
        <v>0</v>
      </c>
      <c r="H95" s="50">
        <v>10000</v>
      </c>
      <c r="I95" s="51">
        <v>10000</v>
      </c>
      <c r="J95" s="51">
        <v>0</v>
      </c>
      <c r="K95" s="51">
        <v>0</v>
      </c>
      <c r="L95" s="50">
        <f t="shared" si="4"/>
        <v>10000</v>
      </c>
      <c r="M95" s="51">
        <f t="shared" si="5"/>
        <v>10000</v>
      </c>
      <c r="N95" s="51">
        <f t="shared" si="6"/>
        <v>33.670033670033668</v>
      </c>
      <c r="O95" s="51">
        <f t="shared" si="7"/>
        <v>33.670033670033668</v>
      </c>
    </row>
    <row r="96" spans="1:15" s="24" customFormat="1" x14ac:dyDescent="0.3">
      <c r="A96" s="36">
        <v>1</v>
      </c>
      <c r="B96" s="37" t="s">
        <v>80</v>
      </c>
      <c r="C96" s="36">
        <v>29</v>
      </c>
      <c r="D96" s="36">
        <v>15</v>
      </c>
      <c r="E96" s="38">
        <v>4356000</v>
      </c>
      <c r="F96" s="38">
        <v>1102000</v>
      </c>
      <c r="G96" s="39">
        <v>282312</v>
      </c>
      <c r="H96" s="38">
        <v>1134000</v>
      </c>
      <c r="I96" s="39">
        <v>1153607</v>
      </c>
      <c r="J96" s="39">
        <v>286000</v>
      </c>
      <c r="K96" s="39">
        <v>130000</v>
      </c>
      <c r="L96" s="38">
        <f t="shared" si="4"/>
        <v>2522000</v>
      </c>
      <c r="M96" s="39">
        <f t="shared" si="5"/>
        <v>1565919</v>
      </c>
      <c r="N96" s="39">
        <f t="shared" si="6"/>
        <v>57.897153351698805</v>
      </c>
      <c r="O96" s="39">
        <f t="shared" si="7"/>
        <v>35.948553719008267</v>
      </c>
    </row>
    <row r="97" spans="1:15" x14ac:dyDescent="0.3">
      <c r="A97" s="41">
        <v>1</v>
      </c>
      <c r="B97" s="40" t="s">
        <v>7</v>
      </c>
      <c r="C97" s="41">
        <v>9</v>
      </c>
      <c r="D97" s="41">
        <v>3</v>
      </c>
      <c r="E97" s="42">
        <v>1295000</v>
      </c>
      <c r="F97" s="42">
        <v>810000</v>
      </c>
      <c r="G97" s="43">
        <v>49980</v>
      </c>
      <c r="H97" s="42">
        <v>190000</v>
      </c>
      <c r="I97" s="43">
        <v>625000</v>
      </c>
      <c r="J97" s="43">
        <v>0</v>
      </c>
      <c r="K97" s="43">
        <v>0</v>
      </c>
      <c r="L97" s="42">
        <f t="shared" si="4"/>
        <v>1000000</v>
      </c>
      <c r="M97" s="43">
        <f t="shared" si="5"/>
        <v>674980</v>
      </c>
      <c r="N97" s="43">
        <f t="shared" si="6"/>
        <v>77.220077220077215</v>
      </c>
      <c r="O97" s="43">
        <f t="shared" si="7"/>
        <v>52.122007722007723</v>
      </c>
    </row>
    <row r="98" spans="1:15" x14ac:dyDescent="0.3">
      <c r="A98" s="45">
        <v>2</v>
      </c>
      <c r="B98" s="44" t="s">
        <v>81</v>
      </c>
      <c r="C98" s="45">
        <v>10</v>
      </c>
      <c r="D98" s="45">
        <v>7</v>
      </c>
      <c r="E98" s="46">
        <v>2501000</v>
      </c>
      <c r="F98" s="46">
        <v>152000</v>
      </c>
      <c r="G98" s="47">
        <v>93532</v>
      </c>
      <c r="H98" s="46">
        <v>744000</v>
      </c>
      <c r="I98" s="47">
        <v>483647</v>
      </c>
      <c r="J98" s="47">
        <v>186000</v>
      </c>
      <c r="K98" s="47">
        <v>0</v>
      </c>
      <c r="L98" s="46">
        <f t="shared" si="4"/>
        <v>1082000</v>
      </c>
      <c r="M98" s="47">
        <f t="shared" si="5"/>
        <v>577179</v>
      </c>
      <c r="N98" s="47">
        <f t="shared" si="6"/>
        <v>43.262694922031187</v>
      </c>
      <c r="O98" s="47">
        <f t="shared" si="7"/>
        <v>23.077928828468611</v>
      </c>
    </row>
    <row r="99" spans="1:15" x14ac:dyDescent="0.3">
      <c r="A99" s="45">
        <v>3</v>
      </c>
      <c r="B99" s="44" t="s">
        <v>82</v>
      </c>
      <c r="C99" s="45">
        <v>7</v>
      </c>
      <c r="D99" s="45">
        <v>3</v>
      </c>
      <c r="E99" s="46">
        <v>470000</v>
      </c>
      <c r="F99" s="46">
        <v>125000</v>
      </c>
      <c r="G99" s="47">
        <v>125000</v>
      </c>
      <c r="H99" s="46">
        <v>155000</v>
      </c>
      <c r="I99" s="47">
        <v>0</v>
      </c>
      <c r="J99" s="47">
        <v>100000</v>
      </c>
      <c r="K99" s="47">
        <v>130000</v>
      </c>
      <c r="L99" s="46">
        <f t="shared" si="4"/>
        <v>380000</v>
      </c>
      <c r="M99" s="47">
        <f t="shared" si="5"/>
        <v>255000</v>
      </c>
      <c r="N99" s="47">
        <f t="shared" si="6"/>
        <v>80.851063829787236</v>
      </c>
      <c r="O99" s="47">
        <f t="shared" si="7"/>
        <v>54.255319148936174</v>
      </c>
    </row>
    <row r="100" spans="1:15" x14ac:dyDescent="0.3">
      <c r="A100" s="45">
        <v>4</v>
      </c>
      <c r="B100" s="44" t="s">
        <v>83</v>
      </c>
      <c r="C100" s="45">
        <v>2</v>
      </c>
      <c r="D100" s="45">
        <v>2</v>
      </c>
      <c r="E100" s="46">
        <v>60000</v>
      </c>
      <c r="F100" s="46">
        <v>15000</v>
      </c>
      <c r="G100" s="47">
        <v>13800</v>
      </c>
      <c r="H100" s="46">
        <v>45000</v>
      </c>
      <c r="I100" s="47">
        <v>44960</v>
      </c>
      <c r="J100" s="47">
        <v>0</v>
      </c>
      <c r="K100" s="47">
        <v>0</v>
      </c>
      <c r="L100" s="46">
        <f t="shared" si="4"/>
        <v>60000</v>
      </c>
      <c r="M100" s="47">
        <f t="shared" si="5"/>
        <v>58760</v>
      </c>
      <c r="N100" s="47">
        <f t="shared" si="6"/>
        <v>100</v>
      </c>
      <c r="O100" s="47">
        <f t="shared" si="7"/>
        <v>97.933333333333337</v>
      </c>
    </row>
    <row r="101" spans="1:15" x14ac:dyDescent="0.3">
      <c r="A101" s="49">
        <v>5</v>
      </c>
      <c r="B101" s="48" t="s">
        <v>84</v>
      </c>
      <c r="C101" s="49">
        <v>1</v>
      </c>
      <c r="D101" s="49">
        <v>0</v>
      </c>
      <c r="E101" s="50">
        <v>30000</v>
      </c>
      <c r="F101" s="50">
        <v>0</v>
      </c>
      <c r="G101" s="51">
        <v>0</v>
      </c>
      <c r="H101" s="50">
        <v>0</v>
      </c>
      <c r="I101" s="51">
        <v>0</v>
      </c>
      <c r="J101" s="51">
        <v>0</v>
      </c>
      <c r="K101" s="51">
        <v>0</v>
      </c>
      <c r="L101" s="50">
        <f t="shared" si="4"/>
        <v>0</v>
      </c>
      <c r="M101" s="51">
        <f t="shared" si="5"/>
        <v>0</v>
      </c>
      <c r="N101" s="51">
        <f t="shared" si="6"/>
        <v>0</v>
      </c>
      <c r="O101" s="51">
        <f t="shared" si="7"/>
        <v>0</v>
      </c>
    </row>
    <row r="102" spans="1:15" s="24" customFormat="1" x14ac:dyDescent="0.3">
      <c r="A102" s="36">
        <v>1</v>
      </c>
      <c r="B102" s="37" t="s">
        <v>85</v>
      </c>
      <c r="C102" s="36">
        <v>7</v>
      </c>
      <c r="D102" s="36">
        <v>2</v>
      </c>
      <c r="E102" s="38">
        <v>24236600</v>
      </c>
      <c r="F102" s="38">
        <v>507780</v>
      </c>
      <c r="G102" s="39">
        <v>123440</v>
      </c>
      <c r="H102" s="38">
        <v>11725820</v>
      </c>
      <c r="I102" s="39">
        <v>568487.35</v>
      </c>
      <c r="J102" s="39">
        <v>1596500</v>
      </c>
      <c r="K102" s="39">
        <v>809713</v>
      </c>
      <c r="L102" s="38">
        <f t="shared" si="4"/>
        <v>13830100</v>
      </c>
      <c r="M102" s="39">
        <f t="shared" si="5"/>
        <v>1501640.35</v>
      </c>
      <c r="N102" s="39">
        <f t="shared" si="6"/>
        <v>57.062871854963156</v>
      </c>
      <c r="O102" s="39">
        <f t="shared" si="7"/>
        <v>6.1957549738824751</v>
      </c>
    </row>
    <row r="103" spans="1:15" x14ac:dyDescent="0.3">
      <c r="A103" s="41">
        <v>1</v>
      </c>
      <c r="B103" s="40" t="s">
        <v>7</v>
      </c>
      <c r="C103" s="41">
        <v>3</v>
      </c>
      <c r="D103" s="41">
        <v>0</v>
      </c>
      <c r="E103" s="42">
        <v>931000</v>
      </c>
      <c r="F103" s="42">
        <v>7000</v>
      </c>
      <c r="G103" s="43">
        <v>0</v>
      </c>
      <c r="H103" s="42">
        <v>21000</v>
      </c>
      <c r="I103" s="43">
        <v>0</v>
      </c>
      <c r="J103" s="43">
        <v>7000</v>
      </c>
      <c r="K103" s="43">
        <v>0</v>
      </c>
      <c r="L103" s="42">
        <f t="shared" si="4"/>
        <v>35000</v>
      </c>
      <c r="M103" s="43">
        <f t="shared" si="5"/>
        <v>0</v>
      </c>
      <c r="N103" s="43">
        <f t="shared" si="6"/>
        <v>3.7593984962406015</v>
      </c>
      <c r="O103" s="43">
        <f t="shared" si="7"/>
        <v>0</v>
      </c>
    </row>
    <row r="104" spans="1:15" x14ac:dyDescent="0.3">
      <c r="A104" s="45">
        <v>2</v>
      </c>
      <c r="B104" s="44" t="s">
        <v>86</v>
      </c>
      <c r="C104" s="45">
        <v>2</v>
      </c>
      <c r="D104" s="45">
        <v>1</v>
      </c>
      <c r="E104" s="46">
        <v>7455600</v>
      </c>
      <c r="F104" s="46">
        <v>500780</v>
      </c>
      <c r="G104" s="47">
        <v>123440</v>
      </c>
      <c r="H104" s="46">
        <v>6704820</v>
      </c>
      <c r="I104" s="47">
        <v>568487.35</v>
      </c>
      <c r="J104" s="47">
        <v>75000</v>
      </c>
      <c r="K104" s="47">
        <v>70771</v>
      </c>
      <c r="L104" s="46">
        <f t="shared" si="4"/>
        <v>7280600</v>
      </c>
      <c r="M104" s="47">
        <f t="shared" si="5"/>
        <v>762698.35</v>
      </c>
      <c r="N104" s="47">
        <f t="shared" si="6"/>
        <v>97.652771071409404</v>
      </c>
      <c r="O104" s="47">
        <f t="shared" si="7"/>
        <v>10.229872176618917</v>
      </c>
    </row>
    <row r="105" spans="1:15" x14ac:dyDescent="0.3">
      <c r="A105" s="49">
        <v>3</v>
      </c>
      <c r="B105" s="48" t="s">
        <v>87</v>
      </c>
      <c r="C105" s="49">
        <v>2</v>
      </c>
      <c r="D105" s="49">
        <v>1</v>
      </c>
      <c r="E105" s="50">
        <v>15850000</v>
      </c>
      <c r="F105" s="50">
        <v>0</v>
      </c>
      <c r="G105" s="51">
        <v>0</v>
      </c>
      <c r="H105" s="50">
        <v>5000000</v>
      </c>
      <c r="I105" s="51">
        <v>0</v>
      </c>
      <c r="J105" s="51">
        <v>1514500</v>
      </c>
      <c r="K105" s="51">
        <v>738942</v>
      </c>
      <c r="L105" s="50">
        <f t="shared" si="4"/>
        <v>6514500</v>
      </c>
      <c r="M105" s="51">
        <f t="shared" si="5"/>
        <v>738942</v>
      </c>
      <c r="N105" s="51">
        <f t="shared" si="6"/>
        <v>41.100946372239747</v>
      </c>
      <c r="O105" s="51">
        <f t="shared" si="7"/>
        <v>4.6620946372239747</v>
      </c>
    </row>
    <row r="106" spans="1:15" s="24" customFormat="1" x14ac:dyDescent="0.3">
      <c r="A106" s="36">
        <v>1</v>
      </c>
      <c r="B106" s="37" t="s">
        <v>88</v>
      </c>
      <c r="C106" s="36">
        <v>11</v>
      </c>
      <c r="D106" s="36">
        <v>8</v>
      </c>
      <c r="E106" s="38">
        <v>14752400</v>
      </c>
      <c r="F106" s="38">
        <v>10394926</v>
      </c>
      <c r="G106" s="39">
        <v>7541400</v>
      </c>
      <c r="H106" s="38">
        <v>866075</v>
      </c>
      <c r="I106" s="39">
        <v>280398</v>
      </c>
      <c r="J106" s="39">
        <v>404150</v>
      </c>
      <c r="K106" s="39">
        <v>80434</v>
      </c>
      <c r="L106" s="38">
        <f t="shared" si="4"/>
        <v>11665151</v>
      </c>
      <c r="M106" s="39">
        <f t="shared" si="5"/>
        <v>7902232</v>
      </c>
      <c r="N106" s="39">
        <f t="shared" si="6"/>
        <v>79.072903391990451</v>
      </c>
      <c r="O106" s="39">
        <f t="shared" si="7"/>
        <v>53.565738456115618</v>
      </c>
    </row>
    <row r="107" spans="1:15" x14ac:dyDescent="0.3">
      <c r="A107" s="41">
        <v>1</v>
      </c>
      <c r="B107" s="40" t="s">
        <v>7</v>
      </c>
      <c r="C107" s="41">
        <v>1</v>
      </c>
      <c r="D107" s="41">
        <v>0</v>
      </c>
      <c r="E107" s="42">
        <v>35000</v>
      </c>
      <c r="F107" s="42">
        <v>0</v>
      </c>
      <c r="G107" s="43">
        <v>0</v>
      </c>
      <c r="H107" s="42">
        <v>0</v>
      </c>
      <c r="I107" s="43">
        <v>0</v>
      </c>
      <c r="J107" s="43">
        <v>0</v>
      </c>
      <c r="K107" s="43">
        <v>0</v>
      </c>
      <c r="L107" s="42">
        <f t="shared" si="4"/>
        <v>0</v>
      </c>
      <c r="M107" s="43">
        <f t="shared" si="5"/>
        <v>0</v>
      </c>
      <c r="N107" s="43">
        <f t="shared" si="6"/>
        <v>0</v>
      </c>
      <c r="O107" s="43">
        <f t="shared" si="7"/>
        <v>0</v>
      </c>
    </row>
    <row r="108" spans="1:15" x14ac:dyDescent="0.3">
      <c r="A108" s="45">
        <v>2</v>
      </c>
      <c r="B108" s="44" t="s">
        <v>89</v>
      </c>
      <c r="C108" s="45">
        <v>8</v>
      </c>
      <c r="D108" s="45">
        <v>7</v>
      </c>
      <c r="E108" s="46">
        <v>14555000</v>
      </c>
      <c r="F108" s="46">
        <v>10340776</v>
      </c>
      <c r="G108" s="47">
        <v>7484400</v>
      </c>
      <c r="H108" s="46">
        <v>866075</v>
      </c>
      <c r="I108" s="47">
        <v>254204</v>
      </c>
      <c r="J108" s="47">
        <v>350000</v>
      </c>
      <c r="K108" s="47">
        <v>80434</v>
      </c>
      <c r="L108" s="46">
        <f t="shared" si="4"/>
        <v>11556851</v>
      </c>
      <c r="M108" s="47">
        <f t="shared" si="5"/>
        <v>7819038</v>
      </c>
      <c r="N108" s="47">
        <f t="shared" si="6"/>
        <v>79.401243558914459</v>
      </c>
      <c r="O108" s="47">
        <f t="shared" si="7"/>
        <v>53.72063208519409</v>
      </c>
    </row>
    <row r="109" spans="1:15" x14ac:dyDescent="0.3">
      <c r="A109" s="29">
        <v>3</v>
      </c>
      <c r="B109" s="30" t="s">
        <v>90</v>
      </c>
      <c r="C109" s="29">
        <v>2</v>
      </c>
      <c r="D109" s="29">
        <v>1</v>
      </c>
      <c r="E109" s="31">
        <v>162400</v>
      </c>
      <c r="F109" s="31">
        <v>54150</v>
      </c>
      <c r="G109" s="32">
        <v>57000</v>
      </c>
      <c r="H109" s="31">
        <v>0</v>
      </c>
      <c r="I109" s="32">
        <v>26194</v>
      </c>
      <c r="J109" s="32">
        <v>54150</v>
      </c>
      <c r="K109" s="32">
        <v>0</v>
      </c>
      <c r="L109" s="31">
        <f t="shared" si="4"/>
        <v>108300</v>
      </c>
      <c r="M109" s="32">
        <f t="shared" si="5"/>
        <v>83194</v>
      </c>
      <c r="N109" s="32">
        <f t="shared" si="6"/>
        <v>66.687192118226605</v>
      </c>
      <c r="O109" s="32">
        <f t="shared" si="7"/>
        <v>51.227832512315274</v>
      </c>
    </row>
    <row r="110" spans="1:15" s="24" customFormat="1" x14ac:dyDescent="0.3">
      <c r="A110" s="36">
        <v>1</v>
      </c>
      <c r="B110" s="37" t="s">
        <v>91</v>
      </c>
      <c r="C110" s="36">
        <v>8</v>
      </c>
      <c r="D110" s="36">
        <v>6</v>
      </c>
      <c r="E110" s="38">
        <v>1662600</v>
      </c>
      <c r="F110" s="38">
        <v>166300</v>
      </c>
      <c r="G110" s="39">
        <v>163384.6</v>
      </c>
      <c r="H110" s="38">
        <v>306300</v>
      </c>
      <c r="I110" s="39">
        <v>207599.59</v>
      </c>
      <c r="J110" s="39">
        <v>25000</v>
      </c>
      <c r="K110" s="39">
        <v>0</v>
      </c>
      <c r="L110" s="38">
        <f t="shared" si="4"/>
        <v>497600</v>
      </c>
      <c r="M110" s="39">
        <f t="shared" si="5"/>
        <v>370984.19</v>
      </c>
      <c r="N110" s="39">
        <f t="shared" si="6"/>
        <v>29.929026825454109</v>
      </c>
      <c r="O110" s="39">
        <f t="shared" si="7"/>
        <v>22.313496331047755</v>
      </c>
    </row>
    <row r="111" spans="1:15" x14ac:dyDescent="0.3">
      <c r="A111" s="41">
        <v>1</v>
      </c>
      <c r="B111" s="40" t="s">
        <v>7</v>
      </c>
      <c r="C111" s="41">
        <v>5</v>
      </c>
      <c r="D111" s="41">
        <v>3</v>
      </c>
      <c r="E111" s="42">
        <v>1180000</v>
      </c>
      <c r="F111" s="42">
        <v>0</v>
      </c>
      <c r="G111" s="43">
        <v>0</v>
      </c>
      <c r="H111" s="42">
        <v>115000</v>
      </c>
      <c r="I111" s="43">
        <v>94455.09</v>
      </c>
      <c r="J111" s="43">
        <v>0</v>
      </c>
      <c r="K111" s="43">
        <v>0</v>
      </c>
      <c r="L111" s="42">
        <f t="shared" si="4"/>
        <v>115000</v>
      </c>
      <c r="M111" s="43">
        <f t="shared" si="5"/>
        <v>94455.09</v>
      </c>
      <c r="N111" s="43">
        <f t="shared" si="6"/>
        <v>9.7457627118644066</v>
      </c>
      <c r="O111" s="43">
        <f t="shared" si="7"/>
        <v>8.004668644067797</v>
      </c>
    </row>
    <row r="112" spans="1:15" x14ac:dyDescent="0.3">
      <c r="A112" s="49">
        <v>2</v>
      </c>
      <c r="B112" s="48" t="s">
        <v>92</v>
      </c>
      <c r="C112" s="49">
        <v>3</v>
      </c>
      <c r="D112" s="49">
        <v>3</v>
      </c>
      <c r="E112" s="50">
        <v>482600</v>
      </c>
      <c r="F112" s="50">
        <v>166300</v>
      </c>
      <c r="G112" s="51">
        <v>163384.6</v>
      </c>
      <c r="H112" s="50">
        <v>191300</v>
      </c>
      <c r="I112" s="51">
        <v>113144.5</v>
      </c>
      <c r="J112" s="51">
        <v>25000</v>
      </c>
      <c r="K112" s="51">
        <v>0</v>
      </c>
      <c r="L112" s="50">
        <f t="shared" si="4"/>
        <v>382600</v>
      </c>
      <c r="M112" s="51">
        <f t="shared" si="5"/>
        <v>276529.09999999998</v>
      </c>
      <c r="N112" s="51">
        <f t="shared" si="6"/>
        <v>79.278905926232909</v>
      </c>
      <c r="O112" s="51">
        <f t="shared" si="7"/>
        <v>57.299854952341477</v>
      </c>
    </row>
    <row r="113" spans="1:15" x14ac:dyDescent="0.3">
      <c r="A113" s="72" t="s">
        <v>93</v>
      </c>
      <c r="B113" s="72"/>
      <c r="C113" s="6">
        <f>SUM(C110,C106,C102,C96,C81,C71,C57,C55,C47,C36,C21,C17,C14,C7)</f>
        <v>430</v>
      </c>
      <c r="D113" s="6">
        <f t="shared" ref="D113:K113" si="10">SUM(D110,D106,D102,D96,D81,D71,D57,D55,D47,D36,D21,D17,D14,D7)</f>
        <v>267</v>
      </c>
      <c r="E113" s="9">
        <f>SUM(E110,E106,E102,E96,E81,E71,E57,E55,E47,E36,E21,E17,E14,E7)</f>
        <v>665501500</v>
      </c>
      <c r="F113" s="9">
        <f t="shared" si="10"/>
        <v>235495366</v>
      </c>
      <c r="G113" s="7">
        <f t="shared" si="10"/>
        <v>110988960.05999999</v>
      </c>
      <c r="H113" s="9">
        <f t="shared" si="10"/>
        <v>186392498</v>
      </c>
      <c r="I113" s="7">
        <f t="shared" si="10"/>
        <v>134700376.80000001</v>
      </c>
      <c r="J113" s="7">
        <f t="shared" si="10"/>
        <v>46236324</v>
      </c>
      <c r="K113" s="7">
        <f t="shared" si="10"/>
        <v>21207828</v>
      </c>
      <c r="L113" s="9">
        <f t="shared" si="4"/>
        <v>468124188</v>
      </c>
      <c r="M113" s="7">
        <f t="shared" si="5"/>
        <v>266897164.86000001</v>
      </c>
      <c r="N113" s="7">
        <f>(L113*100)/E113</f>
        <v>70.341567674903814</v>
      </c>
      <c r="O113" s="7">
        <f>(M113*100)/E113</f>
        <v>40.104667661906099</v>
      </c>
    </row>
  </sheetData>
  <mergeCells count="14">
    <mergeCell ref="A3:O3"/>
    <mergeCell ref="A2:O2"/>
    <mergeCell ref="A1:O1"/>
    <mergeCell ref="A113:B113"/>
    <mergeCell ref="C4:C6"/>
    <mergeCell ref="D4:D6"/>
    <mergeCell ref="E4:E6"/>
    <mergeCell ref="N4:O5"/>
    <mergeCell ref="A4:A6"/>
    <mergeCell ref="B4:B6"/>
    <mergeCell ref="F4:G5"/>
    <mergeCell ref="L4:M5"/>
    <mergeCell ref="H4:I5"/>
    <mergeCell ref="J4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1200" r:id="rId1"/>
  <rowBreaks count="13" manualBreakCount="13">
    <brk id="13" max="12" man="1"/>
    <brk id="16" max="12" man="1"/>
    <brk id="20" max="12" man="1"/>
    <brk id="35" max="12" man="1"/>
    <brk id="46" max="12" man="1"/>
    <brk id="54" max="12" man="1"/>
    <brk id="56" max="12" man="1"/>
    <brk id="70" max="12" man="1"/>
    <brk id="80" max="12" man="1"/>
    <brk id="95" max="12" man="1"/>
    <brk id="101" max="12" man="1"/>
    <brk id="105" max="12" man="1"/>
    <brk id="10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9" sqref="B9"/>
    </sheetView>
  </sheetViews>
  <sheetFormatPr defaultRowHeight="18.75" x14ac:dyDescent="0.3"/>
  <cols>
    <col min="1" max="1" width="4.375" style="55" bestFit="1" customWidth="1"/>
    <col min="2" max="2" width="27.25" style="1" bestFit="1" customWidth="1"/>
    <col min="3" max="3" width="6.375" style="1" bestFit="1" customWidth="1"/>
    <col min="4" max="4" width="9.5" style="1" bestFit="1" customWidth="1"/>
    <col min="5" max="5" width="10.5" style="1" bestFit="1" customWidth="1"/>
    <col min="6" max="6" width="9.875" style="1" bestFit="1" customWidth="1"/>
    <col min="7" max="7" width="12" style="1" bestFit="1" customWidth="1"/>
    <col min="8" max="8" width="9.625" style="54" bestFit="1" customWidth="1"/>
    <col min="9" max="9" width="11.875" style="1" bestFit="1" customWidth="1"/>
    <col min="10" max="10" width="9.625" style="1" bestFit="1" customWidth="1"/>
    <col min="11" max="11" width="11" style="1" bestFit="1" customWidth="1"/>
    <col min="12" max="12" width="9.75" style="54" bestFit="1" customWidth="1"/>
    <col min="13" max="13" width="11.875" style="1" bestFit="1" customWidth="1"/>
    <col min="14" max="14" width="5.875" style="1" bestFit="1" customWidth="1"/>
    <col min="15" max="15" width="5.75" style="1" bestFit="1" customWidth="1"/>
    <col min="16" max="16384" width="9" style="1"/>
  </cols>
  <sheetData>
    <row r="1" spans="1:15" ht="23.25" x14ac:dyDescent="0.3">
      <c r="A1" s="73" t="s">
        <v>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3.25" x14ac:dyDescent="0.3">
      <c r="A2" s="73" t="s">
        <v>142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x14ac:dyDescent="0.3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8.75" customHeight="1" x14ac:dyDescent="0.3">
      <c r="A4" s="75" t="s">
        <v>2</v>
      </c>
      <c r="B4" s="75" t="s">
        <v>3</v>
      </c>
      <c r="C4" s="75" t="s">
        <v>95</v>
      </c>
      <c r="D4" s="75" t="s">
        <v>96</v>
      </c>
      <c r="E4" s="75" t="s">
        <v>97</v>
      </c>
      <c r="F4" s="79" t="s">
        <v>94</v>
      </c>
      <c r="G4" s="79"/>
      <c r="H4" s="67" t="s">
        <v>140</v>
      </c>
      <c r="I4" s="68"/>
      <c r="J4" s="67" t="s">
        <v>143</v>
      </c>
      <c r="K4" s="68"/>
      <c r="L4" s="67" t="s">
        <v>144</v>
      </c>
      <c r="M4" s="68"/>
      <c r="N4" s="71" t="s">
        <v>141</v>
      </c>
      <c r="O4" s="71"/>
    </row>
    <row r="5" spans="1:15" x14ac:dyDescent="0.3">
      <c r="A5" s="75"/>
      <c r="B5" s="75"/>
      <c r="C5" s="75"/>
      <c r="D5" s="75"/>
      <c r="E5" s="75"/>
      <c r="F5" s="79"/>
      <c r="G5" s="79"/>
      <c r="H5" s="69"/>
      <c r="I5" s="70"/>
      <c r="J5" s="69"/>
      <c r="K5" s="70"/>
      <c r="L5" s="69"/>
      <c r="M5" s="70"/>
      <c r="N5" s="71"/>
      <c r="O5" s="71"/>
    </row>
    <row r="6" spans="1:15" x14ac:dyDescent="0.3">
      <c r="A6" s="75"/>
      <c r="B6" s="75"/>
      <c r="C6" s="75"/>
      <c r="D6" s="75"/>
      <c r="E6" s="75"/>
      <c r="F6" s="58" t="s">
        <v>4</v>
      </c>
      <c r="G6" s="58" t="s">
        <v>5</v>
      </c>
      <c r="H6" s="53" t="s">
        <v>4</v>
      </c>
      <c r="I6" s="58" t="s">
        <v>5</v>
      </c>
      <c r="J6" s="53" t="s">
        <v>4</v>
      </c>
      <c r="K6" s="58" t="s">
        <v>5</v>
      </c>
      <c r="L6" s="53" t="s">
        <v>4</v>
      </c>
      <c r="M6" s="58" t="s">
        <v>5</v>
      </c>
      <c r="N6" s="58" t="s">
        <v>4</v>
      </c>
      <c r="O6" s="58" t="s">
        <v>5</v>
      </c>
    </row>
    <row r="7" spans="1:15" s="24" customFormat="1" x14ac:dyDescent="0.3">
      <c r="A7" s="60">
        <v>1</v>
      </c>
      <c r="B7" s="61" t="s">
        <v>6</v>
      </c>
      <c r="C7" s="60">
        <v>75</v>
      </c>
      <c r="D7" s="60">
        <v>33</v>
      </c>
      <c r="E7" s="62">
        <v>77578891</v>
      </c>
      <c r="F7" s="62">
        <v>13156462</v>
      </c>
      <c r="G7" s="63">
        <v>9278454.3000000007</v>
      </c>
      <c r="H7" s="62">
        <v>17918749</v>
      </c>
      <c r="I7" s="63">
        <v>11698339.199999999</v>
      </c>
      <c r="J7" s="62">
        <v>6685020</v>
      </c>
      <c r="K7" s="63">
        <v>1334970.8</v>
      </c>
      <c r="L7" s="62">
        <f>F7+H7+J7</f>
        <v>37760231</v>
      </c>
      <c r="M7" s="63">
        <f>G7+I7+K7</f>
        <v>22311764.300000001</v>
      </c>
      <c r="N7" s="64">
        <f>(L7*100)/E7</f>
        <v>48.67333177010741</v>
      </c>
      <c r="O7" s="64">
        <f>(M7*100)/E7</f>
        <v>28.760096995972784</v>
      </c>
    </row>
    <row r="8" spans="1:15" s="24" customFormat="1" x14ac:dyDescent="0.3">
      <c r="A8" s="25">
        <v>2</v>
      </c>
      <c r="B8" s="26" t="s">
        <v>13</v>
      </c>
      <c r="C8" s="25">
        <v>12</v>
      </c>
      <c r="D8" s="25">
        <v>5</v>
      </c>
      <c r="E8" s="27">
        <v>2101825</v>
      </c>
      <c r="F8" s="27">
        <v>1021400</v>
      </c>
      <c r="G8" s="28">
        <v>503268.54</v>
      </c>
      <c r="H8" s="27">
        <v>372925</v>
      </c>
      <c r="I8" s="28">
        <v>117305.37</v>
      </c>
      <c r="J8" s="27">
        <v>122300</v>
      </c>
      <c r="K8" s="28">
        <v>13573.9</v>
      </c>
      <c r="L8" s="27">
        <f t="shared" ref="L8:M13" si="0">F8+H8+J8</f>
        <v>1516625</v>
      </c>
      <c r="M8" s="28">
        <f t="shared" si="0"/>
        <v>634147.80999999994</v>
      </c>
      <c r="N8" s="65">
        <f t="shared" ref="N8:N13" si="1">(L8*100)/E8</f>
        <v>72.15752976579877</v>
      </c>
      <c r="O8" s="65">
        <f t="shared" ref="O8:O13" si="2">(M8*100)/E8</f>
        <v>30.171294470281776</v>
      </c>
    </row>
    <row r="9" spans="1:15" s="24" customFormat="1" x14ac:dyDescent="0.3">
      <c r="A9" s="25">
        <v>3</v>
      </c>
      <c r="B9" s="26" t="s">
        <v>16</v>
      </c>
      <c r="C9" s="25">
        <v>28</v>
      </c>
      <c r="D9" s="25">
        <v>14</v>
      </c>
      <c r="E9" s="27">
        <v>7129244</v>
      </c>
      <c r="F9" s="27">
        <v>1248135</v>
      </c>
      <c r="G9" s="28">
        <v>1095605.49</v>
      </c>
      <c r="H9" s="27">
        <v>2428970</v>
      </c>
      <c r="I9" s="28">
        <v>1185435.08</v>
      </c>
      <c r="J9" s="27">
        <v>269690</v>
      </c>
      <c r="K9" s="28">
        <v>60391.64</v>
      </c>
      <c r="L9" s="27">
        <f t="shared" si="0"/>
        <v>3946795</v>
      </c>
      <c r="M9" s="28">
        <f t="shared" si="0"/>
        <v>2341432.2100000004</v>
      </c>
      <c r="N9" s="65">
        <f t="shared" si="1"/>
        <v>55.36063851931565</v>
      </c>
      <c r="O9" s="65">
        <f t="shared" si="2"/>
        <v>32.84264376419155</v>
      </c>
    </row>
    <row r="10" spans="1:15" s="24" customFormat="1" x14ac:dyDescent="0.3">
      <c r="A10" s="25">
        <v>4</v>
      </c>
      <c r="B10" s="26" t="s">
        <v>19</v>
      </c>
      <c r="C10" s="25">
        <v>48</v>
      </c>
      <c r="D10" s="25">
        <v>16</v>
      </c>
      <c r="E10" s="27">
        <v>4341720</v>
      </c>
      <c r="F10" s="27">
        <v>790336</v>
      </c>
      <c r="G10" s="28">
        <v>436940.91</v>
      </c>
      <c r="H10" s="27">
        <v>1091136</v>
      </c>
      <c r="I10" s="28">
        <v>586264.57999999996</v>
      </c>
      <c r="J10" s="27">
        <v>581112</v>
      </c>
      <c r="K10" s="28">
        <v>147634</v>
      </c>
      <c r="L10" s="27">
        <f t="shared" si="0"/>
        <v>2462584</v>
      </c>
      <c r="M10" s="28">
        <f t="shared" si="0"/>
        <v>1170839.49</v>
      </c>
      <c r="N10" s="65">
        <f t="shared" si="1"/>
        <v>56.719088287591092</v>
      </c>
      <c r="O10" s="65">
        <f t="shared" si="2"/>
        <v>26.967180978966862</v>
      </c>
    </row>
    <row r="11" spans="1:15" s="24" customFormat="1" x14ac:dyDescent="0.3">
      <c r="A11" s="25">
        <v>5</v>
      </c>
      <c r="B11" s="26" t="s">
        <v>33</v>
      </c>
      <c r="C11" s="25">
        <v>12</v>
      </c>
      <c r="D11" s="25">
        <v>10</v>
      </c>
      <c r="E11" s="27">
        <v>1843600</v>
      </c>
      <c r="F11" s="27">
        <v>447107</v>
      </c>
      <c r="G11" s="28">
        <v>258088.89</v>
      </c>
      <c r="H11" s="27">
        <v>439690</v>
      </c>
      <c r="I11" s="28">
        <v>180277.78</v>
      </c>
      <c r="J11" s="27">
        <v>185147</v>
      </c>
      <c r="K11" s="28">
        <v>73479.929999999993</v>
      </c>
      <c r="L11" s="27">
        <f t="shared" si="0"/>
        <v>1071944</v>
      </c>
      <c r="M11" s="28">
        <f t="shared" si="0"/>
        <v>511846.60000000003</v>
      </c>
      <c r="N11" s="65">
        <f t="shared" si="1"/>
        <v>58.144065957908438</v>
      </c>
      <c r="O11" s="65">
        <f t="shared" si="2"/>
        <v>27.76343024517249</v>
      </c>
    </row>
    <row r="12" spans="1:15" s="24" customFormat="1" x14ac:dyDescent="0.3">
      <c r="A12" s="25">
        <v>6</v>
      </c>
      <c r="B12" s="26" t="s">
        <v>43</v>
      </c>
      <c r="C12" s="25">
        <v>20</v>
      </c>
      <c r="D12" s="25">
        <v>8</v>
      </c>
      <c r="E12" s="27">
        <v>1908700</v>
      </c>
      <c r="F12" s="27">
        <v>459367</v>
      </c>
      <c r="G12" s="28">
        <v>261184.94</v>
      </c>
      <c r="H12" s="27">
        <v>717679</v>
      </c>
      <c r="I12" s="28">
        <v>261656.67</v>
      </c>
      <c r="J12" s="27">
        <v>216879</v>
      </c>
      <c r="K12" s="28">
        <v>95601</v>
      </c>
      <c r="L12" s="27">
        <f t="shared" si="0"/>
        <v>1393925</v>
      </c>
      <c r="M12" s="28">
        <f t="shared" si="0"/>
        <v>618442.61</v>
      </c>
      <c r="N12" s="65">
        <f t="shared" si="1"/>
        <v>73.030072824435479</v>
      </c>
      <c r="O12" s="65">
        <f t="shared" si="2"/>
        <v>32.401247445905589</v>
      </c>
    </row>
    <row r="13" spans="1:15" s="24" customFormat="1" x14ac:dyDescent="0.3">
      <c r="A13" s="25">
        <v>7</v>
      </c>
      <c r="B13" s="26" t="s">
        <v>48</v>
      </c>
      <c r="C13" s="25">
        <v>51</v>
      </c>
      <c r="D13" s="25">
        <v>32</v>
      </c>
      <c r="E13" s="27">
        <v>25890688</v>
      </c>
      <c r="F13" s="27">
        <v>5352688</v>
      </c>
      <c r="G13" s="28">
        <v>2368230.16</v>
      </c>
      <c r="H13" s="27">
        <v>5785228</v>
      </c>
      <c r="I13" s="28">
        <v>3522349.52</v>
      </c>
      <c r="J13" s="27">
        <v>2041479</v>
      </c>
      <c r="K13" s="28">
        <v>50000</v>
      </c>
      <c r="L13" s="27">
        <f t="shared" si="0"/>
        <v>13179395</v>
      </c>
      <c r="M13" s="28">
        <f t="shared" si="0"/>
        <v>5940579.6799999997</v>
      </c>
      <c r="N13" s="65">
        <f t="shared" si="1"/>
        <v>50.903996834692073</v>
      </c>
      <c r="O13" s="65">
        <f t="shared" si="2"/>
        <v>22.944850596477004</v>
      </c>
    </row>
    <row r="14" spans="1:15" s="24" customFormat="1" x14ac:dyDescent="0.3">
      <c r="A14" s="25">
        <v>8</v>
      </c>
      <c r="B14" s="26" t="s">
        <v>49</v>
      </c>
      <c r="C14" s="25">
        <v>72</v>
      </c>
      <c r="D14" s="25">
        <v>35</v>
      </c>
      <c r="E14" s="27">
        <v>3957800</v>
      </c>
      <c r="F14" s="27">
        <v>826895</v>
      </c>
      <c r="G14" s="28">
        <v>596017.65</v>
      </c>
      <c r="H14" s="27">
        <v>1343321</v>
      </c>
      <c r="I14" s="28">
        <v>577118.63</v>
      </c>
      <c r="J14" s="27">
        <v>243656</v>
      </c>
      <c r="K14" s="28">
        <v>137549.92000000001</v>
      </c>
      <c r="L14" s="27">
        <f t="shared" ref="L14:M18" si="3">F14+H14+J14</f>
        <v>2413872</v>
      </c>
      <c r="M14" s="28">
        <f t="shared" si="3"/>
        <v>1310686.2</v>
      </c>
      <c r="N14" s="65">
        <f t="shared" ref="N14:N18" si="4">(L14*100)/E14</f>
        <v>60.990247106978622</v>
      </c>
      <c r="O14" s="65">
        <f t="shared" ref="O14:O18" si="5">(M14*100)/E14</f>
        <v>33.116534438324322</v>
      </c>
    </row>
    <row r="15" spans="1:15" s="24" customFormat="1" x14ac:dyDescent="0.3">
      <c r="A15" s="25">
        <v>9</v>
      </c>
      <c r="B15" s="26" t="s">
        <v>61</v>
      </c>
      <c r="C15" s="25">
        <v>31</v>
      </c>
      <c r="D15" s="25">
        <v>22</v>
      </c>
      <c r="E15" s="27">
        <v>6418100</v>
      </c>
      <c r="F15" s="27">
        <v>1889613</v>
      </c>
      <c r="G15" s="28">
        <v>1233987.22</v>
      </c>
      <c r="H15" s="27">
        <v>2167619</v>
      </c>
      <c r="I15" s="28">
        <v>1559828.66</v>
      </c>
      <c r="J15" s="27">
        <v>727165</v>
      </c>
      <c r="K15" s="28">
        <v>115473.06</v>
      </c>
      <c r="L15" s="27">
        <f t="shared" si="3"/>
        <v>4784397</v>
      </c>
      <c r="M15" s="28">
        <f t="shared" si="3"/>
        <v>2909288.94</v>
      </c>
      <c r="N15" s="65">
        <f t="shared" si="4"/>
        <v>74.545379473676007</v>
      </c>
      <c r="O15" s="65">
        <f t="shared" si="5"/>
        <v>45.329442358330347</v>
      </c>
    </row>
    <row r="16" spans="1:15" s="24" customFormat="1" x14ac:dyDescent="0.3">
      <c r="A16" s="25">
        <v>10</v>
      </c>
      <c r="B16" s="26" t="s">
        <v>68</v>
      </c>
      <c r="C16" s="25">
        <v>41</v>
      </c>
      <c r="D16" s="25">
        <v>21</v>
      </c>
      <c r="E16" s="27">
        <v>4728246</v>
      </c>
      <c r="F16" s="27">
        <v>1233189</v>
      </c>
      <c r="G16" s="28">
        <v>474521.7</v>
      </c>
      <c r="H16" s="27">
        <v>1588722</v>
      </c>
      <c r="I16" s="28">
        <v>592954.30000000005</v>
      </c>
      <c r="J16" s="27">
        <v>341337</v>
      </c>
      <c r="K16" s="28">
        <v>71592.679999999993</v>
      </c>
      <c r="L16" s="27">
        <f t="shared" si="3"/>
        <v>3163248</v>
      </c>
      <c r="M16" s="28">
        <f t="shared" si="3"/>
        <v>1139068.68</v>
      </c>
      <c r="N16" s="65">
        <f t="shared" si="4"/>
        <v>66.901087633765243</v>
      </c>
      <c r="O16" s="65">
        <f t="shared" si="5"/>
        <v>24.09072370600007</v>
      </c>
    </row>
    <row r="17" spans="1:15" s="24" customFormat="1" x14ac:dyDescent="0.3">
      <c r="A17" s="25">
        <v>11</v>
      </c>
      <c r="B17" s="26" t="s">
        <v>80</v>
      </c>
      <c r="C17" s="25">
        <v>10</v>
      </c>
      <c r="D17" s="25">
        <v>4</v>
      </c>
      <c r="E17" s="27">
        <v>2424000</v>
      </c>
      <c r="F17" s="27">
        <v>468575</v>
      </c>
      <c r="G17" s="28">
        <v>178258.44</v>
      </c>
      <c r="H17" s="27">
        <v>500275</v>
      </c>
      <c r="I17" s="28">
        <v>204743.37</v>
      </c>
      <c r="J17" s="27">
        <v>138425</v>
      </c>
      <c r="K17" s="28">
        <v>0</v>
      </c>
      <c r="L17" s="27">
        <f t="shared" si="3"/>
        <v>1107275</v>
      </c>
      <c r="M17" s="28">
        <f t="shared" si="3"/>
        <v>383001.81</v>
      </c>
      <c r="N17" s="65">
        <f t="shared" si="4"/>
        <v>45.679661716171616</v>
      </c>
      <c r="O17" s="65">
        <f t="shared" si="5"/>
        <v>15.800404702970297</v>
      </c>
    </row>
    <row r="18" spans="1:15" s="24" customFormat="1" x14ac:dyDescent="0.3">
      <c r="A18" s="25">
        <v>12</v>
      </c>
      <c r="B18" s="26" t="s">
        <v>85</v>
      </c>
      <c r="C18" s="25">
        <v>18</v>
      </c>
      <c r="D18" s="25">
        <v>6</v>
      </c>
      <c r="E18" s="27">
        <v>5884100</v>
      </c>
      <c r="F18" s="27">
        <v>1524645</v>
      </c>
      <c r="G18" s="28">
        <v>682609.06</v>
      </c>
      <c r="H18" s="27">
        <v>1862815</v>
      </c>
      <c r="I18" s="28">
        <v>493638.11</v>
      </c>
      <c r="J18" s="27">
        <v>551855</v>
      </c>
      <c r="K18" s="28">
        <v>55303.11</v>
      </c>
      <c r="L18" s="27">
        <f t="shared" si="3"/>
        <v>3939315</v>
      </c>
      <c r="M18" s="28">
        <f t="shared" si="3"/>
        <v>1231550.28</v>
      </c>
      <c r="N18" s="65">
        <f t="shared" si="4"/>
        <v>66.948471304022704</v>
      </c>
      <c r="O18" s="65">
        <f t="shared" si="5"/>
        <v>20.930138508862868</v>
      </c>
    </row>
    <row r="19" spans="1:15" s="24" customFormat="1" x14ac:dyDescent="0.3">
      <c r="A19" s="25">
        <v>13</v>
      </c>
      <c r="B19" s="26" t="s">
        <v>88</v>
      </c>
      <c r="C19" s="25">
        <v>19</v>
      </c>
      <c r="D19" s="25">
        <v>12</v>
      </c>
      <c r="E19" s="27">
        <v>7347900</v>
      </c>
      <c r="F19" s="27">
        <v>1359283</v>
      </c>
      <c r="G19" s="28">
        <v>1809526.81</v>
      </c>
      <c r="H19" s="27">
        <v>2461073</v>
      </c>
      <c r="I19" s="28">
        <v>967761.48</v>
      </c>
      <c r="J19" s="27">
        <v>381951</v>
      </c>
      <c r="K19" s="28">
        <v>233058.3</v>
      </c>
      <c r="L19" s="27">
        <f t="shared" ref="L19:M20" si="6">F19+H19+J19</f>
        <v>4202307</v>
      </c>
      <c r="M19" s="28">
        <f t="shared" si="6"/>
        <v>3010346.59</v>
      </c>
      <c r="N19" s="65">
        <f t="shared" ref="N19:N20" si="7">(L19*100)/E19</f>
        <v>57.190585065120644</v>
      </c>
      <c r="O19" s="65">
        <f t="shared" ref="O19:O20" si="8">(M19*100)/E19</f>
        <v>40.968801834537757</v>
      </c>
    </row>
    <row r="20" spans="1:15" s="24" customFormat="1" x14ac:dyDescent="0.3">
      <c r="A20" s="29">
        <v>14</v>
      </c>
      <c r="B20" s="30" t="s">
        <v>91</v>
      </c>
      <c r="C20" s="29">
        <v>23</v>
      </c>
      <c r="D20" s="29">
        <v>13</v>
      </c>
      <c r="E20" s="31">
        <v>19701516</v>
      </c>
      <c r="F20" s="31">
        <v>3610715</v>
      </c>
      <c r="G20" s="32">
        <v>1221243.97</v>
      </c>
      <c r="H20" s="31">
        <v>5621445</v>
      </c>
      <c r="I20" s="32">
        <v>1693514.52</v>
      </c>
      <c r="J20" s="31">
        <v>2018325</v>
      </c>
      <c r="K20" s="32">
        <v>594743.59</v>
      </c>
      <c r="L20" s="31">
        <f t="shared" si="6"/>
        <v>11250485</v>
      </c>
      <c r="M20" s="32">
        <f t="shared" si="6"/>
        <v>3509502.08</v>
      </c>
      <c r="N20" s="66">
        <f t="shared" si="7"/>
        <v>57.104666463230544</v>
      </c>
      <c r="O20" s="66">
        <f t="shared" si="8"/>
        <v>17.813360555603943</v>
      </c>
    </row>
    <row r="21" spans="1:15" x14ac:dyDescent="0.3">
      <c r="A21" s="80" t="s">
        <v>93</v>
      </c>
      <c r="B21" s="80"/>
      <c r="C21" s="59">
        <f t="shared" ref="C21:K21" si="9">SUM(C20,C19,C18,C17,C16,C15,C14,C13,C12,C11,C10,C9,C8,C7)</f>
        <v>460</v>
      </c>
      <c r="D21" s="59">
        <f t="shared" si="9"/>
        <v>231</v>
      </c>
      <c r="E21" s="11">
        <f t="shared" si="9"/>
        <v>171256330</v>
      </c>
      <c r="F21" s="11">
        <f t="shared" si="9"/>
        <v>33388410</v>
      </c>
      <c r="G21" s="12">
        <f t="shared" si="9"/>
        <v>20397938.080000002</v>
      </c>
      <c r="H21" s="11">
        <f t="shared" si="9"/>
        <v>44299647</v>
      </c>
      <c r="I21" s="12">
        <f t="shared" si="9"/>
        <v>23641187.269999996</v>
      </c>
      <c r="J21" s="11">
        <f t="shared" si="9"/>
        <v>14504341</v>
      </c>
      <c r="K21" s="12">
        <f t="shared" si="9"/>
        <v>2983371.9299999997</v>
      </c>
      <c r="L21" s="11">
        <f>F21+H21+J21</f>
        <v>92192398</v>
      </c>
      <c r="M21" s="12">
        <f>G21+I21+K21</f>
        <v>47022497.279999994</v>
      </c>
      <c r="N21" s="12">
        <f>(L21*100)/E21</f>
        <v>53.832987078492224</v>
      </c>
      <c r="O21" s="12">
        <f>(M21*100)/E21</f>
        <v>27.457377651383741</v>
      </c>
    </row>
  </sheetData>
  <mergeCells count="14">
    <mergeCell ref="J4:K5"/>
    <mergeCell ref="L4:M5"/>
    <mergeCell ref="N4:O5"/>
    <mergeCell ref="A21:B21"/>
    <mergeCell ref="A1:O1"/>
    <mergeCell ref="A2:O2"/>
    <mergeCell ref="A3:O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view="pageBreakPreview" topLeftCell="A135" zoomScaleNormal="100" zoomScaleSheetLayoutView="100" workbookViewId="0">
      <selection activeCell="J149" sqref="J149:K149"/>
    </sheetView>
  </sheetViews>
  <sheetFormatPr defaultRowHeight="18.75" x14ac:dyDescent="0.3"/>
  <cols>
    <col min="1" max="1" width="4.375" style="55" bestFit="1" customWidth="1"/>
    <col min="2" max="2" width="45.25" style="1" customWidth="1"/>
    <col min="3" max="3" width="10.875" style="1" bestFit="1" customWidth="1"/>
    <col min="4" max="4" width="10.625" style="1" bestFit="1" customWidth="1"/>
    <col min="5" max="5" width="11.75" style="1" customWidth="1"/>
    <col min="6" max="6" width="11.25" style="1" customWidth="1"/>
    <col min="7" max="7" width="13.75" style="1" customWidth="1"/>
    <col min="8" max="8" width="11.875" style="54" bestFit="1" customWidth="1"/>
    <col min="9" max="11" width="12.375" style="1" customWidth="1"/>
    <col min="12" max="12" width="9.875" style="54" bestFit="1" customWidth="1"/>
    <col min="13" max="13" width="12.125" style="1" bestFit="1" customWidth="1"/>
    <col min="14" max="14" width="7.375" style="1" customWidth="1"/>
    <col min="15" max="15" width="6.625" style="1" customWidth="1"/>
    <col min="16" max="16384" width="9" style="1"/>
  </cols>
  <sheetData>
    <row r="1" spans="1:15" ht="23.25" x14ac:dyDescent="0.3">
      <c r="A1" s="73" t="s">
        <v>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3.25" x14ac:dyDescent="0.3">
      <c r="A2" s="73" t="s">
        <v>142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x14ac:dyDescent="0.3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8.75" customHeight="1" x14ac:dyDescent="0.3">
      <c r="A4" s="75" t="s">
        <v>2</v>
      </c>
      <c r="B4" s="75" t="s">
        <v>3</v>
      </c>
      <c r="C4" s="75" t="s">
        <v>95</v>
      </c>
      <c r="D4" s="75" t="s">
        <v>96</v>
      </c>
      <c r="E4" s="75" t="s">
        <v>97</v>
      </c>
      <c r="F4" s="79" t="s">
        <v>94</v>
      </c>
      <c r="G4" s="79"/>
      <c r="H4" s="67" t="s">
        <v>140</v>
      </c>
      <c r="I4" s="68"/>
      <c r="J4" s="67" t="s">
        <v>143</v>
      </c>
      <c r="K4" s="68"/>
      <c r="L4" s="67" t="s">
        <v>144</v>
      </c>
      <c r="M4" s="68"/>
      <c r="N4" s="71" t="s">
        <v>141</v>
      </c>
      <c r="O4" s="71"/>
    </row>
    <row r="5" spans="1:15" x14ac:dyDescent="0.3">
      <c r="A5" s="75"/>
      <c r="B5" s="75"/>
      <c r="C5" s="75"/>
      <c r="D5" s="75"/>
      <c r="E5" s="75"/>
      <c r="F5" s="79"/>
      <c r="G5" s="79"/>
      <c r="H5" s="69"/>
      <c r="I5" s="70"/>
      <c r="J5" s="69"/>
      <c r="K5" s="70"/>
      <c r="L5" s="69"/>
      <c r="M5" s="70"/>
      <c r="N5" s="71"/>
      <c r="O5" s="71"/>
    </row>
    <row r="6" spans="1:15" x14ac:dyDescent="0.3">
      <c r="A6" s="75"/>
      <c r="B6" s="75"/>
      <c r="C6" s="75"/>
      <c r="D6" s="75"/>
      <c r="E6" s="75"/>
      <c r="F6" s="4" t="s">
        <v>4</v>
      </c>
      <c r="G6" s="4" t="s">
        <v>5</v>
      </c>
      <c r="H6" s="53" t="s">
        <v>4</v>
      </c>
      <c r="I6" s="34" t="s">
        <v>5</v>
      </c>
      <c r="J6" s="53" t="s">
        <v>4</v>
      </c>
      <c r="K6" s="56" t="s">
        <v>5</v>
      </c>
      <c r="L6" s="53" t="s">
        <v>4</v>
      </c>
      <c r="M6" s="56" t="s">
        <v>5</v>
      </c>
      <c r="N6" s="4" t="s">
        <v>4</v>
      </c>
      <c r="O6" s="4" t="s">
        <v>5</v>
      </c>
    </row>
    <row r="7" spans="1:15" s="24" customFormat="1" x14ac:dyDescent="0.3">
      <c r="A7" s="36">
        <v>1</v>
      </c>
      <c r="B7" s="37" t="s">
        <v>6</v>
      </c>
      <c r="C7" s="36">
        <v>75</v>
      </c>
      <c r="D7" s="36">
        <v>33</v>
      </c>
      <c r="E7" s="38">
        <v>77578891</v>
      </c>
      <c r="F7" s="38">
        <v>13156462</v>
      </c>
      <c r="G7" s="39">
        <v>9278454.3000000007</v>
      </c>
      <c r="H7" s="38">
        <v>17918749</v>
      </c>
      <c r="I7" s="39">
        <v>11698339.199999999</v>
      </c>
      <c r="J7" s="39">
        <v>6685020</v>
      </c>
      <c r="K7" s="39">
        <v>1334970.8</v>
      </c>
      <c r="L7" s="38">
        <f>F7+H7+J7</f>
        <v>37760231</v>
      </c>
      <c r="M7" s="39">
        <f>G7+I7+K7</f>
        <v>22311764.300000001</v>
      </c>
      <c r="N7" s="39">
        <f>(L7*100)/E7</f>
        <v>48.67333177010741</v>
      </c>
      <c r="O7" s="39">
        <f>(M7*100)/E7</f>
        <v>28.760096995972784</v>
      </c>
    </row>
    <row r="8" spans="1:15" x14ac:dyDescent="0.3">
      <c r="A8" s="41">
        <v>1</v>
      </c>
      <c r="B8" s="40" t="s">
        <v>7</v>
      </c>
      <c r="C8" s="41">
        <v>15</v>
      </c>
      <c r="D8" s="41">
        <v>6</v>
      </c>
      <c r="E8" s="42">
        <v>3935845</v>
      </c>
      <c r="F8" s="42">
        <v>442660</v>
      </c>
      <c r="G8" s="43">
        <v>320334.7</v>
      </c>
      <c r="H8" s="42">
        <v>674330</v>
      </c>
      <c r="I8" s="43">
        <v>322796.5</v>
      </c>
      <c r="J8" s="43">
        <v>1261680</v>
      </c>
      <c r="K8" s="43">
        <v>283798.95</v>
      </c>
      <c r="L8" s="42">
        <f t="shared" ref="L8:L71" si="0">F8+H8+J8</f>
        <v>2378670</v>
      </c>
      <c r="M8" s="43">
        <f t="shared" ref="M8:M71" si="1">G8+I8+K8</f>
        <v>926930.14999999991</v>
      </c>
      <c r="N8" s="43">
        <f t="shared" ref="N8:N71" si="2">(L8*100)/E8</f>
        <v>60.436069001701036</v>
      </c>
      <c r="O8" s="43">
        <f t="shared" ref="O8:O71" si="3">(M8*100)/E8</f>
        <v>23.550982063572114</v>
      </c>
    </row>
    <row r="9" spans="1:15" x14ac:dyDescent="0.3">
      <c r="A9" s="45">
        <v>2</v>
      </c>
      <c r="B9" s="44" t="s">
        <v>99</v>
      </c>
      <c r="C9" s="45">
        <v>9</v>
      </c>
      <c r="D9" s="45">
        <v>2</v>
      </c>
      <c r="E9" s="46">
        <v>21887543</v>
      </c>
      <c r="F9" s="46">
        <v>5393653</v>
      </c>
      <c r="G9" s="47">
        <v>4961959.2</v>
      </c>
      <c r="H9" s="46">
        <v>5574211</v>
      </c>
      <c r="I9" s="47">
        <v>1844417</v>
      </c>
      <c r="J9" s="47">
        <v>1837330</v>
      </c>
      <c r="K9" s="47">
        <v>0</v>
      </c>
      <c r="L9" s="46">
        <f t="shared" si="0"/>
        <v>12805194</v>
      </c>
      <c r="M9" s="47">
        <f t="shared" si="1"/>
        <v>6806376.2000000002</v>
      </c>
      <c r="N9" s="47">
        <f t="shared" si="2"/>
        <v>58.504483577713586</v>
      </c>
      <c r="O9" s="47">
        <f t="shared" si="3"/>
        <v>31.097031768252837</v>
      </c>
    </row>
    <row r="10" spans="1:15" x14ac:dyDescent="0.3">
      <c r="A10" s="45">
        <v>3</v>
      </c>
      <c r="B10" s="44" t="s">
        <v>8</v>
      </c>
      <c r="C10" s="45">
        <v>3</v>
      </c>
      <c r="D10" s="45">
        <v>3</v>
      </c>
      <c r="E10" s="46">
        <v>22720376</v>
      </c>
      <c r="F10" s="46">
        <v>5056224</v>
      </c>
      <c r="G10" s="47">
        <v>1383352.47</v>
      </c>
      <c r="H10" s="46">
        <v>5742704</v>
      </c>
      <c r="I10" s="47">
        <v>2285257.4700000002</v>
      </c>
      <c r="J10" s="47">
        <v>1671520</v>
      </c>
      <c r="K10" s="47">
        <v>399650.97</v>
      </c>
      <c r="L10" s="46">
        <f t="shared" si="0"/>
        <v>12470448</v>
      </c>
      <c r="M10" s="47">
        <f t="shared" si="1"/>
        <v>4068260.91</v>
      </c>
      <c r="N10" s="47">
        <f t="shared" si="2"/>
        <v>54.886626876245359</v>
      </c>
      <c r="O10" s="47">
        <f t="shared" si="3"/>
        <v>17.905781620867543</v>
      </c>
    </row>
    <row r="11" spans="1:15" x14ac:dyDescent="0.3">
      <c r="A11" s="45">
        <v>4</v>
      </c>
      <c r="B11" s="44" t="s">
        <v>9</v>
      </c>
      <c r="C11" s="45">
        <v>1</v>
      </c>
      <c r="D11" s="45">
        <v>1</v>
      </c>
      <c r="E11" s="46">
        <v>135820</v>
      </c>
      <c r="F11" s="46">
        <v>17250</v>
      </c>
      <c r="G11" s="47">
        <v>6250</v>
      </c>
      <c r="H11" s="46">
        <v>82070</v>
      </c>
      <c r="I11" s="47">
        <v>88450</v>
      </c>
      <c r="J11" s="47">
        <v>2000</v>
      </c>
      <c r="K11" s="47">
        <v>10745</v>
      </c>
      <c r="L11" s="46">
        <f t="shared" si="0"/>
        <v>101320</v>
      </c>
      <c r="M11" s="47">
        <f t="shared" si="1"/>
        <v>105445</v>
      </c>
      <c r="N11" s="47">
        <f t="shared" si="2"/>
        <v>74.598733618023857</v>
      </c>
      <c r="O11" s="47">
        <f t="shared" si="3"/>
        <v>77.63584155499926</v>
      </c>
    </row>
    <row r="12" spans="1:15" x14ac:dyDescent="0.3">
      <c r="A12" s="45">
        <v>5</v>
      </c>
      <c r="B12" s="44" t="s">
        <v>10</v>
      </c>
      <c r="C12" s="45">
        <v>6</v>
      </c>
      <c r="D12" s="45">
        <v>5</v>
      </c>
      <c r="E12" s="46">
        <v>19548492</v>
      </c>
      <c r="F12" s="46">
        <v>635450</v>
      </c>
      <c r="G12" s="47">
        <v>1875167</v>
      </c>
      <c r="H12" s="46">
        <v>2822600</v>
      </c>
      <c r="I12" s="47">
        <v>5430544.5</v>
      </c>
      <c r="J12" s="47">
        <v>985672</v>
      </c>
      <c r="K12" s="47">
        <v>441225</v>
      </c>
      <c r="L12" s="46">
        <f t="shared" si="0"/>
        <v>4443722</v>
      </c>
      <c r="M12" s="47">
        <f t="shared" si="1"/>
        <v>7746936.5</v>
      </c>
      <c r="N12" s="47">
        <f t="shared" si="2"/>
        <v>22.731789234688794</v>
      </c>
      <c r="O12" s="47">
        <f t="shared" si="3"/>
        <v>39.629330487487216</v>
      </c>
    </row>
    <row r="13" spans="1:15" x14ac:dyDescent="0.3">
      <c r="A13" s="45">
        <v>6</v>
      </c>
      <c r="B13" s="44" t="s">
        <v>100</v>
      </c>
      <c r="C13" s="45">
        <v>3</v>
      </c>
      <c r="D13" s="45">
        <v>2</v>
      </c>
      <c r="E13" s="46">
        <v>681850</v>
      </c>
      <c r="F13" s="46">
        <v>142825</v>
      </c>
      <c r="G13" s="47">
        <v>9700</v>
      </c>
      <c r="H13" s="46">
        <v>156189</v>
      </c>
      <c r="I13" s="47">
        <v>11200</v>
      </c>
      <c r="J13" s="47">
        <v>127013</v>
      </c>
      <c r="K13" s="47">
        <v>70183</v>
      </c>
      <c r="L13" s="46">
        <f t="shared" si="0"/>
        <v>426027</v>
      </c>
      <c r="M13" s="47">
        <f t="shared" si="1"/>
        <v>91083</v>
      </c>
      <c r="N13" s="47">
        <f t="shared" si="2"/>
        <v>62.4810442179365</v>
      </c>
      <c r="O13" s="47">
        <f t="shared" si="3"/>
        <v>13.358216616557893</v>
      </c>
    </row>
    <row r="14" spans="1:15" x14ac:dyDescent="0.3">
      <c r="A14" s="45">
        <v>7</v>
      </c>
      <c r="B14" s="44" t="s">
        <v>101</v>
      </c>
      <c r="C14" s="45">
        <v>5</v>
      </c>
      <c r="D14" s="45">
        <v>2</v>
      </c>
      <c r="E14" s="46">
        <v>1071000</v>
      </c>
      <c r="F14" s="46">
        <v>204750</v>
      </c>
      <c r="G14" s="47">
        <v>108800</v>
      </c>
      <c r="H14" s="46">
        <v>195050</v>
      </c>
      <c r="I14" s="47">
        <v>219450</v>
      </c>
      <c r="J14" s="47">
        <v>197750</v>
      </c>
      <c r="K14" s="47">
        <v>48600</v>
      </c>
      <c r="L14" s="46">
        <f t="shared" si="0"/>
        <v>597550</v>
      </c>
      <c r="M14" s="47">
        <f t="shared" si="1"/>
        <v>376850</v>
      </c>
      <c r="N14" s="47">
        <f t="shared" si="2"/>
        <v>55.793650793650791</v>
      </c>
      <c r="O14" s="47">
        <f t="shared" si="3"/>
        <v>35.186741363211951</v>
      </c>
    </row>
    <row r="15" spans="1:15" x14ac:dyDescent="0.3">
      <c r="A15" s="45">
        <v>8</v>
      </c>
      <c r="B15" s="44" t="s">
        <v>11</v>
      </c>
      <c r="C15" s="45">
        <v>4</v>
      </c>
      <c r="D15" s="45">
        <v>0</v>
      </c>
      <c r="E15" s="46">
        <v>381100</v>
      </c>
      <c r="F15" s="46">
        <v>68500</v>
      </c>
      <c r="G15" s="47">
        <v>0</v>
      </c>
      <c r="H15" s="46">
        <v>47100</v>
      </c>
      <c r="I15" s="47">
        <v>0</v>
      </c>
      <c r="J15" s="47">
        <v>7100</v>
      </c>
      <c r="K15" s="47">
        <v>0</v>
      </c>
      <c r="L15" s="46">
        <f t="shared" si="0"/>
        <v>122700</v>
      </c>
      <c r="M15" s="47">
        <f t="shared" si="1"/>
        <v>0</v>
      </c>
      <c r="N15" s="47">
        <f t="shared" si="2"/>
        <v>32.196273943846762</v>
      </c>
      <c r="O15" s="47">
        <f t="shared" si="3"/>
        <v>0</v>
      </c>
    </row>
    <row r="16" spans="1:15" x14ac:dyDescent="0.3">
      <c r="A16" s="45">
        <v>9</v>
      </c>
      <c r="B16" s="44" t="s">
        <v>102</v>
      </c>
      <c r="C16" s="45">
        <v>2</v>
      </c>
      <c r="D16" s="45">
        <v>0</v>
      </c>
      <c r="E16" s="46">
        <v>80625</v>
      </c>
      <c r="F16" s="46">
        <v>0</v>
      </c>
      <c r="G16" s="47">
        <v>0</v>
      </c>
      <c r="H16" s="46">
        <v>0</v>
      </c>
      <c r="I16" s="47">
        <v>0</v>
      </c>
      <c r="J16" s="47">
        <v>0</v>
      </c>
      <c r="K16" s="47">
        <v>0</v>
      </c>
      <c r="L16" s="46">
        <f t="shared" si="0"/>
        <v>0</v>
      </c>
      <c r="M16" s="47">
        <f t="shared" si="1"/>
        <v>0</v>
      </c>
      <c r="N16" s="47">
        <f t="shared" si="2"/>
        <v>0</v>
      </c>
      <c r="O16" s="47">
        <f t="shared" si="3"/>
        <v>0</v>
      </c>
    </row>
    <row r="17" spans="1:15" x14ac:dyDescent="0.3">
      <c r="A17" s="45">
        <v>10</v>
      </c>
      <c r="B17" s="44" t="s">
        <v>103</v>
      </c>
      <c r="C17" s="45">
        <v>8</v>
      </c>
      <c r="D17" s="45">
        <v>2</v>
      </c>
      <c r="E17" s="46">
        <v>1478690</v>
      </c>
      <c r="F17" s="46">
        <v>87192</v>
      </c>
      <c r="G17" s="47">
        <v>53623.02</v>
      </c>
      <c r="H17" s="46">
        <v>914467</v>
      </c>
      <c r="I17" s="47">
        <v>433239.54</v>
      </c>
      <c r="J17" s="47">
        <v>32789</v>
      </c>
      <c r="K17" s="47">
        <v>5710</v>
      </c>
      <c r="L17" s="46">
        <f t="shared" si="0"/>
        <v>1034448</v>
      </c>
      <c r="M17" s="47">
        <f t="shared" si="1"/>
        <v>492572.56</v>
      </c>
      <c r="N17" s="47">
        <f t="shared" si="2"/>
        <v>69.957056583868152</v>
      </c>
      <c r="O17" s="47">
        <f t="shared" si="3"/>
        <v>33.31141483339983</v>
      </c>
    </row>
    <row r="18" spans="1:15" x14ac:dyDescent="0.3">
      <c r="A18" s="45">
        <v>11</v>
      </c>
      <c r="B18" s="44" t="s">
        <v>12</v>
      </c>
      <c r="C18" s="45">
        <v>7</v>
      </c>
      <c r="D18" s="45">
        <v>4</v>
      </c>
      <c r="E18" s="46">
        <v>3564000</v>
      </c>
      <c r="F18" s="46">
        <v>637160</v>
      </c>
      <c r="G18" s="47">
        <v>226239</v>
      </c>
      <c r="H18" s="46">
        <v>1115680</v>
      </c>
      <c r="I18" s="47">
        <v>770578</v>
      </c>
      <c r="J18" s="47">
        <v>409500</v>
      </c>
      <c r="K18" s="47">
        <v>9600</v>
      </c>
      <c r="L18" s="46">
        <f t="shared" si="0"/>
        <v>2162340</v>
      </c>
      <c r="M18" s="47">
        <f t="shared" si="1"/>
        <v>1006417</v>
      </c>
      <c r="N18" s="47">
        <f t="shared" si="2"/>
        <v>60.671717171717169</v>
      </c>
      <c r="O18" s="47">
        <f t="shared" si="3"/>
        <v>28.23841189674523</v>
      </c>
    </row>
    <row r="19" spans="1:15" x14ac:dyDescent="0.3">
      <c r="A19" s="45">
        <v>12</v>
      </c>
      <c r="B19" s="44" t="s">
        <v>104</v>
      </c>
      <c r="C19" s="45">
        <v>8</v>
      </c>
      <c r="D19" s="45">
        <v>5</v>
      </c>
      <c r="E19" s="46">
        <v>568200</v>
      </c>
      <c r="F19" s="46">
        <v>76400</v>
      </c>
      <c r="G19" s="47">
        <v>82030</v>
      </c>
      <c r="H19" s="46">
        <v>244350</v>
      </c>
      <c r="I19" s="47">
        <v>34220</v>
      </c>
      <c r="J19" s="47">
        <v>0</v>
      </c>
      <c r="K19" s="47">
        <v>31000</v>
      </c>
      <c r="L19" s="46">
        <f t="shared" si="0"/>
        <v>320750</v>
      </c>
      <c r="M19" s="47">
        <f t="shared" si="1"/>
        <v>147250</v>
      </c>
      <c r="N19" s="47">
        <f t="shared" si="2"/>
        <v>56.450193593804997</v>
      </c>
      <c r="O19" s="47">
        <f t="shared" si="3"/>
        <v>25.915170714537133</v>
      </c>
    </row>
    <row r="20" spans="1:15" x14ac:dyDescent="0.3">
      <c r="A20" s="45">
        <v>13</v>
      </c>
      <c r="B20" s="44" t="s">
        <v>105</v>
      </c>
      <c r="C20" s="45">
        <v>2</v>
      </c>
      <c r="D20" s="45">
        <v>0</v>
      </c>
      <c r="E20" s="46">
        <v>80400</v>
      </c>
      <c r="F20" s="46">
        <v>44400</v>
      </c>
      <c r="G20" s="47">
        <v>0</v>
      </c>
      <c r="H20" s="46">
        <v>0</v>
      </c>
      <c r="I20" s="47">
        <v>0</v>
      </c>
      <c r="J20" s="47">
        <v>36000</v>
      </c>
      <c r="K20" s="47">
        <v>0</v>
      </c>
      <c r="L20" s="46">
        <f t="shared" si="0"/>
        <v>80400</v>
      </c>
      <c r="M20" s="47">
        <f t="shared" si="1"/>
        <v>0</v>
      </c>
      <c r="N20" s="47">
        <f t="shared" si="2"/>
        <v>100</v>
      </c>
      <c r="O20" s="47">
        <f t="shared" si="3"/>
        <v>0</v>
      </c>
    </row>
    <row r="21" spans="1:15" x14ac:dyDescent="0.3">
      <c r="A21" s="49">
        <v>14</v>
      </c>
      <c r="B21" s="48" t="s">
        <v>106</v>
      </c>
      <c r="C21" s="49">
        <v>2</v>
      </c>
      <c r="D21" s="49">
        <v>1</v>
      </c>
      <c r="E21" s="50">
        <v>1444950</v>
      </c>
      <c r="F21" s="50">
        <v>349998</v>
      </c>
      <c r="G21" s="51">
        <v>250998.91</v>
      </c>
      <c r="H21" s="50">
        <v>349998</v>
      </c>
      <c r="I21" s="51">
        <v>258186.19</v>
      </c>
      <c r="J21" s="51">
        <v>116666</v>
      </c>
      <c r="K21" s="51">
        <v>34457.879999999997</v>
      </c>
      <c r="L21" s="50">
        <f t="shared" si="0"/>
        <v>816662</v>
      </c>
      <c r="M21" s="51">
        <f t="shared" si="1"/>
        <v>543642.98</v>
      </c>
      <c r="N21" s="51">
        <f t="shared" si="2"/>
        <v>56.518357036575658</v>
      </c>
      <c r="O21" s="51">
        <f t="shared" si="3"/>
        <v>37.623653413612928</v>
      </c>
    </row>
    <row r="22" spans="1:15" s="24" customFormat="1" x14ac:dyDescent="0.3">
      <c r="A22" s="36">
        <v>1</v>
      </c>
      <c r="B22" s="37" t="s">
        <v>13</v>
      </c>
      <c r="C22" s="36">
        <v>12</v>
      </c>
      <c r="D22" s="36">
        <v>5</v>
      </c>
      <c r="E22" s="38">
        <v>2101825</v>
      </c>
      <c r="F22" s="38">
        <v>1021400</v>
      </c>
      <c r="G22" s="39">
        <v>503268.54</v>
      </c>
      <c r="H22" s="38">
        <v>372925</v>
      </c>
      <c r="I22" s="39">
        <v>117305.37</v>
      </c>
      <c r="J22" s="39">
        <v>122300</v>
      </c>
      <c r="K22" s="39">
        <v>13573.9</v>
      </c>
      <c r="L22" s="38">
        <f t="shared" si="0"/>
        <v>1516625</v>
      </c>
      <c r="M22" s="39">
        <f t="shared" si="1"/>
        <v>634147.80999999994</v>
      </c>
      <c r="N22" s="39">
        <f t="shared" si="2"/>
        <v>72.15752976579877</v>
      </c>
      <c r="O22" s="39">
        <f t="shared" si="3"/>
        <v>30.171294470281776</v>
      </c>
    </row>
    <row r="23" spans="1:15" x14ac:dyDescent="0.3">
      <c r="A23" s="41">
        <v>1</v>
      </c>
      <c r="B23" s="40" t="s">
        <v>7</v>
      </c>
      <c r="C23" s="41">
        <v>2</v>
      </c>
      <c r="D23" s="41">
        <v>2</v>
      </c>
      <c r="E23" s="42">
        <v>1034300</v>
      </c>
      <c r="F23" s="42">
        <v>503400</v>
      </c>
      <c r="G23" s="43">
        <v>22368.54</v>
      </c>
      <c r="H23" s="42">
        <v>269400</v>
      </c>
      <c r="I23" s="43">
        <v>67462.37</v>
      </c>
      <c r="J23" s="43">
        <v>47600</v>
      </c>
      <c r="K23" s="43">
        <v>13573.9</v>
      </c>
      <c r="L23" s="42">
        <f t="shared" si="0"/>
        <v>820400</v>
      </c>
      <c r="M23" s="43">
        <f t="shared" si="1"/>
        <v>103404.81</v>
      </c>
      <c r="N23" s="43">
        <f t="shared" si="2"/>
        <v>79.319346417867152</v>
      </c>
      <c r="O23" s="43">
        <f t="shared" si="3"/>
        <v>9.9975645364014305</v>
      </c>
    </row>
    <row r="24" spans="1:15" x14ac:dyDescent="0.3">
      <c r="A24" s="45">
        <v>2</v>
      </c>
      <c r="B24" s="44" t="s">
        <v>107</v>
      </c>
      <c r="C24" s="45">
        <v>5</v>
      </c>
      <c r="D24" s="45">
        <v>0</v>
      </c>
      <c r="E24" s="46">
        <v>158125</v>
      </c>
      <c r="F24" s="46">
        <v>8000</v>
      </c>
      <c r="G24" s="47">
        <v>0</v>
      </c>
      <c r="H24" s="46">
        <v>28125</v>
      </c>
      <c r="I24" s="47">
        <v>0</v>
      </c>
      <c r="J24" s="47">
        <v>0</v>
      </c>
      <c r="K24" s="47">
        <v>0</v>
      </c>
      <c r="L24" s="46">
        <f t="shared" si="0"/>
        <v>36125</v>
      </c>
      <c r="M24" s="47">
        <f t="shared" si="1"/>
        <v>0</v>
      </c>
      <c r="N24" s="47">
        <f t="shared" si="2"/>
        <v>22.845849802371543</v>
      </c>
      <c r="O24" s="47">
        <f t="shared" si="3"/>
        <v>0</v>
      </c>
    </row>
    <row r="25" spans="1:15" x14ac:dyDescent="0.3">
      <c r="A25" s="45">
        <v>3</v>
      </c>
      <c r="B25" s="44" t="s">
        <v>14</v>
      </c>
      <c r="C25" s="45">
        <v>3</v>
      </c>
      <c r="D25" s="45">
        <v>1</v>
      </c>
      <c r="E25" s="46">
        <v>264400</v>
      </c>
      <c r="F25" s="46">
        <v>15000</v>
      </c>
      <c r="G25" s="47">
        <v>5700</v>
      </c>
      <c r="H25" s="46">
        <v>15000</v>
      </c>
      <c r="I25" s="47">
        <v>0</v>
      </c>
      <c r="J25" s="47">
        <v>0</v>
      </c>
      <c r="K25" s="47">
        <v>0</v>
      </c>
      <c r="L25" s="46">
        <f t="shared" si="0"/>
        <v>30000</v>
      </c>
      <c r="M25" s="47">
        <f t="shared" si="1"/>
        <v>5700</v>
      </c>
      <c r="N25" s="47">
        <f t="shared" si="2"/>
        <v>11.346444780635402</v>
      </c>
      <c r="O25" s="47">
        <f t="shared" si="3"/>
        <v>2.1558245083207264</v>
      </c>
    </row>
    <row r="26" spans="1:15" x14ac:dyDescent="0.3">
      <c r="A26" s="49">
        <v>4</v>
      </c>
      <c r="B26" s="48" t="s">
        <v>15</v>
      </c>
      <c r="C26" s="49">
        <v>2</v>
      </c>
      <c r="D26" s="49">
        <v>2</v>
      </c>
      <c r="E26" s="50">
        <v>645000</v>
      </c>
      <c r="F26" s="50">
        <v>495000</v>
      </c>
      <c r="G26" s="51">
        <v>475200</v>
      </c>
      <c r="H26" s="50">
        <v>60400</v>
      </c>
      <c r="I26" s="51">
        <v>49843</v>
      </c>
      <c r="J26" s="51">
        <v>74700</v>
      </c>
      <c r="K26" s="51">
        <v>0</v>
      </c>
      <c r="L26" s="50">
        <f t="shared" si="0"/>
        <v>630100</v>
      </c>
      <c r="M26" s="51">
        <f t="shared" si="1"/>
        <v>525043</v>
      </c>
      <c r="N26" s="51">
        <f t="shared" si="2"/>
        <v>97.689922480620154</v>
      </c>
      <c r="O26" s="51">
        <f t="shared" si="3"/>
        <v>81.402015503875973</v>
      </c>
    </row>
    <row r="27" spans="1:15" s="24" customFormat="1" x14ac:dyDescent="0.3">
      <c r="A27" s="36">
        <v>1</v>
      </c>
      <c r="B27" s="37" t="s">
        <v>16</v>
      </c>
      <c r="C27" s="36">
        <v>28</v>
      </c>
      <c r="D27" s="36">
        <v>14</v>
      </c>
      <c r="E27" s="38">
        <v>7129244</v>
      </c>
      <c r="F27" s="38">
        <v>1248135</v>
      </c>
      <c r="G27" s="39">
        <v>1095605.49</v>
      </c>
      <c r="H27" s="38">
        <v>2428970</v>
      </c>
      <c r="I27" s="39">
        <v>1185435.08</v>
      </c>
      <c r="J27" s="39">
        <v>269690</v>
      </c>
      <c r="K27" s="39">
        <v>60391.64</v>
      </c>
      <c r="L27" s="38">
        <f t="shared" si="0"/>
        <v>3946795</v>
      </c>
      <c r="M27" s="39">
        <f t="shared" si="1"/>
        <v>2341432.2100000004</v>
      </c>
      <c r="N27" s="39">
        <f t="shared" si="2"/>
        <v>55.36063851931565</v>
      </c>
      <c r="O27" s="39">
        <f t="shared" si="3"/>
        <v>32.84264376419155</v>
      </c>
    </row>
    <row r="28" spans="1:15" x14ac:dyDescent="0.3">
      <c r="A28" s="41">
        <v>1</v>
      </c>
      <c r="B28" s="40" t="s">
        <v>7</v>
      </c>
      <c r="C28" s="41">
        <v>4</v>
      </c>
      <c r="D28" s="41">
        <v>1</v>
      </c>
      <c r="E28" s="42">
        <v>1490783</v>
      </c>
      <c r="F28" s="42">
        <v>329653</v>
      </c>
      <c r="G28" s="43">
        <v>255446.55</v>
      </c>
      <c r="H28" s="42">
        <v>313440</v>
      </c>
      <c r="I28" s="43">
        <v>68675.789999999994</v>
      </c>
      <c r="J28" s="43">
        <v>96600</v>
      </c>
      <c r="K28" s="43">
        <v>2516.64</v>
      </c>
      <c r="L28" s="42">
        <f t="shared" si="0"/>
        <v>739693</v>
      </c>
      <c r="M28" s="43">
        <f t="shared" si="1"/>
        <v>326638.98</v>
      </c>
      <c r="N28" s="43">
        <f t="shared" si="2"/>
        <v>49.61775120859307</v>
      </c>
      <c r="O28" s="43">
        <f t="shared" si="3"/>
        <v>21.910565119135381</v>
      </c>
    </row>
    <row r="29" spans="1:15" x14ac:dyDescent="0.3">
      <c r="A29" s="45">
        <v>2</v>
      </c>
      <c r="B29" s="44" t="s">
        <v>17</v>
      </c>
      <c r="C29" s="45">
        <v>11</v>
      </c>
      <c r="D29" s="45">
        <v>6</v>
      </c>
      <c r="E29" s="46">
        <v>2278020</v>
      </c>
      <c r="F29" s="46">
        <v>443460</v>
      </c>
      <c r="G29" s="47">
        <v>609761.5</v>
      </c>
      <c r="H29" s="46">
        <v>1465960</v>
      </c>
      <c r="I29" s="47">
        <v>767844</v>
      </c>
      <c r="J29" s="47">
        <v>30000</v>
      </c>
      <c r="K29" s="47">
        <v>46964</v>
      </c>
      <c r="L29" s="46">
        <f t="shared" si="0"/>
        <v>1939420</v>
      </c>
      <c r="M29" s="47">
        <f t="shared" si="1"/>
        <v>1424569.5</v>
      </c>
      <c r="N29" s="47">
        <f t="shared" si="2"/>
        <v>85.136214783013315</v>
      </c>
      <c r="O29" s="47">
        <f t="shared" si="3"/>
        <v>62.535425501093052</v>
      </c>
    </row>
    <row r="30" spans="1:15" x14ac:dyDescent="0.3">
      <c r="A30" s="45">
        <v>3</v>
      </c>
      <c r="B30" s="44" t="s">
        <v>108</v>
      </c>
      <c r="C30" s="45">
        <v>3</v>
      </c>
      <c r="D30" s="45">
        <v>1</v>
      </c>
      <c r="E30" s="46">
        <v>75000</v>
      </c>
      <c r="F30" s="46">
        <v>0</v>
      </c>
      <c r="G30" s="47">
        <v>0</v>
      </c>
      <c r="H30" s="46">
        <v>30000</v>
      </c>
      <c r="I30" s="47">
        <v>26925</v>
      </c>
      <c r="J30" s="47">
        <v>0</v>
      </c>
      <c r="K30" s="47">
        <v>3000</v>
      </c>
      <c r="L30" s="46">
        <f t="shared" si="0"/>
        <v>30000</v>
      </c>
      <c r="M30" s="47">
        <f t="shared" si="1"/>
        <v>29925</v>
      </c>
      <c r="N30" s="47">
        <f t="shared" si="2"/>
        <v>40</v>
      </c>
      <c r="O30" s="47">
        <f t="shared" si="3"/>
        <v>39.9</v>
      </c>
    </row>
    <row r="31" spans="1:15" x14ac:dyDescent="0.3">
      <c r="A31" s="45">
        <v>4</v>
      </c>
      <c r="B31" s="44" t="s">
        <v>18</v>
      </c>
      <c r="C31" s="45">
        <v>2</v>
      </c>
      <c r="D31" s="45">
        <v>0</v>
      </c>
      <c r="E31" s="46">
        <v>1067200</v>
      </c>
      <c r="F31" s="46">
        <v>0</v>
      </c>
      <c r="G31" s="47">
        <v>0</v>
      </c>
      <c r="H31" s="46">
        <v>0</v>
      </c>
      <c r="I31" s="47">
        <v>0</v>
      </c>
      <c r="J31" s="47">
        <v>0</v>
      </c>
      <c r="K31" s="47">
        <v>0</v>
      </c>
      <c r="L31" s="46">
        <f t="shared" si="0"/>
        <v>0</v>
      </c>
      <c r="M31" s="47">
        <f t="shared" si="1"/>
        <v>0</v>
      </c>
      <c r="N31" s="47">
        <f t="shared" si="2"/>
        <v>0</v>
      </c>
      <c r="O31" s="47">
        <f t="shared" si="3"/>
        <v>0</v>
      </c>
    </row>
    <row r="32" spans="1:15" x14ac:dyDescent="0.3">
      <c r="A32" s="45">
        <v>5</v>
      </c>
      <c r="B32" s="44" t="s">
        <v>109</v>
      </c>
      <c r="C32" s="45">
        <v>2</v>
      </c>
      <c r="D32" s="45">
        <v>1</v>
      </c>
      <c r="E32" s="46">
        <v>191300</v>
      </c>
      <c r="F32" s="46">
        <v>0</v>
      </c>
      <c r="G32" s="47">
        <v>0</v>
      </c>
      <c r="H32" s="46">
        <v>72500</v>
      </c>
      <c r="I32" s="47">
        <v>65995</v>
      </c>
      <c r="J32" s="47">
        <v>0</v>
      </c>
      <c r="K32" s="47">
        <v>0</v>
      </c>
      <c r="L32" s="46">
        <f t="shared" si="0"/>
        <v>72500</v>
      </c>
      <c r="M32" s="47">
        <f t="shared" si="1"/>
        <v>65995</v>
      </c>
      <c r="N32" s="47">
        <f t="shared" si="2"/>
        <v>37.898588604286459</v>
      </c>
      <c r="O32" s="47">
        <f t="shared" si="3"/>
        <v>34.49817041296393</v>
      </c>
    </row>
    <row r="33" spans="1:15" x14ac:dyDescent="0.3">
      <c r="A33" s="45">
        <v>6</v>
      </c>
      <c r="B33" s="44" t="s">
        <v>110</v>
      </c>
      <c r="C33" s="45">
        <v>5</v>
      </c>
      <c r="D33" s="45">
        <v>4</v>
      </c>
      <c r="E33" s="46">
        <v>916997</v>
      </c>
      <c r="F33" s="46">
        <v>246282</v>
      </c>
      <c r="G33" s="47">
        <v>49053.440000000002</v>
      </c>
      <c r="H33" s="46">
        <v>293350</v>
      </c>
      <c r="I33" s="47">
        <v>176725.29</v>
      </c>
      <c r="J33" s="47">
        <v>49850</v>
      </c>
      <c r="K33" s="47">
        <v>5375</v>
      </c>
      <c r="L33" s="46">
        <f t="shared" si="0"/>
        <v>589482</v>
      </c>
      <c r="M33" s="47">
        <f t="shared" si="1"/>
        <v>231153.73</v>
      </c>
      <c r="N33" s="47">
        <f t="shared" si="2"/>
        <v>64.28396167053981</v>
      </c>
      <c r="O33" s="47">
        <f t="shared" si="3"/>
        <v>25.207686611842785</v>
      </c>
    </row>
    <row r="34" spans="1:15" x14ac:dyDescent="0.3">
      <c r="A34" s="49">
        <v>7</v>
      </c>
      <c r="B34" s="48" t="s">
        <v>111</v>
      </c>
      <c r="C34" s="49">
        <v>1</v>
      </c>
      <c r="D34" s="49">
        <v>1</v>
      </c>
      <c r="E34" s="50">
        <v>1109944</v>
      </c>
      <c r="F34" s="50">
        <v>228740</v>
      </c>
      <c r="G34" s="51">
        <v>181344</v>
      </c>
      <c r="H34" s="50">
        <v>253720</v>
      </c>
      <c r="I34" s="51">
        <v>79270</v>
      </c>
      <c r="J34" s="51">
        <v>93240</v>
      </c>
      <c r="K34" s="51">
        <v>2536</v>
      </c>
      <c r="L34" s="50">
        <f t="shared" si="0"/>
        <v>575700</v>
      </c>
      <c r="M34" s="51">
        <f t="shared" si="1"/>
        <v>263150</v>
      </c>
      <c r="N34" s="51">
        <f t="shared" si="2"/>
        <v>51.867481602675447</v>
      </c>
      <c r="O34" s="51">
        <f t="shared" si="3"/>
        <v>23.7084033068335</v>
      </c>
    </row>
    <row r="35" spans="1:15" s="24" customFormat="1" x14ac:dyDescent="0.3">
      <c r="A35" s="36">
        <v>1</v>
      </c>
      <c r="B35" s="37" t="s">
        <v>19</v>
      </c>
      <c r="C35" s="36">
        <v>48</v>
      </c>
      <c r="D35" s="36">
        <v>16</v>
      </c>
      <c r="E35" s="38">
        <v>4341720</v>
      </c>
      <c r="F35" s="38">
        <v>790336</v>
      </c>
      <c r="G35" s="39">
        <v>436940.91</v>
      </c>
      <c r="H35" s="38">
        <v>1091136</v>
      </c>
      <c r="I35" s="39">
        <v>586264.57999999996</v>
      </c>
      <c r="J35" s="39">
        <v>581112</v>
      </c>
      <c r="K35" s="39">
        <v>147634</v>
      </c>
      <c r="L35" s="38">
        <f t="shared" si="0"/>
        <v>2462584</v>
      </c>
      <c r="M35" s="39">
        <f t="shared" si="1"/>
        <v>1170839.49</v>
      </c>
      <c r="N35" s="39">
        <f t="shared" si="2"/>
        <v>56.719088287591092</v>
      </c>
      <c r="O35" s="39">
        <f t="shared" si="3"/>
        <v>26.967180978966862</v>
      </c>
    </row>
    <row r="36" spans="1:15" x14ac:dyDescent="0.3">
      <c r="A36" s="41">
        <v>1</v>
      </c>
      <c r="B36" s="40" t="s">
        <v>7</v>
      </c>
      <c r="C36" s="41">
        <v>14</v>
      </c>
      <c r="D36" s="41">
        <v>8</v>
      </c>
      <c r="E36" s="42">
        <v>2873048</v>
      </c>
      <c r="F36" s="42">
        <v>691941</v>
      </c>
      <c r="G36" s="43">
        <v>317840.90999999997</v>
      </c>
      <c r="H36" s="42">
        <v>573531</v>
      </c>
      <c r="I36" s="43">
        <v>444384.58</v>
      </c>
      <c r="J36" s="43">
        <v>576912</v>
      </c>
      <c r="K36" s="43">
        <v>147634</v>
      </c>
      <c r="L36" s="42">
        <f t="shared" si="0"/>
        <v>1842384</v>
      </c>
      <c r="M36" s="43">
        <f t="shared" si="1"/>
        <v>909859.49</v>
      </c>
      <c r="N36" s="43">
        <f t="shared" si="2"/>
        <v>64.126460817918812</v>
      </c>
      <c r="O36" s="43">
        <f t="shared" si="3"/>
        <v>31.668788339074041</v>
      </c>
    </row>
    <row r="37" spans="1:15" x14ac:dyDescent="0.3">
      <c r="A37" s="45">
        <v>2</v>
      </c>
      <c r="B37" s="44" t="s">
        <v>34</v>
      </c>
      <c r="C37" s="45">
        <v>5</v>
      </c>
      <c r="D37" s="45">
        <v>3</v>
      </c>
      <c r="E37" s="46">
        <v>930000</v>
      </c>
      <c r="F37" s="46">
        <v>65495</v>
      </c>
      <c r="G37" s="47">
        <v>61630</v>
      </c>
      <c r="H37" s="46">
        <v>374120</v>
      </c>
      <c r="I37" s="47">
        <v>108710</v>
      </c>
      <c r="J37" s="47">
        <v>0</v>
      </c>
      <c r="K37" s="47">
        <v>0</v>
      </c>
      <c r="L37" s="46">
        <f t="shared" si="0"/>
        <v>439615</v>
      </c>
      <c r="M37" s="47">
        <f t="shared" si="1"/>
        <v>170340</v>
      </c>
      <c r="N37" s="47">
        <f t="shared" si="2"/>
        <v>47.270430107526884</v>
      </c>
      <c r="O37" s="47">
        <f t="shared" si="3"/>
        <v>18.316129032258065</v>
      </c>
    </row>
    <row r="38" spans="1:15" x14ac:dyDescent="0.3">
      <c r="A38" s="45">
        <v>3</v>
      </c>
      <c r="B38" s="44" t="s">
        <v>20</v>
      </c>
      <c r="C38" s="45">
        <v>4</v>
      </c>
      <c r="D38" s="45">
        <v>0</v>
      </c>
      <c r="E38" s="46">
        <v>38955</v>
      </c>
      <c r="F38" s="46">
        <v>0</v>
      </c>
      <c r="G38" s="47">
        <v>0</v>
      </c>
      <c r="H38" s="46">
        <v>0</v>
      </c>
      <c r="I38" s="47">
        <v>0</v>
      </c>
      <c r="J38" s="47">
        <v>0</v>
      </c>
      <c r="K38" s="47">
        <v>0</v>
      </c>
      <c r="L38" s="46">
        <f t="shared" si="0"/>
        <v>0</v>
      </c>
      <c r="M38" s="47">
        <f t="shared" si="1"/>
        <v>0</v>
      </c>
      <c r="N38" s="47">
        <f t="shared" si="2"/>
        <v>0</v>
      </c>
      <c r="O38" s="47">
        <f t="shared" si="3"/>
        <v>0</v>
      </c>
    </row>
    <row r="39" spans="1:15" x14ac:dyDescent="0.3">
      <c r="A39" s="45">
        <v>4</v>
      </c>
      <c r="B39" s="44" t="s">
        <v>21</v>
      </c>
      <c r="C39" s="45">
        <v>4</v>
      </c>
      <c r="D39" s="45">
        <v>0</v>
      </c>
      <c r="E39" s="46">
        <v>40110</v>
      </c>
      <c r="F39" s="46">
        <v>5000</v>
      </c>
      <c r="G39" s="47">
        <v>0</v>
      </c>
      <c r="H39" s="46">
        <v>0</v>
      </c>
      <c r="I39" s="47">
        <v>0</v>
      </c>
      <c r="J39" s="47">
        <v>0</v>
      </c>
      <c r="K39" s="47">
        <v>0</v>
      </c>
      <c r="L39" s="46">
        <f t="shared" si="0"/>
        <v>5000</v>
      </c>
      <c r="M39" s="47">
        <f t="shared" si="1"/>
        <v>0</v>
      </c>
      <c r="N39" s="47">
        <f t="shared" si="2"/>
        <v>12.465719272001994</v>
      </c>
      <c r="O39" s="47">
        <f t="shared" si="3"/>
        <v>0</v>
      </c>
    </row>
    <row r="40" spans="1:15" x14ac:dyDescent="0.3">
      <c r="A40" s="45">
        <v>5</v>
      </c>
      <c r="B40" s="44" t="s">
        <v>22</v>
      </c>
      <c r="C40" s="45">
        <v>2</v>
      </c>
      <c r="D40" s="45">
        <v>0</v>
      </c>
      <c r="E40" s="46">
        <v>37380</v>
      </c>
      <c r="F40" s="46">
        <v>0</v>
      </c>
      <c r="G40" s="47">
        <v>0</v>
      </c>
      <c r="H40" s="46">
        <v>0</v>
      </c>
      <c r="I40" s="47">
        <v>0</v>
      </c>
      <c r="J40" s="47">
        <v>0</v>
      </c>
      <c r="K40" s="47">
        <v>0</v>
      </c>
      <c r="L40" s="46">
        <f t="shared" si="0"/>
        <v>0</v>
      </c>
      <c r="M40" s="47">
        <f t="shared" si="1"/>
        <v>0</v>
      </c>
      <c r="N40" s="47">
        <f t="shared" si="2"/>
        <v>0</v>
      </c>
      <c r="O40" s="47">
        <f t="shared" si="3"/>
        <v>0</v>
      </c>
    </row>
    <row r="41" spans="1:15" x14ac:dyDescent="0.3">
      <c r="A41" s="45">
        <v>6</v>
      </c>
      <c r="B41" s="44" t="s">
        <v>23</v>
      </c>
      <c r="C41" s="45">
        <v>2</v>
      </c>
      <c r="D41" s="45">
        <v>1</v>
      </c>
      <c r="E41" s="46">
        <v>40530</v>
      </c>
      <c r="F41" s="46">
        <v>0</v>
      </c>
      <c r="G41" s="47">
        <v>30000</v>
      </c>
      <c r="H41" s="46">
        <v>30000</v>
      </c>
      <c r="I41" s="47">
        <v>0</v>
      </c>
      <c r="J41" s="47">
        <v>0</v>
      </c>
      <c r="K41" s="47">
        <v>0</v>
      </c>
      <c r="L41" s="46">
        <f t="shared" si="0"/>
        <v>30000</v>
      </c>
      <c r="M41" s="47">
        <f t="shared" si="1"/>
        <v>30000</v>
      </c>
      <c r="N41" s="47">
        <f t="shared" si="2"/>
        <v>74.019245003700959</v>
      </c>
      <c r="O41" s="47">
        <f t="shared" si="3"/>
        <v>74.019245003700959</v>
      </c>
    </row>
    <row r="42" spans="1:15" x14ac:dyDescent="0.3">
      <c r="A42" s="45">
        <v>7</v>
      </c>
      <c r="B42" s="44" t="s">
        <v>24</v>
      </c>
      <c r="C42" s="45">
        <v>2</v>
      </c>
      <c r="D42" s="45">
        <v>0</v>
      </c>
      <c r="E42" s="46">
        <v>41265</v>
      </c>
      <c r="F42" s="46">
        <v>0</v>
      </c>
      <c r="G42" s="47">
        <v>0</v>
      </c>
      <c r="H42" s="46">
        <v>0</v>
      </c>
      <c r="I42" s="47">
        <v>0</v>
      </c>
      <c r="J42" s="47">
        <v>0</v>
      </c>
      <c r="K42" s="47">
        <v>0</v>
      </c>
      <c r="L42" s="46">
        <f t="shared" si="0"/>
        <v>0</v>
      </c>
      <c r="M42" s="47">
        <f t="shared" si="1"/>
        <v>0</v>
      </c>
      <c r="N42" s="47">
        <f t="shared" si="2"/>
        <v>0</v>
      </c>
      <c r="O42" s="47">
        <f t="shared" si="3"/>
        <v>0</v>
      </c>
    </row>
    <row r="43" spans="1:15" x14ac:dyDescent="0.3">
      <c r="A43" s="45">
        <v>8</v>
      </c>
      <c r="B43" s="44" t="s">
        <v>25</v>
      </c>
      <c r="C43" s="45">
        <v>2</v>
      </c>
      <c r="D43" s="45">
        <v>0</v>
      </c>
      <c r="E43" s="46">
        <v>45150</v>
      </c>
      <c r="F43" s="46">
        <v>0</v>
      </c>
      <c r="G43" s="47">
        <v>0</v>
      </c>
      <c r="H43" s="46">
        <v>30000</v>
      </c>
      <c r="I43" s="47">
        <v>0</v>
      </c>
      <c r="J43" s="47">
        <v>0</v>
      </c>
      <c r="K43" s="47">
        <v>0</v>
      </c>
      <c r="L43" s="46">
        <f t="shared" si="0"/>
        <v>30000</v>
      </c>
      <c r="M43" s="47">
        <f t="shared" si="1"/>
        <v>0</v>
      </c>
      <c r="N43" s="47">
        <f t="shared" si="2"/>
        <v>66.44518272425249</v>
      </c>
      <c r="O43" s="47">
        <f t="shared" si="3"/>
        <v>0</v>
      </c>
    </row>
    <row r="44" spans="1:15" x14ac:dyDescent="0.3">
      <c r="A44" s="45">
        <v>9</v>
      </c>
      <c r="B44" s="44" t="s">
        <v>26</v>
      </c>
      <c r="C44" s="45">
        <v>3</v>
      </c>
      <c r="D44" s="45">
        <v>1</v>
      </c>
      <c r="E44" s="46">
        <v>37170</v>
      </c>
      <c r="F44" s="46">
        <v>0</v>
      </c>
      <c r="G44" s="47">
        <v>5470</v>
      </c>
      <c r="H44" s="46">
        <v>10170</v>
      </c>
      <c r="I44" s="47">
        <v>4700</v>
      </c>
      <c r="J44" s="47">
        <v>0</v>
      </c>
      <c r="K44" s="47">
        <v>0</v>
      </c>
      <c r="L44" s="46">
        <f t="shared" si="0"/>
        <v>10170</v>
      </c>
      <c r="M44" s="47">
        <f t="shared" si="1"/>
        <v>10170</v>
      </c>
      <c r="N44" s="47">
        <f t="shared" si="2"/>
        <v>27.360774818401936</v>
      </c>
      <c r="O44" s="47">
        <f t="shared" si="3"/>
        <v>27.360774818401936</v>
      </c>
    </row>
    <row r="45" spans="1:15" x14ac:dyDescent="0.3">
      <c r="A45" s="45">
        <v>10</v>
      </c>
      <c r="B45" s="44" t="s">
        <v>74</v>
      </c>
      <c r="C45" s="45">
        <v>2</v>
      </c>
      <c r="D45" s="45">
        <v>1</v>
      </c>
      <c r="E45" s="46">
        <v>50000</v>
      </c>
      <c r="F45" s="46">
        <v>0</v>
      </c>
      <c r="G45" s="47">
        <v>22000</v>
      </c>
      <c r="H45" s="46">
        <v>50000</v>
      </c>
      <c r="I45" s="47">
        <v>0</v>
      </c>
      <c r="J45" s="47">
        <v>0</v>
      </c>
      <c r="K45" s="47">
        <v>0</v>
      </c>
      <c r="L45" s="46">
        <f t="shared" si="0"/>
        <v>50000</v>
      </c>
      <c r="M45" s="47">
        <f t="shared" si="1"/>
        <v>22000</v>
      </c>
      <c r="N45" s="47">
        <f t="shared" si="2"/>
        <v>100</v>
      </c>
      <c r="O45" s="47">
        <f t="shared" si="3"/>
        <v>44</v>
      </c>
    </row>
    <row r="46" spans="1:15" x14ac:dyDescent="0.3">
      <c r="A46" s="45">
        <v>11</v>
      </c>
      <c r="B46" s="44" t="s">
        <v>28</v>
      </c>
      <c r="C46" s="45">
        <v>2</v>
      </c>
      <c r="D46" s="45">
        <v>0</v>
      </c>
      <c r="E46" s="46">
        <v>25515</v>
      </c>
      <c r="F46" s="46">
        <v>0</v>
      </c>
      <c r="G46" s="47">
        <v>0</v>
      </c>
      <c r="H46" s="46">
        <v>5515</v>
      </c>
      <c r="I46" s="47">
        <v>0</v>
      </c>
      <c r="J46" s="47">
        <v>0</v>
      </c>
      <c r="K46" s="47">
        <v>0</v>
      </c>
      <c r="L46" s="46">
        <f t="shared" si="0"/>
        <v>5515</v>
      </c>
      <c r="M46" s="47">
        <f t="shared" si="1"/>
        <v>0</v>
      </c>
      <c r="N46" s="47">
        <f t="shared" si="2"/>
        <v>21.614736429551243</v>
      </c>
      <c r="O46" s="47">
        <f t="shared" si="3"/>
        <v>0</v>
      </c>
    </row>
    <row r="47" spans="1:15" x14ac:dyDescent="0.3">
      <c r="A47" s="45">
        <v>12</v>
      </c>
      <c r="B47" s="44" t="s">
        <v>29</v>
      </c>
      <c r="C47" s="45">
        <v>3</v>
      </c>
      <c r="D47" s="45">
        <v>1</v>
      </c>
      <c r="E47" s="46">
        <v>39375</v>
      </c>
      <c r="F47" s="46">
        <v>0</v>
      </c>
      <c r="G47" s="47">
        <v>0</v>
      </c>
      <c r="H47" s="46">
        <v>0</v>
      </c>
      <c r="I47" s="47">
        <v>6040</v>
      </c>
      <c r="J47" s="47">
        <v>0</v>
      </c>
      <c r="K47" s="47">
        <v>0</v>
      </c>
      <c r="L47" s="46">
        <f t="shared" si="0"/>
        <v>0</v>
      </c>
      <c r="M47" s="47">
        <f t="shared" si="1"/>
        <v>6040</v>
      </c>
      <c r="N47" s="47">
        <f t="shared" si="2"/>
        <v>0</v>
      </c>
      <c r="O47" s="47">
        <f t="shared" si="3"/>
        <v>15.33968253968254</v>
      </c>
    </row>
    <row r="48" spans="1:15" x14ac:dyDescent="0.3">
      <c r="A48" s="45">
        <v>13</v>
      </c>
      <c r="B48" s="44" t="s">
        <v>30</v>
      </c>
      <c r="C48" s="45">
        <v>2</v>
      </c>
      <c r="D48" s="45">
        <v>1</v>
      </c>
      <c r="E48" s="46">
        <v>135820</v>
      </c>
      <c r="F48" s="46">
        <v>27900</v>
      </c>
      <c r="G48" s="47">
        <v>0</v>
      </c>
      <c r="H48" s="46">
        <v>17800</v>
      </c>
      <c r="I48" s="47">
        <v>22430</v>
      </c>
      <c r="J48" s="47">
        <v>4200</v>
      </c>
      <c r="K48" s="47">
        <v>0</v>
      </c>
      <c r="L48" s="46">
        <f t="shared" si="0"/>
        <v>49900</v>
      </c>
      <c r="M48" s="47">
        <f t="shared" si="1"/>
        <v>22430</v>
      </c>
      <c r="N48" s="47">
        <f t="shared" si="2"/>
        <v>36.739802680017668</v>
      </c>
      <c r="O48" s="47">
        <f t="shared" si="3"/>
        <v>16.514504491238405</v>
      </c>
    </row>
    <row r="49" spans="1:15" x14ac:dyDescent="0.3">
      <c r="A49" s="49">
        <v>14</v>
      </c>
      <c r="B49" s="48" t="s">
        <v>32</v>
      </c>
      <c r="C49" s="49">
        <v>1</v>
      </c>
      <c r="D49" s="49">
        <v>0</v>
      </c>
      <c r="E49" s="50">
        <v>7402</v>
      </c>
      <c r="F49" s="50">
        <v>0</v>
      </c>
      <c r="G49" s="51">
        <v>0</v>
      </c>
      <c r="H49" s="50">
        <v>0</v>
      </c>
      <c r="I49" s="51">
        <v>0</v>
      </c>
      <c r="J49" s="51">
        <v>0</v>
      </c>
      <c r="K49" s="51">
        <v>0</v>
      </c>
      <c r="L49" s="50">
        <f t="shared" si="0"/>
        <v>0</v>
      </c>
      <c r="M49" s="51">
        <f t="shared" si="1"/>
        <v>0</v>
      </c>
      <c r="N49" s="51">
        <f t="shared" si="2"/>
        <v>0</v>
      </c>
      <c r="O49" s="51">
        <f t="shared" si="3"/>
        <v>0</v>
      </c>
    </row>
    <row r="50" spans="1:15" s="24" customFormat="1" x14ac:dyDescent="0.3">
      <c r="A50" s="36">
        <v>1</v>
      </c>
      <c r="B50" s="37" t="s">
        <v>33</v>
      </c>
      <c r="C50" s="36">
        <v>12</v>
      </c>
      <c r="D50" s="36">
        <v>10</v>
      </c>
      <c r="E50" s="38">
        <v>1843600</v>
      </c>
      <c r="F50" s="38">
        <v>447107</v>
      </c>
      <c r="G50" s="39">
        <v>258088.89</v>
      </c>
      <c r="H50" s="38">
        <v>439690</v>
      </c>
      <c r="I50" s="39">
        <v>180277.78</v>
      </c>
      <c r="J50" s="39">
        <v>185147</v>
      </c>
      <c r="K50" s="39">
        <v>73479.929999999993</v>
      </c>
      <c r="L50" s="38">
        <f t="shared" si="0"/>
        <v>1071944</v>
      </c>
      <c r="M50" s="39">
        <f t="shared" si="1"/>
        <v>511846.60000000003</v>
      </c>
      <c r="N50" s="39">
        <f t="shared" si="2"/>
        <v>58.144065957908438</v>
      </c>
      <c r="O50" s="39">
        <f t="shared" si="3"/>
        <v>27.76343024517249</v>
      </c>
    </row>
    <row r="51" spans="1:15" x14ac:dyDescent="0.3">
      <c r="A51" s="41">
        <v>1</v>
      </c>
      <c r="B51" s="40" t="s">
        <v>7</v>
      </c>
      <c r="C51" s="41">
        <v>3</v>
      </c>
      <c r="D51" s="41">
        <v>3</v>
      </c>
      <c r="E51" s="42">
        <v>993142</v>
      </c>
      <c r="F51" s="42">
        <v>185511</v>
      </c>
      <c r="G51" s="43">
        <v>126961.39</v>
      </c>
      <c r="H51" s="42">
        <v>185511</v>
      </c>
      <c r="I51" s="43">
        <v>48612.58</v>
      </c>
      <c r="J51" s="43">
        <v>61837</v>
      </c>
      <c r="K51" s="43">
        <v>73479.929999999993</v>
      </c>
      <c r="L51" s="42">
        <f t="shared" si="0"/>
        <v>432859</v>
      </c>
      <c r="M51" s="43">
        <f t="shared" si="1"/>
        <v>249053.9</v>
      </c>
      <c r="N51" s="43">
        <f t="shared" si="2"/>
        <v>43.584804589877379</v>
      </c>
      <c r="O51" s="43">
        <f t="shared" si="3"/>
        <v>25.077370607627106</v>
      </c>
    </row>
    <row r="52" spans="1:15" x14ac:dyDescent="0.3">
      <c r="A52" s="45">
        <v>2</v>
      </c>
      <c r="B52" s="44" t="s">
        <v>35</v>
      </c>
      <c r="C52" s="45">
        <v>1</v>
      </c>
      <c r="D52" s="45">
        <v>1</v>
      </c>
      <c r="E52" s="46">
        <v>59179</v>
      </c>
      <c r="F52" s="46">
        <v>13500</v>
      </c>
      <c r="G52" s="47">
        <v>22400</v>
      </c>
      <c r="H52" s="46">
        <v>19049</v>
      </c>
      <c r="I52" s="47">
        <v>15538</v>
      </c>
      <c r="J52" s="47">
        <v>6340</v>
      </c>
      <c r="K52" s="47">
        <v>0</v>
      </c>
      <c r="L52" s="46">
        <f t="shared" si="0"/>
        <v>38889</v>
      </c>
      <c r="M52" s="47">
        <f t="shared" si="1"/>
        <v>37938</v>
      </c>
      <c r="N52" s="47">
        <f t="shared" si="2"/>
        <v>65.714189154936719</v>
      </c>
      <c r="O52" s="47">
        <f t="shared" si="3"/>
        <v>64.107200189256318</v>
      </c>
    </row>
    <row r="53" spans="1:15" x14ac:dyDescent="0.3">
      <c r="A53" s="45">
        <v>3</v>
      </c>
      <c r="B53" s="44" t="s">
        <v>36</v>
      </c>
      <c r="C53" s="45">
        <v>1</v>
      </c>
      <c r="D53" s="45">
        <v>0</v>
      </c>
      <c r="E53" s="46">
        <v>83957</v>
      </c>
      <c r="F53" s="46">
        <v>15000</v>
      </c>
      <c r="G53" s="47">
        <v>0</v>
      </c>
      <c r="H53" s="46">
        <v>56720</v>
      </c>
      <c r="I53" s="47">
        <v>0</v>
      </c>
      <c r="J53" s="47">
        <v>4000</v>
      </c>
      <c r="K53" s="47">
        <v>0</v>
      </c>
      <c r="L53" s="46">
        <f t="shared" si="0"/>
        <v>75720</v>
      </c>
      <c r="M53" s="47">
        <f t="shared" si="1"/>
        <v>0</v>
      </c>
      <c r="N53" s="47">
        <f t="shared" si="2"/>
        <v>90.189025334397371</v>
      </c>
      <c r="O53" s="47">
        <f t="shared" si="3"/>
        <v>0</v>
      </c>
    </row>
    <row r="54" spans="1:15" x14ac:dyDescent="0.3">
      <c r="A54" s="45">
        <v>4</v>
      </c>
      <c r="B54" s="44" t="s">
        <v>37</v>
      </c>
      <c r="C54" s="45">
        <v>1</v>
      </c>
      <c r="D54" s="45">
        <v>0</v>
      </c>
      <c r="E54" s="46">
        <v>65083</v>
      </c>
      <c r="F54" s="46">
        <v>16350</v>
      </c>
      <c r="G54" s="47">
        <v>0</v>
      </c>
      <c r="H54" s="46">
        <v>16350</v>
      </c>
      <c r="I54" s="47">
        <v>0</v>
      </c>
      <c r="J54" s="47">
        <v>5450</v>
      </c>
      <c r="K54" s="47">
        <v>0</v>
      </c>
      <c r="L54" s="46">
        <f t="shared" si="0"/>
        <v>38150</v>
      </c>
      <c r="M54" s="47">
        <f t="shared" si="1"/>
        <v>0</v>
      </c>
      <c r="N54" s="47">
        <f t="shared" si="2"/>
        <v>58.617457707849979</v>
      </c>
      <c r="O54" s="47">
        <f t="shared" si="3"/>
        <v>0</v>
      </c>
    </row>
    <row r="55" spans="1:15" x14ac:dyDescent="0.3">
      <c r="A55" s="45">
        <v>5</v>
      </c>
      <c r="B55" s="44" t="s">
        <v>74</v>
      </c>
      <c r="C55" s="45">
        <v>1</v>
      </c>
      <c r="D55" s="45">
        <v>1</v>
      </c>
      <c r="E55" s="46">
        <v>70000</v>
      </c>
      <c r="F55" s="46">
        <v>7000</v>
      </c>
      <c r="G55" s="47">
        <v>0</v>
      </c>
      <c r="H55" s="46">
        <v>46000</v>
      </c>
      <c r="I55" s="47">
        <v>10000</v>
      </c>
      <c r="J55" s="47">
        <v>0</v>
      </c>
      <c r="K55" s="47">
        <v>0</v>
      </c>
      <c r="L55" s="46">
        <f t="shared" si="0"/>
        <v>53000</v>
      </c>
      <c r="M55" s="47">
        <f t="shared" si="1"/>
        <v>10000</v>
      </c>
      <c r="N55" s="47">
        <f t="shared" si="2"/>
        <v>75.714285714285708</v>
      </c>
      <c r="O55" s="47">
        <f t="shared" si="3"/>
        <v>14.285714285714286</v>
      </c>
    </row>
    <row r="56" spans="1:15" x14ac:dyDescent="0.3">
      <c r="A56" s="45">
        <v>6</v>
      </c>
      <c r="B56" s="44" t="s">
        <v>38</v>
      </c>
      <c r="C56" s="45">
        <v>1</v>
      </c>
      <c r="D56" s="45">
        <v>1</v>
      </c>
      <c r="E56" s="46">
        <v>115857</v>
      </c>
      <c r="F56" s="46">
        <v>37757</v>
      </c>
      <c r="G56" s="47">
        <v>2947.5</v>
      </c>
      <c r="H56" s="46">
        <v>18500</v>
      </c>
      <c r="I56" s="47">
        <v>14300</v>
      </c>
      <c r="J56" s="47">
        <v>15000</v>
      </c>
      <c r="K56" s="47">
        <v>0</v>
      </c>
      <c r="L56" s="46">
        <f t="shared" si="0"/>
        <v>71257</v>
      </c>
      <c r="M56" s="47">
        <f t="shared" si="1"/>
        <v>17247.5</v>
      </c>
      <c r="N56" s="47">
        <f t="shared" si="2"/>
        <v>61.504268192685814</v>
      </c>
      <c r="O56" s="47">
        <f t="shared" si="3"/>
        <v>14.886886420328509</v>
      </c>
    </row>
    <row r="57" spans="1:15" x14ac:dyDescent="0.3">
      <c r="A57" s="45">
        <v>7</v>
      </c>
      <c r="B57" s="44" t="s">
        <v>39</v>
      </c>
      <c r="C57" s="45">
        <v>1</v>
      </c>
      <c r="D57" s="45">
        <v>1</v>
      </c>
      <c r="E57" s="46">
        <v>102989</v>
      </c>
      <c r="F57" s="46">
        <v>36989</v>
      </c>
      <c r="G57" s="47">
        <v>0</v>
      </c>
      <c r="H57" s="46">
        <v>36000</v>
      </c>
      <c r="I57" s="47">
        <v>15550</v>
      </c>
      <c r="J57" s="47">
        <v>7000</v>
      </c>
      <c r="K57" s="47">
        <v>0</v>
      </c>
      <c r="L57" s="46">
        <f t="shared" si="0"/>
        <v>79989</v>
      </c>
      <c r="M57" s="47">
        <f t="shared" si="1"/>
        <v>15550</v>
      </c>
      <c r="N57" s="47">
        <f t="shared" si="2"/>
        <v>77.667517890260129</v>
      </c>
      <c r="O57" s="47">
        <f t="shared" si="3"/>
        <v>15.098699861150219</v>
      </c>
    </row>
    <row r="58" spans="1:15" x14ac:dyDescent="0.3">
      <c r="A58" s="45">
        <v>8</v>
      </c>
      <c r="B58" s="44" t="s">
        <v>40</v>
      </c>
      <c r="C58" s="45">
        <v>1</v>
      </c>
      <c r="D58" s="45">
        <v>1</v>
      </c>
      <c r="E58" s="46">
        <v>63313</v>
      </c>
      <c r="F58" s="46">
        <v>29000</v>
      </c>
      <c r="G58" s="47">
        <v>2700</v>
      </c>
      <c r="H58" s="46">
        <v>9000</v>
      </c>
      <c r="I58" s="47">
        <v>28095.200000000001</v>
      </c>
      <c r="J58" s="47">
        <v>4000</v>
      </c>
      <c r="K58" s="47">
        <v>0</v>
      </c>
      <c r="L58" s="46">
        <f t="shared" si="0"/>
        <v>42000</v>
      </c>
      <c r="M58" s="47">
        <f t="shared" si="1"/>
        <v>30795.200000000001</v>
      </c>
      <c r="N58" s="47">
        <f t="shared" si="2"/>
        <v>66.337087170091451</v>
      </c>
      <c r="O58" s="47">
        <f t="shared" si="3"/>
        <v>48.639615876676196</v>
      </c>
    </row>
    <row r="59" spans="1:15" x14ac:dyDescent="0.3">
      <c r="A59" s="45">
        <v>9</v>
      </c>
      <c r="B59" s="44" t="s">
        <v>41</v>
      </c>
      <c r="C59" s="45">
        <v>1</v>
      </c>
      <c r="D59" s="45">
        <v>1</v>
      </c>
      <c r="E59" s="46">
        <v>107064</v>
      </c>
      <c r="F59" s="46">
        <v>10000</v>
      </c>
      <c r="G59" s="47">
        <v>0</v>
      </c>
      <c r="H59" s="46">
        <v>52560</v>
      </c>
      <c r="I59" s="47">
        <v>35822</v>
      </c>
      <c r="J59" s="47">
        <v>14504</v>
      </c>
      <c r="K59" s="47">
        <v>0</v>
      </c>
      <c r="L59" s="46">
        <f t="shared" si="0"/>
        <v>77064</v>
      </c>
      <c r="M59" s="47">
        <f t="shared" si="1"/>
        <v>35822</v>
      </c>
      <c r="N59" s="47">
        <f t="shared" si="2"/>
        <v>71.979376821340509</v>
      </c>
      <c r="O59" s="47">
        <f t="shared" si="3"/>
        <v>33.458492116864676</v>
      </c>
    </row>
    <row r="60" spans="1:15" x14ac:dyDescent="0.3">
      <c r="A60" s="49">
        <v>10</v>
      </c>
      <c r="B60" s="48" t="s">
        <v>42</v>
      </c>
      <c r="C60" s="49">
        <v>1</v>
      </c>
      <c r="D60" s="49">
        <v>1</v>
      </c>
      <c r="E60" s="50">
        <v>183016</v>
      </c>
      <c r="F60" s="50">
        <v>96000</v>
      </c>
      <c r="G60" s="51">
        <v>103080</v>
      </c>
      <c r="H60" s="50">
        <v>0</v>
      </c>
      <c r="I60" s="51">
        <v>12360</v>
      </c>
      <c r="J60" s="51">
        <v>67016</v>
      </c>
      <c r="K60" s="51">
        <v>0</v>
      </c>
      <c r="L60" s="50">
        <f t="shared" si="0"/>
        <v>163016</v>
      </c>
      <c r="M60" s="51">
        <f t="shared" si="1"/>
        <v>115440</v>
      </c>
      <c r="N60" s="51">
        <f t="shared" si="2"/>
        <v>89.071993705468373</v>
      </c>
      <c r="O60" s="51">
        <f t="shared" si="3"/>
        <v>63.076452332036546</v>
      </c>
    </row>
    <row r="61" spans="1:15" s="24" customFormat="1" x14ac:dyDescent="0.3">
      <c r="A61" s="36">
        <v>1</v>
      </c>
      <c r="B61" s="37" t="s">
        <v>43</v>
      </c>
      <c r="C61" s="36">
        <v>20</v>
      </c>
      <c r="D61" s="36">
        <v>8</v>
      </c>
      <c r="E61" s="38">
        <v>1908700</v>
      </c>
      <c r="F61" s="38">
        <v>459367</v>
      </c>
      <c r="G61" s="39">
        <v>261184.94</v>
      </c>
      <c r="H61" s="38">
        <v>717679</v>
      </c>
      <c r="I61" s="39">
        <v>261656.67</v>
      </c>
      <c r="J61" s="39">
        <v>216879</v>
      </c>
      <c r="K61" s="39">
        <v>95601</v>
      </c>
      <c r="L61" s="38">
        <f t="shared" si="0"/>
        <v>1393925</v>
      </c>
      <c r="M61" s="39">
        <f t="shared" si="1"/>
        <v>618442.61</v>
      </c>
      <c r="N61" s="39">
        <f t="shared" si="2"/>
        <v>73.030072824435479</v>
      </c>
      <c r="O61" s="39">
        <f t="shared" si="3"/>
        <v>32.401247445905589</v>
      </c>
    </row>
    <row r="62" spans="1:15" x14ac:dyDescent="0.3">
      <c r="A62" s="41">
        <v>1</v>
      </c>
      <c r="B62" s="40" t="s">
        <v>7</v>
      </c>
      <c r="C62" s="41">
        <v>6</v>
      </c>
      <c r="D62" s="41">
        <v>2</v>
      </c>
      <c r="E62" s="42">
        <v>544100</v>
      </c>
      <c r="F62" s="42">
        <v>100525</v>
      </c>
      <c r="G62" s="43">
        <v>57706.94</v>
      </c>
      <c r="H62" s="42">
        <v>115525</v>
      </c>
      <c r="I62" s="43">
        <v>83005.27</v>
      </c>
      <c r="J62" s="43">
        <v>123471</v>
      </c>
      <c r="K62" s="43">
        <v>0</v>
      </c>
      <c r="L62" s="42">
        <f t="shared" si="0"/>
        <v>339521</v>
      </c>
      <c r="M62" s="43">
        <f t="shared" si="1"/>
        <v>140712.21000000002</v>
      </c>
      <c r="N62" s="43">
        <f t="shared" si="2"/>
        <v>62.400477853335786</v>
      </c>
      <c r="O62" s="43">
        <f t="shared" si="3"/>
        <v>25.861461128469035</v>
      </c>
    </row>
    <row r="63" spans="1:15" x14ac:dyDescent="0.3">
      <c r="A63" s="45">
        <v>2</v>
      </c>
      <c r="B63" s="44" t="s">
        <v>44</v>
      </c>
      <c r="C63" s="45">
        <v>2</v>
      </c>
      <c r="D63" s="45">
        <v>0</v>
      </c>
      <c r="E63" s="46">
        <v>200000</v>
      </c>
      <c r="F63" s="46">
        <v>150000</v>
      </c>
      <c r="G63" s="47">
        <v>0</v>
      </c>
      <c r="H63" s="46">
        <v>0</v>
      </c>
      <c r="I63" s="47">
        <v>0</v>
      </c>
      <c r="J63" s="47">
        <v>45240</v>
      </c>
      <c r="K63" s="47">
        <v>0</v>
      </c>
      <c r="L63" s="46">
        <f t="shared" si="0"/>
        <v>195240</v>
      </c>
      <c r="M63" s="47">
        <f t="shared" si="1"/>
        <v>0</v>
      </c>
      <c r="N63" s="47">
        <f t="shared" si="2"/>
        <v>97.62</v>
      </c>
      <c r="O63" s="47">
        <f t="shared" si="3"/>
        <v>0</v>
      </c>
    </row>
    <row r="64" spans="1:15" x14ac:dyDescent="0.3">
      <c r="A64" s="45">
        <v>3</v>
      </c>
      <c r="B64" s="44" t="s">
        <v>45</v>
      </c>
      <c r="C64" s="45">
        <v>4</v>
      </c>
      <c r="D64" s="45">
        <v>3</v>
      </c>
      <c r="E64" s="46">
        <v>453700</v>
      </c>
      <c r="F64" s="46">
        <v>37692</v>
      </c>
      <c r="G64" s="47">
        <v>203478</v>
      </c>
      <c r="H64" s="46">
        <v>319504</v>
      </c>
      <c r="I64" s="47">
        <v>20245</v>
      </c>
      <c r="J64" s="47">
        <v>20168</v>
      </c>
      <c r="K64" s="47">
        <v>0</v>
      </c>
      <c r="L64" s="46">
        <f t="shared" si="0"/>
        <v>377364</v>
      </c>
      <c r="M64" s="47">
        <f t="shared" si="1"/>
        <v>223723</v>
      </c>
      <c r="N64" s="47">
        <f t="shared" si="2"/>
        <v>83.174785100286527</v>
      </c>
      <c r="O64" s="47">
        <f t="shared" si="3"/>
        <v>49.31077804716773</v>
      </c>
    </row>
    <row r="65" spans="1:15" x14ac:dyDescent="0.3">
      <c r="A65" s="45">
        <v>4</v>
      </c>
      <c r="B65" s="44" t="s">
        <v>46</v>
      </c>
      <c r="C65" s="45">
        <v>1</v>
      </c>
      <c r="D65" s="45">
        <v>1</v>
      </c>
      <c r="E65" s="46">
        <v>429400</v>
      </c>
      <c r="F65" s="46">
        <v>131850</v>
      </c>
      <c r="G65" s="47">
        <v>0</v>
      </c>
      <c r="H65" s="46">
        <v>201850</v>
      </c>
      <c r="I65" s="47">
        <v>152076.4</v>
      </c>
      <c r="J65" s="47">
        <v>0</v>
      </c>
      <c r="K65" s="47">
        <v>87321</v>
      </c>
      <c r="L65" s="46">
        <f t="shared" si="0"/>
        <v>333700</v>
      </c>
      <c r="M65" s="47">
        <f t="shared" si="1"/>
        <v>239397.4</v>
      </c>
      <c r="N65" s="47">
        <f t="shared" si="2"/>
        <v>77.713088029809029</v>
      </c>
      <c r="O65" s="47">
        <f t="shared" si="3"/>
        <v>55.751606893339542</v>
      </c>
    </row>
    <row r="66" spans="1:15" x14ac:dyDescent="0.3">
      <c r="A66" s="45">
        <v>5</v>
      </c>
      <c r="B66" s="44" t="s">
        <v>47</v>
      </c>
      <c r="C66" s="45">
        <v>1</v>
      </c>
      <c r="D66" s="45">
        <v>1</v>
      </c>
      <c r="E66" s="46">
        <v>114200</v>
      </c>
      <c r="F66" s="46">
        <v>30000</v>
      </c>
      <c r="G66" s="47">
        <v>0</v>
      </c>
      <c r="H66" s="46">
        <v>41800</v>
      </c>
      <c r="I66" s="47">
        <v>5550</v>
      </c>
      <c r="J66" s="47">
        <v>10000</v>
      </c>
      <c r="K66" s="47">
        <v>0</v>
      </c>
      <c r="L66" s="46">
        <f t="shared" si="0"/>
        <v>81800</v>
      </c>
      <c r="M66" s="47">
        <f t="shared" si="1"/>
        <v>5550</v>
      </c>
      <c r="N66" s="47">
        <f t="shared" si="2"/>
        <v>71.628721541155869</v>
      </c>
      <c r="O66" s="47">
        <f t="shared" si="3"/>
        <v>4.8598949211908931</v>
      </c>
    </row>
    <row r="67" spans="1:15" x14ac:dyDescent="0.3">
      <c r="A67" s="49">
        <v>6</v>
      </c>
      <c r="B67" s="48" t="s">
        <v>31</v>
      </c>
      <c r="C67" s="49">
        <v>6</v>
      </c>
      <c r="D67" s="49">
        <v>1</v>
      </c>
      <c r="E67" s="50">
        <v>167300</v>
      </c>
      <c r="F67" s="50">
        <v>9300</v>
      </c>
      <c r="G67" s="51">
        <v>0</v>
      </c>
      <c r="H67" s="50">
        <v>39000</v>
      </c>
      <c r="I67" s="51">
        <v>780</v>
      </c>
      <c r="J67" s="51">
        <v>18000</v>
      </c>
      <c r="K67" s="51">
        <v>8280</v>
      </c>
      <c r="L67" s="50">
        <f t="shared" si="0"/>
        <v>66300</v>
      </c>
      <c r="M67" s="51">
        <f t="shared" si="1"/>
        <v>9060</v>
      </c>
      <c r="N67" s="51">
        <f t="shared" si="2"/>
        <v>39.62940824865511</v>
      </c>
      <c r="O67" s="51">
        <f t="shared" si="3"/>
        <v>5.4154213986849973</v>
      </c>
    </row>
    <row r="68" spans="1:15" s="24" customFormat="1" x14ac:dyDescent="0.3">
      <c r="A68" s="36">
        <v>1</v>
      </c>
      <c r="B68" s="37" t="s">
        <v>48</v>
      </c>
      <c r="C68" s="36">
        <v>51</v>
      </c>
      <c r="D68" s="36">
        <v>32</v>
      </c>
      <c r="E68" s="38">
        <v>25890688</v>
      </c>
      <c r="F68" s="38">
        <v>5352688</v>
      </c>
      <c r="G68" s="39">
        <v>2368230.16</v>
      </c>
      <c r="H68" s="38">
        <v>5785228</v>
      </c>
      <c r="I68" s="39">
        <v>3522349.52</v>
      </c>
      <c r="J68" s="39">
        <v>2041479</v>
      </c>
      <c r="K68" s="39">
        <v>50000</v>
      </c>
      <c r="L68" s="38">
        <f t="shared" si="0"/>
        <v>13179395</v>
      </c>
      <c r="M68" s="39">
        <f t="shared" si="1"/>
        <v>5940579.6799999997</v>
      </c>
      <c r="N68" s="39">
        <f t="shared" si="2"/>
        <v>50.903996834692073</v>
      </c>
      <c r="O68" s="39">
        <f t="shared" si="3"/>
        <v>22.944850596477004</v>
      </c>
    </row>
    <row r="69" spans="1:15" x14ac:dyDescent="0.3">
      <c r="A69" s="41">
        <v>1</v>
      </c>
      <c r="B69" s="40" t="s">
        <v>7</v>
      </c>
      <c r="C69" s="41">
        <v>8</v>
      </c>
      <c r="D69" s="41">
        <v>5</v>
      </c>
      <c r="E69" s="42">
        <v>2818868</v>
      </c>
      <c r="F69" s="42">
        <v>477023</v>
      </c>
      <c r="G69" s="43">
        <v>333064.62</v>
      </c>
      <c r="H69" s="42">
        <v>855674</v>
      </c>
      <c r="I69" s="43">
        <v>518732.91</v>
      </c>
      <c r="J69" s="43">
        <v>130192</v>
      </c>
      <c r="K69" s="43">
        <v>50000</v>
      </c>
      <c r="L69" s="42">
        <f t="shared" si="0"/>
        <v>1462889</v>
      </c>
      <c r="M69" s="43">
        <f t="shared" si="1"/>
        <v>901797.53</v>
      </c>
      <c r="N69" s="43">
        <f t="shared" si="2"/>
        <v>51.896328597153186</v>
      </c>
      <c r="O69" s="43">
        <f t="shared" si="3"/>
        <v>31.991477784699391</v>
      </c>
    </row>
    <row r="70" spans="1:15" x14ac:dyDescent="0.3">
      <c r="A70" s="45">
        <v>2</v>
      </c>
      <c r="B70" s="44" t="s">
        <v>112</v>
      </c>
      <c r="C70" s="45">
        <v>4</v>
      </c>
      <c r="D70" s="45">
        <v>3</v>
      </c>
      <c r="E70" s="46">
        <v>3249450</v>
      </c>
      <c r="F70" s="46">
        <v>741742</v>
      </c>
      <c r="G70" s="47">
        <v>616874.65</v>
      </c>
      <c r="H70" s="46">
        <v>891368</v>
      </c>
      <c r="I70" s="47">
        <v>776611.13</v>
      </c>
      <c r="J70" s="47">
        <v>245456</v>
      </c>
      <c r="K70" s="47">
        <v>0</v>
      </c>
      <c r="L70" s="46">
        <f t="shared" si="0"/>
        <v>1878566</v>
      </c>
      <c r="M70" s="47">
        <f t="shared" si="1"/>
        <v>1393485.78</v>
      </c>
      <c r="N70" s="47">
        <f t="shared" si="2"/>
        <v>57.811814307036578</v>
      </c>
      <c r="O70" s="47">
        <f t="shared" si="3"/>
        <v>42.883742787240919</v>
      </c>
    </row>
    <row r="71" spans="1:15" x14ac:dyDescent="0.3">
      <c r="A71" s="45">
        <v>3</v>
      </c>
      <c r="B71" s="44" t="s">
        <v>113</v>
      </c>
      <c r="C71" s="45">
        <v>3</v>
      </c>
      <c r="D71" s="45">
        <v>2</v>
      </c>
      <c r="E71" s="46">
        <v>2167750</v>
      </c>
      <c r="F71" s="46">
        <v>575950</v>
      </c>
      <c r="G71" s="47">
        <v>62930.61</v>
      </c>
      <c r="H71" s="46">
        <v>413150</v>
      </c>
      <c r="I71" s="47">
        <v>227802.12</v>
      </c>
      <c r="J71" s="47">
        <v>83550</v>
      </c>
      <c r="K71" s="47">
        <v>0</v>
      </c>
      <c r="L71" s="46">
        <f t="shared" si="0"/>
        <v>1072650</v>
      </c>
      <c r="M71" s="47">
        <f t="shared" si="1"/>
        <v>290732.73</v>
      </c>
      <c r="N71" s="47">
        <f t="shared" si="2"/>
        <v>49.482181985930112</v>
      </c>
      <c r="O71" s="47">
        <f t="shared" si="3"/>
        <v>13.411727828393495</v>
      </c>
    </row>
    <row r="72" spans="1:15" x14ac:dyDescent="0.3">
      <c r="A72" s="45">
        <v>4</v>
      </c>
      <c r="B72" s="44" t="s">
        <v>114</v>
      </c>
      <c r="C72" s="45">
        <v>1</v>
      </c>
      <c r="D72" s="45">
        <v>0</v>
      </c>
      <c r="E72" s="46">
        <v>8700</v>
      </c>
      <c r="F72" s="46">
        <v>8700</v>
      </c>
      <c r="G72" s="47">
        <v>0</v>
      </c>
      <c r="H72" s="46">
        <v>0</v>
      </c>
      <c r="I72" s="47">
        <v>0</v>
      </c>
      <c r="J72" s="47">
        <v>0</v>
      </c>
      <c r="K72" s="47">
        <v>0</v>
      </c>
      <c r="L72" s="46">
        <f t="shared" ref="L72:L135" si="4">F72+H72+J72</f>
        <v>8700</v>
      </c>
      <c r="M72" s="47">
        <f t="shared" ref="M72:M135" si="5">G72+I72+K72</f>
        <v>0</v>
      </c>
      <c r="N72" s="47">
        <f t="shared" ref="N72:N135" si="6">(L72*100)/E72</f>
        <v>100</v>
      </c>
      <c r="O72" s="47">
        <f t="shared" ref="O72:O135" si="7">(M72*100)/E72</f>
        <v>0</v>
      </c>
    </row>
    <row r="73" spans="1:15" x14ac:dyDescent="0.3">
      <c r="A73" s="45">
        <v>5</v>
      </c>
      <c r="B73" s="44" t="s">
        <v>115</v>
      </c>
      <c r="C73" s="45">
        <v>4</v>
      </c>
      <c r="D73" s="45">
        <v>3</v>
      </c>
      <c r="E73" s="46">
        <v>3467240</v>
      </c>
      <c r="F73" s="46">
        <v>664803</v>
      </c>
      <c r="G73" s="47">
        <v>411313.48</v>
      </c>
      <c r="H73" s="46">
        <v>740278</v>
      </c>
      <c r="I73" s="47">
        <v>248343.39</v>
      </c>
      <c r="J73" s="47">
        <v>573601</v>
      </c>
      <c r="K73" s="47">
        <v>0</v>
      </c>
      <c r="L73" s="46">
        <f t="shared" si="4"/>
        <v>1978682</v>
      </c>
      <c r="M73" s="47">
        <f t="shared" si="5"/>
        <v>659656.87</v>
      </c>
      <c r="N73" s="47">
        <f t="shared" si="6"/>
        <v>57.067927227420078</v>
      </c>
      <c r="O73" s="47">
        <f t="shared" si="7"/>
        <v>19.025417046411555</v>
      </c>
    </row>
    <row r="74" spans="1:15" x14ac:dyDescent="0.3">
      <c r="A74" s="45">
        <v>6</v>
      </c>
      <c r="B74" s="44" t="s">
        <v>116</v>
      </c>
      <c r="C74" s="45">
        <v>3</v>
      </c>
      <c r="D74" s="45">
        <v>2</v>
      </c>
      <c r="E74" s="46">
        <v>1006300</v>
      </c>
      <c r="F74" s="46">
        <v>186520</v>
      </c>
      <c r="G74" s="47">
        <v>77465.899999999994</v>
      </c>
      <c r="H74" s="46">
        <v>198290</v>
      </c>
      <c r="I74" s="47">
        <v>157278.85</v>
      </c>
      <c r="J74" s="47">
        <v>64430</v>
      </c>
      <c r="K74" s="47">
        <v>0</v>
      </c>
      <c r="L74" s="46">
        <f t="shared" si="4"/>
        <v>449240</v>
      </c>
      <c r="M74" s="47">
        <f t="shared" si="5"/>
        <v>234744.75</v>
      </c>
      <c r="N74" s="47">
        <f t="shared" si="6"/>
        <v>44.64275067077412</v>
      </c>
      <c r="O74" s="47">
        <f t="shared" si="7"/>
        <v>23.327511676438437</v>
      </c>
    </row>
    <row r="75" spans="1:15" x14ac:dyDescent="0.3">
      <c r="A75" s="45">
        <v>7</v>
      </c>
      <c r="B75" s="44" t="s">
        <v>117</v>
      </c>
      <c r="C75" s="45">
        <v>4</v>
      </c>
      <c r="D75" s="45">
        <v>3</v>
      </c>
      <c r="E75" s="46">
        <v>1595580</v>
      </c>
      <c r="F75" s="46">
        <v>302910</v>
      </c>
      <c r="G75" s="47">
        <v>224510.9</v>
      </c>
      <c r="H75" s="46">
        <v>302910</v>
      </c>
      <c r="I75" s="47">
        <v>286777.12</v>
      </c>
      <c r="J75" s="47">
        <v>90970</v>
      </c>
      <c r="K75" s="47">
        <v>0</v>
      </c>
      <c r="L75" s="46">
        <f t="shared" si="4"/>
        <v>696790</v>
      </c>
      <c r="M75" s="47">
        <f t="shared" si="5"/>
        <v>511288.02</v>
      </c>
      <c r="N75" s="47">
        <f t="shared" si="6"/>
        <v>43.670013412050793</v>
      </c>
      <c r="O75" s="47">
        <f t="shared" si="7"/>
        <v>32.044022863159476</v>
      </c>
    </row>
    <row r="76" spans="1:15" x14ac:dyDescent="0.3">
      <c r="A76" s="45">
        <v>8</v>
      </c>
      <c r="B76" s="44" t="s">
        <v>79</v>
      </c>
      <c r="C76" s="45">
        <v>2</v>
      </c>
      <c r="D76" s="45">
        <v>1</v>
      </c>
      <c r="E76" s="46">
        <v>269700</v>
      </c>
      <c r="F76" s="46">
        <v>50340</v>
      </c>
      <c r="G76" s="47">
        <v>48030</v>
      </c>
      <c r="H76" s="46">
        <v>56960</v>
      </c>
      <c r="I76" s="47">
        <v>0</v>
      </c>
      <c r="J76" s="47">
        <v>0</v>
      </c>
      <c r="K76" s="47">
        <v>0</v>
      </c>
      <c r="L76" s="46">
        <f t="shared" si="4"/>
        <v>107300</v>
      </c>
      <c r="M76" s="47">
        <f t="shared" si="5"/>
        <v>48030</v>
      </c>
      <c r="N76" s="47">
        <f t="shared" si="6"/>
        <v>39.784946236559136</v>
      </c>
      <c r="O76" s="47">
        <f t="shared" si="7"/>
        <v>17.808676307007786</v>
      </c>
    </row>
    <row r="77" spans="1:15" x14ac:dyDescent="0.3">
      <c r="A77" s="45">
        <v>9</v>
      </c>
      <c r="B77" s="44" t="s">
        <v>118</v>
      </c>
      <c r="C77" s="45">
        <v>4</v>
      </c>
      <c r="D77" s="45">
        <v>2</v>
      </c>
      <c r="E77" s="46">
        <v>2212700</v>
      </c>
      <c r="F77" s="46">
        <v>424200</v>
      </c>
      <c r="G77" s="47">
        <v>96000</v>
      </c>
      <c r="H77" s="46">
        <v>424200</v>
      </c>
      <c r="I77" s="47">
        <v>350446</v>
      </c>
      <c r="J77" s="47">
        <v>228560</v>
      </c>
      <c r="K77" s="47">
        <v>0</v>
      </c>
      <c r="L77" s="46">
        <f t="shared" si="4"/>
        <v>1076960</v>
      </c>
      <c r="M77" s="47">
        <f t="shared" si="5"/>
        <v>446446</v>
      </c>
      <c r="N77" s="47">
        <f t="shared" si="6"/>
        <v>48.67175848510869</v>
      </c>
      <c r="O77" s="47">
        <f t="shared" si="7"/>
        <v>20.176526415691239</v>
      </c>
    </row>
    <row r="78" spans="1:15" x14ac:dyDescent="0.3">
      <c r="A78" s="45">
        <v>10</v>
      </c>
      <c r="B78" s="44" t="s">
        <v>119</v>
      </c>
      <c r="C78" s="45">
        <v>2</v>
      </c>
      <c r="D78" s="45">
        <v>2</v>
      </c>
      <c r="E78" s="46">
        <v>3445200</v>
      </c>
      <c r="F78" s="46">
        <v>898666</v>
      </c>
      <c r="G78" s="47">
        <v>110870</v>
      </c>
      <c r="H78" s="46">
        <v>903666</v>
      </c>
      <c r="I78" s="47">
        <v>395340</v>
      </c>
      <c r="J78" s="47">
        <v>296222</v>
      </c>
      <c r="K78" s="47">
        <v>0</v>
      </c>
      <c r="L78" s="46">
        <f t="shared" si="4"/>
        <v>2098554</v>
      </c>
      <c r="M78" s="47">
        <f t="shared" si="5"/>
        <v>506210</v>
      </c>
      <c r="N78" s="47">
        <f t="shared" si="6"/>
        <v>60.91239986067572</v>
      </c>
      <c r="O78" s="47">
        <f t="shared" si="7"/>
        <v>14.693196331127366</v>
      </c>
    </row>
    <row r="79" spans="1:15" x14ac:dyDescent="0.3">
      <c r="A79" s="45">
        <v>11</v>
      </c>
      <c r="B79" s="44" t="s">
        <v>120</v>
      </c>
      <c r="C79" s="45">
        <v>3</v>
      </c>
      <c r="D79" s="45">
        <v>2</v>
      </c>
      <c r="E79" s="46">
        <v>718620</v>
      </c>
      <c r="F79" s="46">
        <v>159465</v>
      </c>
      <c r="G79" s="47">
        <v>34025</v>
      </c>
      <c r="H79" s="46">
        <v>98865</v>
      </c>
      <c r="I79" s="47">
        <v>130934</v>
      </c>
      <c r="J79" s="47">
        <v>24515</v>
      </c>
      <c r="K79" s="47">
        <v>0</v>
      </c>
      <c r="L79" s="46">
        <f t="shared" si="4"/>
        <v>282845</v>
      </c>
      <c r="M79" s="47">
        <f t="shared" si="5"/>
        <v>164959</v>
      </c>
      <c r="N79" s="47">
        <f t="shared" si="6"/>
        <v>39.359466755726253</v>
      </c>
      <c r="O79" s="47">
        <f t="shared" si="7"/>
        <v>22.954969246611562</v>
      </c>
    </row>
    <row r="80" spans="1:15" x14ac:dyDescent="0.3">
      <c r="A80" s="45">
        <v>12</v>
      </c>
      <c r="B80" s="44" t="s">
        <v>121</v>
      </c>
      <c r="C80" s="45">
        <v>2</v>
      </c>
      <c r="D80" s="45">
        <v>1</v>
      </c>
      <c r="E80" s="46">
        <v>524030</v>
      </c>
      <c r="F80" s="46">
        <v>6480</v>
      </c>
      <c r="G80" s="47">
        <v>2000</v>
      </c>
      <c r="H80" s="46">
        <v>13480</v>
      </c>
      <c r="I80" s="47">
        <v>8800</v>
      </c>
      <c r="J80" s="47">
        <v>18940</v>
      </c>
      <c r="K80" s="47">
        <v>0</v>
      </c>
      <c r="L80" s="46">
        <f t="shared" si="4"/>
        <v>38900</v>
      </c>
      <c r="M80" s="47">
        <f t="shared" si="5"/>
        <v>10800</v>
      </c>
      <c r="N80" s="47">
        <f t="shared" si="6"/>
        <v>7.4232391275308665</v>
      </c>
      <c r="O80" s="47">
        <f t="shared" si="7"/>
        <v>2.0609507089288783</v>
      </c>
    </row>
    <row r="81" spans="1:15" x14ac:dyDescent="0.3">
      <c r="A81" s="45">
        <v>13</v>
      </c>
      <c r="B81" s="44" t="s">
        <v>122</v>
      </c>
      <c r="C81" s="45">
        <v>2</v>
      </c>
      <c r="D81" s="45">
        <v>1</v>
      </c>
      <c r="E81" s="46">
        <v>624080</v>
      </c>
      <c r="F81" s="46">
        <v>37278</v>
      </c>
      <c r="G81" s="47">
        <v>16000</v>
      </c>
      <c r="H81" s="46">
        <v>75446</v>
      </c>
      <c r="I81" s="47">
        <v>16000</v>
      </c>
      <c r="J81" s="47">
        <v>24426</v>
      </c>
      <c r="K81" s="47">
        <v>0</v>
      </c>
      <c r="L81" s="46">
        <f t="shared" si="4"/>
        <v>137150</v>
      </c>
      <c r="M81" s="47">
        <f t="shared" si="5"/>
        <v>32000</v>
      </c>
      <c r="N81" s="47">
        <f t="shared" si="6"/>
        <v>21.976349186001794</v>
      </c>
      <c r="O81" s="47">
        <f t="shared" si="7"/>
        <v>5.1275477502884241</v>
      </c>
    </row>
    <row r="82" spans="1:15" x14ac:dyDescent="0.3">
      <c r="A82" s="45">
        <v>14</v>
      </c>
      <c r="B82" s="44" t="s">
        <v>123</v>
      </c>
      <c r="C82" s="45">
        <v>3</v>
      </c>
      <c r="D82" s="45">
        <v>2</v>
      </c>
      <c r="E82" s="46">
        <v>479370</v>
      </c>
      <c r="F82" s="46">
        <v>99550</v>
      </c>
      <c r="G82" s="47">
        <v>63870</v>
      </c>
      <c r="H82" s="46">
        <v>91880</v>
      </c>
      <c r="I82" s="47">
        <v>62600</v>
      </c>
      <c r="J82" s="47">
        <v>20930</v>
      </c>
      <c r="K82" s="47">
        <v>0</v>
      </c>
      <c r="L82" s="46">
        <f t="shared" si="4"/>
        <v>212360</v>
      </c>
      <c r="M82" s="47">
        <f t="shared" si="5"/>
        <v>126470</v>
      </c>
      <c r="N82" s="47">
        <f t="shared" si="6"/>
        <v>44.299810167511524</v>
      </c>
      <c r="O82" s="47">
        <f t="shared" si="7"/>
        <v>26.382543755345559</v>
      </c>
    </row>
    <row r="83" spans="1:15" x14ac:dyDescent="0.3">
      <c r="A83" s="45">
        <v>15</v>
      </c>
      <c r="B83" s="44" t="s">
        <v>124</v>
      </c>
      <c r="C83" s="45">
        <v>4</v>
      </c>
      <c r="D83" s="45">
        <v>2</v>
      </c>
      <c r="E83" s="46">
        <v>2001000</v>
      </c>
      <c r="F83" s="46">
        <v>467061</v>
      </c>
      <c r="G83" s="47">
        <v>106275</v>
      </c>
      <c r="H83" s="46">
        <v>467061</v>
      </c>
      <c r="I83" s="47">
        <v>167184</v>
      </c>
      <c r="J83" s="47">
        <v>155687</v>
      </c>
      <c r="K83" s="47">
        <v>0</v>
      </c>
      <c r="L83" s="46">
        <f t="shared" si="4"/>
        <v>1089809</v>
      </c>
      <c r="M83" s="47">
        <f t="shared" si="5"/>
        <v>273459</v>
      </c>
      <c r="N83" s="47">
        <f t="shared" si="6"/>
        <v>54.463218390804599</v>
      </c>
      <c r="O83" s="47">
        <f t="shared" si="7"/>
        <v>13.666116941529236</v>
      </c>
    </row>
    <row r="84" spans="1:15" x14ac:dyDescent="0.3">
      <c r="A84" s="49">
        <v>16</v>
      </c>
      <c r="B84" s="48" t="s">
        <v>125</v>
      </c>
      <c r="C84" s="49">
        <v>2</v>
      </c>
      <c r="D84" s="49">
        <v>1</v>
      </c>
      <c r="E84" s="50">
        <v>1302100</v>
      </c>
      <c r="F84" s="50">
        <v>252000</v>
      </c>
      <c r="G84" s="51">
        <v>165000</v>
      </c>
      <c r="H84" s="50">
        <v>252000</v>
      </c>
      <c r="I84" s="51">
        <v>175500</v>
      </c>
      <c r="J84" s="51">
        <v>84000</v>
      </c>
      <c r="K84" s="51">
        <v>0</v>
      </c>
      <c r="L84" s="50">
        <f t="shared" si="4"/>
        <v>588000</v>
      </c>
      <c r="M84" s="51">
        <f t="shared" si="5"/>
        <v>340500</v>
      </c>
      <c r="N84" s="51">
        <f t="shared" si="6"/>
        <v>45.157821979878655</v>
      </c>
      <c r="O84" s="51">
        <f t="shared" si="7"/>
        <v>26.150065279164426</v>
      </c>
    </row>
    <row r="85" spans="1:15" s="24" customFormat="1" x14ac:dyDescent="0.3">
      <c r="A85" s="36">
        <v>1</v>
      </c>
      <c r="B85" s="37" t="s">
        <v>49</v>
      </c>
      <c r="C85" s="36">
        <v>72</v>
      </c>
      <c r="D85" s="36">
        <v>35</v>
      </c>
      <c r="E85" s="38">
        <v>3957800</v>
      </c>
      <c r="F85" s="38">
        <v>826895</v>
      </c>
      <c r="G85" s="39">
        <v>596017.65</v>
      </c>
      <c r="H85" s="38">
        <v>1343321</v>
      </c>
      <c r="I85" s="39">
        <v>577118.63</v>
      </c>
      <c r="J85" s="39">
        <v>243656</v>
      </c>
      <c r="K85" s="39">
        <v>137549.92000000001</v>
      </c>
      <c r="L85" s="38">
        <f t="shared" si="4"/>
        <v>2413872</v>
      </c>
      <c r="M85" s="39">
        <f t="shared" si="5"/>
        <v>1310686.2</v>
      </c>
      <c r="N85" s="39">
        <f t="shared" si="6"/>
        <v>60.990247106978622</v>
      </c>
      <c r="O85" s="39">
        <f t="shared" si="7"/>
        <v>33.116534438324322</v>
      </c>
    </row>
    <row r="86" spans="1:15" x14ac:dyDescent="0.3">
      <c r="A86" s="41">
        <v>1</v>
      </c>
      <c r="B86" s="40" t="s">
        <v>7</v>
      </c>
      <c r="C86" s="41">
        <v>1</v>
      </c>
      <c r="D86" s="41">
        <v>1</v>
      </c>
      <c r="E86" s="42">
        <v>1264952</v>
      </c>
      <c r="F86" s="42">
        <v>324146</v>
      </c>
      <c r="G86" s="43">
        <v>301750.09000000003</v>
      </c>
      <c r="H86" s="42">
        <v>325646</v>
      </c>
      <c r="I86" s="43">
        <v>30367.040000000001</v>
      </c>
      <c r="J86" s="43">
        <v>107082</v>
      </c>
      <c r="K86" s="43">
        <v>2087.92</v>
      </c>
      <c r="L86" s="42">
        <f t="shared" si="4"/>
        <v>756874</v>
      </c>
      <c r="M86" s="43">
        <f t="shared" si="5"/>
        <v>334205.05</v>
      </c>
      <c r="N86" s="43">
        <f t="shared" si="6"/>
        <v>59.8342071477811</v>
      </c>
      <c r="O86" s="43">
        <f t="shared" si="7"/>
        <v>26.420374053719033</v>
      </c>
    </row>
    <row r="87" spans="1:15" x14ac:dyDescent="0.3">
      <c r="A87" s="45">
        <v>2</v>
      </c>
      <c r="B87" s="44" t="s">
        <v>34</v>
      </c>
      <c r="C87" s="45">
        <v>2</v>
      </c>
      <c r="D87" s="45">
        <v>1</v>
      </c>
      <c r="E87" s="46">
        <v>270000</v>
      </c>
      <c r="F87" s="46">
        <v>31100</v>
      </c>
      <c r="G87" s="47">
        <v>0</v>
      </c>
      <c r="H87" s="46">
        <v>176100</v>
      </c>
      <c r="I87" s="47">
        <v>0</v>
      </c>
      <c r="J87" s="47">
        <v>31100</v>
      </c>
      <c r="K87" s="47">
        <v>34200</v>
      </c>
      <c r="L87" s="46">
        <f t="shared" si="4"/>
        <v>238300</v>
      </c>
      <c r="M87" s="47">
        <f t="shared" si="5"/>
        <v>34200</v>
      </c>
      <c r="N87" s="47">
        <f t="shared" si="6"/>
        <v>88.259259259259252</v>
      </c>
      <c r="O87" s="47">
        <f t="shared" si="7"/>
        <v>12.666666666666666</v>
      </c>
    </row>
    <row r="88" spans="1:15" x14ac:dyDescent="0.3">
      <c r="A88" s="45">
        <v>3</v>
      </c>
      <c r="B88" s="44" t="s">
        <v>50</v>
      </c>
      <c r="C88" s="45">
        <v>2</v>
      </c>
      <c r="D88" s="45">
        <v>2</v>
      </c>
      <c r="E88" s="46">
        <v>359854</v>
      </c>
      <c r="F88" s="46">
        <v>163950</v>
      </c>
      <c r="G88" s="47">
        <v>137905.49</v>
      </c>
      <c r="H88" s="46">
        <v>87950</v>
      </c>
      <c r="I88" s="47">
        <v>80429.86</v>
      </c>
      <c r="J88" s="47">
        <v>650</v>
      </c>
      <c r="K88" s="47">
        <v>15426</v>
      </c>
      <c r="L88" s="46">
        <f t="shared" si="4"/>
        <v>252550</v>
      </c>
      <c r="M88" s="47">
        <f t="shared" si="5"/>
        <v>233761.34999999998</v>
      </c>
      <c r="N88" s="47">
        <f t="shared" si="6"/>
        <v>70.181240169624346</v>
      </c>
      <c r="O88" s="47">
        <f t="shared" si="7"/>
        <v>64.960053243815537</v>
      </c>
    </row>
    <row r="89" spans="1:15" x14ac:dyDescent="0.3">
      <c r="A89" s="45">
        <v>4</v>
      </c>
      <c r="B89" s="44" t="s">
        <v>51</v>
      </c>
      <c r="C89" s="45">
        <v>4</v>
      </c>
      <c r="D89" s="45">
        <v>2</v>
      </c>
      <c r="E89" s="46">
        <v>95038</v>
      </c>
      <c r="F89" s="46">
        <v>32000</v>
      </c>
      <c r="G89" s="47">
        <v>0</v>
      </c>
      <c r="H89" s="46">
        <v>18500</v>
      </c>
      <c r="I89" s="47">
        <v>50500</v>
      </c>
      <c r="J89" s="47">
        <v>0</v>
      </c>
      <c r="K89" s="47">
        <v>0</v>
      </c>
      <c r="L89" s="46">
        <f t="shared" si="4"/>
        <v>50500</v>
      </c>
      <c r="M89" s="47">
        <f t="shared" si="5"/>
        <v>50500</v>
      </c>
      <c r="N89" s="47">
        <f t="shared" si="6"/>
        <v>53.136640080809784</v>
      </c>
      <c r="O89" s="47">
        <f t="shared" si="7"/>
        <v>53.136640080809784</v>
      </c>
    </row>
    <row r="90" spans="1:15" x14ac:dyDescent="0.3">
      <c r="A90" s="45">
        <v>5</v>
      </c>
      <c r="B90" s="44" t="s">
        <v>25</v>
      </c>
      <c r="C90" s="45">
        <v>4</v>
      </c>
      <c r="D90" s="45">
        <v>2</v>
      </c>
      <c r="E90" s="46">
        <v>253866</v>
      </c>
      <c r="F90" s="46">
        <v>31995</v>
      </c>
      <c r="G90" s="47">
        <v>34933.660000000003</v>
      </c>
      <c r="H90" s="46">
        <v>60839</v>
      </c>
      <c r="I90" s="47">
        <v>44798.32</v>
      </c>
      <c r="J90" s="47">
        <v>20384</v>
      </c>
      <c r="K90" s="47">
        <v>10616</v>
      </c>
      <c r="L90" s="46">
        <f t="shared" si="4"/>
        <v>113218</v>
      </c>
      <c r="M90" s="47">
        <f t="shared" si="5"/>
        <v>90347.98000000001</v>
      </c>
      <c r="N90" s="47">
        <f t="shared" si="6"/>
        <v>44.597543585986308</v>
      </c>
      <c r="O90" s="47">
        <f t="shared" si="7"/>
        <v>35.588846084154639</v>
      </c>
    </row>
    <row r="91" spans="1:15" x14ac:dyDescent="0.3">
      <c r="A91" s="45">
        <v>6</v>
      </c>
      <c r="B91" s="44" t="s">
        <v>52</v>
      </c>
      <c r="C91" s="45">
        <v>4</v>
      </c>
      <c r="D91" s="45">
        <v>3</v>
      </c>
      <c r="E91" s="46">
        <v>160000</v>
      </c>
      <c r="F91" s="46">
        <v>0</v>
      </c>
      <c r="G91" s="47">
        <v>0</v>
      </c>
      <c r="H91" s="46">
        <v>140000</v>
      </c>
      <c r="I91" s="47">
        <v>81084</v>
      </c>
      <c r="J91" s="47">
        <v>0</v>
      </c>
      <c r="K91" s="47">
        <v>0</v>
      </c>
      <c r="L91" s="46">
        <f t="shared" si="4"/>
        <v>140000</v>
      </c>
      <c r="M91" s="47">
        <f t="shared" si="5"/>
        <v>81084</v>
      </c>
      <c r="N91" s="47">
        <f t="shared" si="6"/>
        <v>87.5</v>
      </c>
      <c r="O91" s="47">
        <f t="shared" si="7"/>
        <v>50.677500000000002</v>
      </c>
    </row>
    <row r="92" spans="1:15" x14ac:dyDescent="0.3">
      <c r="A92" s="45">
        <v>7</v>
      </c>
      <c r="B92" s="44" t="s">
        <v>53</v>
      </c>
      <c r="C92" s="45">
        <v>12</v>
      </c>
      <c r="D92" s="45">
        <v>5</v>
      </c>
      <c r="E92" s="46">
        <v>451946</v>
      </c>
      <c r="F92" s="46">
        <v>90900</v>
      </c>
      <c r="G92" s="47">
        <v>503.17</v>
      </c>
      <c r="H92" s="46">
        <v>125246</v>
      </c>
      <c r="I92" s="47">
        <v>94049.16</v>
      </c>
      <c r="J92" s="47">
        <v>300</v>
      </c>
      <c r="K92" s="47">
        <v>0</v>
      </c>
      <c r="L92" s="46">
        <f t="shared" si="4"/>
        <v>216446</v>
      </c>
      <c r="M92" s="47">
        <f t="shared" si="5"/>
        <v>94552.33</v>
      </c>
      <c r="N92" s="47">
        <f t="shared" si="6"/>
        <v>47.892004797033273</v>
      </c>
      <c r="O92" s="47">
        <f t="shared" si="7"/>
        <v>20.921156509848522</v>
      </c>
    </row>
    <row r="93" spans="1:15" x14ac:dyDescent="0.3">
      <c r="A93" s="45">
        <v>8</v>
      </c>
      <c r="B93" s="44" t="s">
        <v>54</v>
      </c>
      <c r="C93" s="45">
        <v>7</v>
      </c>
      <c r="D93" s="45">
        <v>3</v>
      </c>
      <c r="E93" s="46">
        <v>186683</v>
      </c>
      <c r="F93" s="46">
        <v>10750</v>
      </c>
      <c r="G93" s="47">
        <v>40429.07</v>
      </c>
      <c r="H93" s="46">
        <v>60750</v>
      </c>
      <c r="I93" s="47">
        <v>6034.84</v>
      </c>
      <c r="J93" s="47">
        <v>250</v>
      </c>
      <c r="K93" s="47">
        <v>5000</v>
      </c>
      <c r="L93" s="46">
        <f t="shared" si="4"/>
        <v>71750</v>
      </c>
      <c r="M93" s="47">
        <f t="shared" si="5"/>
        <v>51463.91</v>
      </c>
      <c r="N93" s="47">
        <f t="shared" si="6"/>
        <v>38.434137013011359</v>
      </c>
      <c r="O93" s="47">
        <f t="shared" si="7"/>
        <v>27.567539625997011</v>
      </c>
    </row>
    <row r="94" spans="1:15" x14ac:dyDescent="0.3">
      <c r="A94" s="45">
        <v>9</v>
      </c>
      <c r="B94" s="44" t="s">
        <v>55</v>
      </c>
      <c r="C94" s="45">
        <v>5</v>
      </c>
      <c r="D94" s="45">
        <v>2</v>
      </c>
      <c r="E94" s="46">
        <v>41328</v>
      </c>
      <c r="F94" s="46">
        <v>10000</v>
      </c>
      <c r="G94" s="47">
        <v>0</v>
      </c>
      <c r="H94" s="46">
        <v>0</v>
      </c>
      <c r="I94" s="47">
        <v>7500</v>
      </c>
      <c r="J94" s="47">
        <v>0</v>
      </c>
      <c r="K94" s="47">
        <v>12340</v>
      </c>
      <c r="L94" s="46">
        <f t="shared" si="4"/>
        <v>10000</v>
      </c>
      <c r="M94" s="47">
        <f t="shared" si="5"/>
        <v>19840</v>
      </c>
      <c r="N94" s="47">
        <f t="shared" si="6"/>
        <v>24.196670538133954</v>
      </c>
      <c r="O94" s="47">
        <f t="shared" si="7"/>
        <v>48.006194347657761</v>
      </c>
    </row>
    <row r="95" spans="1:15" x14ac:dyDescent="0.3">
      <c r="A95" s="45">
        <v>10</v>
      </c>
      <c r="B95" s="44" t="s">
        <v>56</v>
      </c>
      <c r="C95" s="45">
        <v>7</v>
      </c>
      <c r="D95" s="45">
        <v>4</v>
      </c>
      <c r="E95" s="46">
        <v>189613</v>
      </c>
      <c r="F95" s="46">
        <v>44000</v>
      </c>
      <c r="G95" s="47">
        <v>3306</v>
      </c>
      <c r="H95" s="46">
        <v>86500</v>
      </c>
      <c r="I95" s="47">
        <v>18500</v>
      </c>
      <c r="J95" s="47">
        <v>21113</v>
      </c>
      <c r="K95" s="47">
        <v>0</v>
      </c>
      <c r="L95" s="46">
        <f t="shared" si="4"/>
        <v>151613</v>
      </c>
      <c r="M95" s="47">
        <f t="shared" si="5"/>
        <v>21806</v>
      </c>
      <c r="N95" s="47">
        <f t="shared" si="6"/>
        <v>79.959180014028576</v>
      </c>
      <c r="O95" s="47">
        <f t="shared" si="7"/>
        <v>11.500266331949813</v>
      </c>
    </row>
    <row r="96" spans="1:15" x14ac:dyDescent="0.3">
      <c r="A96" s="45">
        <v>11</v>
      </c>
      <c r="B96" s="44" t="s">
        <v>57</v>
      </c>
      <c r="C96" s="45">
        <v>3</v>
      </c>
      <c r="D96" s="45">
        <v>2</v>
      </c>
      <c r="E96" s="46">
        <v>89604</v>
      </c>
      <c r="F96" s="46">
        <v>5274</v>
      </c>
      <c r="G96" s="47">
        <v>0</v>
      </c>
      <c r="H96" s="46">
        <v>39302</v>
      </c>
      <c r="I96" s="47">
        <v>37125</v>
      </c>
      <c r="J96" s="47">
        <v>5274</v>
      </c>
      <c r="K96" s="47">
        <v>0</v>
      </c>
      <c r="L96" s="46">
        <f t="shared" si="4"/>
        <v>49850</v>
      </c>
      <c r="M96" s="47">
        <f t="shared" si="5"/>
        <v>37125</v>
      </c>
      <c r="N96" s="47">
        <f t="shared" si="6"/>
        <v>55.633677067988039</v>
      </c>
      <c r="O96" s="47">
        <f t="shared" si="7"/>
        <v>41.432302129369226</v>
      </c>
    </row>
    <row r="97" spans="1:15" x14ac:dyDescent="0.3">
      <c r="A97" s="45">
        <v>12</v>
      </c>
      <c r="B97" s="44" t="s">
        <v>74</v>
      </c>
      <c r="C97" s="45">
        <v>1</v>
      </c>
      <c r="D97" s="45">
        <v>1</v>
      </c>
      <c r="E97" s="46">
        <v>120000</v>
      </c>
      <c r="F97" s="46">
        <v>20000</v>
      </c>
      <c r="G97" s="47">
        <v>20000</v>
      </c>
      <c r="H97" s="46">
        <v>40000</v>
      </c>
      <c r="I97" s="47">
        <v>20000</v>
      </c>
      <c r="J97" s="47">
        <v>0</v>
      </c>
      <c r="K97" s="47">
        <v>0</v>
      </c>
      <c r="L97" s="46">
        <f t="shared" si="4"/>
        <v>60000</v>
      </c>
      <c r="M97" s="47">
        <f t="shared" si="5"/>
        <v>40000</v>
      </c>
      <c r="N97" s="47">
        <f t="shared" si="6"/>
        <v>50</v>
      </c>
      <c r="O97" s="47">
        <f t="shared" si="7"/>
        <v>33.333333333333336</v>
      </c>
    </row>
    <row r="98" spans="1:15" x14ac:dyDescent="0.3">
      <c r="A98" s="45">
        <v>13</v>
      </c>
      <c r="B98" s="44" t="s">
        <v>58</v>
      </c>
      <c r="C98" s="45">
        <v>5</v>
      </c>
      <c r="D98" s="45">
        <v>0</v>
      </c>
      <c r="E98" s="46">
        <v>64099</v>
      </c>
      <c r="F98" s="46">
        <v>0</v>
      </c>
      <c r="G98" s="47">
        <v>0</v>
      </c>
      <c r="H98" s="46">
        <v>34099</v>
      </c>
      <c r="I98" s="47">
        <v>0</v>
      </c>
      <c r="J98" s="47">
        <v>0</v>
      </c>
      <c r="K98" s="47">
        <v>0</v>
      </c>
      <c r="L98" s="46">
        <f t="shared" si="4"/>
        <v>34099</v>
      </c>
      <c r="M98" s="47">
        <f t="shared" si="5"/>
        <v>0</v>
      </c>
      <c r="N98" s="47">
        <f t="shared" si="6"/>
        <v>53.197397775316304</v>
      </c>
      <c r="O98" s="47">
        <f t="shared" si="7"/>
        <v>0</v>
      </c>
    </row>
    <row r="99" spans="1:15" x14ac:dyDescent="0.3">
      <c r="A99" s="45">
        <v>14</v>
      </c>
      <c r="B99" s="44" t="s">
        <v>59</v>
      </c>
      <c r="C99" s="45">
        <v>6</v>
      </c>
      <c r="D99" s="45">
        <v>3</v>
      </c>
      <c r="E99" s="46">
        <v>162791</v>
      </c>
      <c r="F99" s="46">
        <v>50380</v>
      </c>
      <c r="G99" s="47">
        <v>31075.37</v>
      </c>
      <c r="H99" s="46">
        <v>11829</v>
      </c>
      <c r="I99" s="47">
        <v>50272.75</v>
      </c>
      <c r="J99" s="47">
        <v>24703</v>
      </c>
      <c r="K99" s="47">
        <v>0</v>
      </c>
      <c r="L99" s="46">
        <f t="shared" si="4"/>
        <v>86912</v>
      </c>
      <c r="M99" s="47">
        <f t="shared" si="5"/>
        <v>81348.12</v>
      </c>
      <c r="N99" s="47">
        <f t="shared" si="6"/>
        <v>53.388700849555562</v>
      </c>
      <c r="O99" s="47">
        <f t="shared" si="7"/>
        <v>49.97089519690892</v>
      </c>
    </row>
    <row r="100" spans="1:15" x14ac:dyDescent="0.3">
      <c r="A100" s="49">
        <v>15</v>
      </c>
      <c r="B100" s="48" t="s">
        <v>60</v>
      </c>
      <c r="C100" s="49">
        <v>9</v>
      </c>
      <c r="D100" s="49">
        <v>4</v>
      </c>
      <c r="E100" s="50">
        <v>248026</v>
      </c>
      <c r="F100" s="50">
        <v>12400</v>
      </c>
      <c r="G100" s="51">
        <v>26114.799999999999</v>
      </c>
      <c r="H100" s="50">
        <v>136560</v>
      </c>
      <c r="I100" s="51">
        <v>56457.66</v>
      </c>
      <c r="J100" s="51">
        <v>32800</v>
      </c>
      <c r="K100" s="51">
        <v>57880</v>
      </c>
      <c r="L100" s="50">
        <f t="shared" si="4"/>
        <v>181760</v>
      </c>
      <c r="M100" s="51">
        <f t="shared" si="5"/>
        <v>140452.46000000002</v>
      </c>
      <c r="N100" s="51">
        <f t="shared" si="6"/>
        <v>73.282639723254817</v>
      </c>
      <c r="O100" s="51">
        <f t="shared" si="7"/>
        <v>56.628119632619168</v>
      </c>
    </row>
    <row r="101" spans="1:15" s="24" customFormat="1" x14ac:dyDescent="0.3">
      <c r="A101" s="36">
        <v>1</v>
      </c>
      <c r="B101" s="37" t="s">
        <v>61</v>
      </c>
      <c r="C101" s="36">
        <v>31</v>
      </c>
      <c r="D101" s="36">
        <v>22</v>
      </c>
      <c r="E101" s="38">
        <v>6418100</v>
      </c>
      <c r="F101" s="38">
        <v>1889613</v>
      </c>
      <c r="G101" s="39">
        <v>1233987.22</v>
      </c>
      <c r="H101" s="38">
        <v>2167619</v>
      </c>
      <c r="I101" s="39">
        <v>1559828.66</v>
      </c>
      <c r="J101" s="39">
        <v>727165</v>
      </c>
      <c r="K101" s="39">
        <v>115473.06</v>
      </c>
      <c r="L101" s="38">
        <f t="shared" si="4"/>
        <v>4784397</v>
      </c>
      <c r="M101" s="39">
        <f t="shared" si="5"/>
        <v>2909288.94</v>
      </c>
      <c r="N101" s="39">
        <f t="shared" si="6"/>
        <v>74.545379473676007</v>
      </c>
      <c r="O101" s="39">
        <f t="shared" si="7"/>
        <v>45.329442358330347</v>
      </c>
    </row>
    <row r="102" spans="1:15" x14ac:dyDescent="0.3">
      <c r="A102" s="41">
        <v>1</v>
      </c>
      <c r="B102" s="40" t="s">
        <v>7</v>
      </c>
      <c r="C102" s="41">
        <v>13</v>
      </c>
      <c r="D102" s="41">
        <v>8</v>
      </c>
      <c r="E102" s="42">
        <v>3270900</v>
      </c>
      <c r="F102" s="42">
        <v>1490497</v>
      </c>
      <c r="G102" s="43">
        <v>796543.41</v>
      </c>
      <c r="H102" s="42">
        <v>816797</v>
      </c>
      <c r="I102" s="43">
        <v>472251.66</v>
      </c>
      <c r="J102" s="43">
        <v>98599</v>
      </c>
      <c r="K102" s="43">
        <v>19445.060000000001</v>
      </c>
      <c r="L102" s="42">
        <f t="shared" si="4"/>
        <v>2405893</v>
      </c>
      <c r="M102" s="43">
        <f t="shared" si="5"/>
        <v>1288240.1300000001</v>
      </c>
      <c r="N102" s="43">
        <f t="shared" si="6"/>
        <v>73.554465131920878</v>
      </c>
      <c r="O102" s="43">
        <f t="shared" si="7"/>
        <v>39.38488275398209</v>
      </c>
    </row>
    <row r="103" spans="1:15" x14ac:dyDescent="0.3">
      <c r="A103" s="45">
        <v>2</v>
      </c>
      <c r="B103" s="44" t="s">
        <v>62</v>
      </c>
      <c r="C103" s="45">
        <v>1</v>
      </c>
      <c r="D103" s="45">
        <v>1</v>
      </c>
      <c r="E103" s="46">
        <v>60000</v>
      </c>
      <c r="F103" s="46">
        <v>0</v>
      </c>
      <c r="G103" s="47">
        <v>0</v>
      </c>
      <c r="H103" s="46">
        <v>60000</v>
      </c>
      <c r="I103" s="47">
        <v>60000</v>
      </c>
      <c r="J103" s="47">
        <v>0</v>
      </c>
      <c r="K103" s="47">
        <v>0</v>
      </c>
      <c r="L103" s="46">
        <f t="shared" si="4"/>
        <v>60000</v>
      </c>
      <c r="M103" s="47">
        <f t="shared" si="5"/>
        <v>60000</v>
      </c>
      <c r="N103" s="47">
        <f t="shared" si="6"/>
        <v>100</v>
      </c>
      <c r="O103" s="47">
        <f t="shared" si="7"/>
        <v>100</v>
      </c>
    </row>
    <row r="104" spans="1:15" x14ac:dyDescent="0.3">
      <c r="A104" s="45">
        <v>3</v>
      </c>
      <c r="B104" s="44" t="s">
        <v>63</v>
      </c>
      <c r="C104" s="45">
        <v>3</v>
      </c>
      <c r="D104" s="45">
        <v>2</v>
      </c>
      <c r="E104" s="46">
        <v>213000</v>
      </c>
      <c r="F104" s="46">
        <v>0</v>
      </c>
      <c r="G104" s="47">
        <v>0</v>
      </c>
      <c r="H104" s="46">
        <v>173984</v>
      </c>
      <c r="I104" s="47">
        <v>83575</v>
      </c>
      <c r="J104" s="47">
        <v>0</v>
      </c>
      <c r="K104" s="47">
        <v>8993</v>
      </c>
      <c r="L104" s="46">
        <f t="shared" si="4"/>
        <v>173984</v>
      </c>
      <c r="M104" s="47">
        <f t="shared" si="5"/>
        <v>92568</v>
      </c>
      <c r="N104" s="47">
        <f t="shared" si="6"/>
        <v>81.682629107981214</v>
      </c>
      <c r="O104" s="47">
        <f t="shared" si="7"/>
        <v>43.459154929577466</v>
      </c>
    </row>
    <row r="105" spans="1:15" x14ac:dyDescent="0.3">
      <c r="A105" s="45">
        <v>4</v>
      </c>
      <c r="B105" s="44" t="s">
        <v>64</v>
      </c>
      <c r="C105" s="45">
        <v>1</v>
      </c>
      <c r="D105" s="45">
        <v>1</v>
      </c>
      <c r="E105" s="46">
        <v>480500</v>
      </c>
      <c r="F105" s="46">
        <v>27776</v>
      </c>
      <c r="G105" s="47">
        <v>99670</v>
      </c>
      <c r="H105" s="46">
        <v>83328</v>
      </c>
      <c r="I105" s="47">
        <v>117818</v>
      </c>
      <c r="J105" s="47">
        <v>369396</v>
      </c>
      <c r="K105" s="47">
        <v>12640</v>
      </c>
      <c r="L105" s="46">
        <f t="shared" si="4"/>
        <v>480500</v>
      </c>
      <c r="M105" s="47">
        <f t="shared" si="5"/>
        <v>230128</v>
      </c>
      <c r="N105" s="47">
        <f t="shared" si="6"/>
        <v>100</v>
      </c>
      <c r="O105" s="47">
        <f t="shared" si="7"/>
        <v>47.893444328824138</v>
      </c>
    </row>
    <row r="106" spans="1:15" x14ac:dyDescent="0.3">
      <c r="A106" s="45">
        <v>5</v>
      </c>
      <c r="B106" s="44" t="s">
        <v>126</v>
      </c>
      <c r="C106" s="45">
        <v>1</v>
      </c>
      <c r="D106" s="45">
        <v>1</v>
      </c>
      <c r="E106" s="46">
        <v>60000</v>
      </c>
      <c r="F106" s="46">
        <v>0</v>
      </c>
      <c r="G106" s="47">
        <v>0</v>
      </c>
      <c r="H106" s="46">
        <v>60000</v>
      </c>
      <c r="I106" s="47">
        <v>60000</v>
      </c>
      <c r="J106" s="47">
        <v>0</v>
      </c>
      <c r="K106" s="47">
        <v>0</v>
      </c>
      <c r="L106" s="46">
        <f t="shared" si="4"/>
        <v>60000</v>
      </c>
      <c r="M106" s="47">
        <f t="shared" si="5"/>
        <v>60000</v>
      </c>
      <c r="N106" s="47">
        <f t="shared" si="6"/>
        <v>100</v>
      </c>
      <c r="O106" s="47">
        <f t="shared" si="7"/>
        <v>100</v>
      </c>
    </row>
    <row r="107" spans="1:15" x14ac:dyDescent="0.3">
      <c r="A107" s="45">
        <v>6</v>
      </c>
      <c r="B107" s="44" t="s">
        <v>66</v>
      </c>
      <c r="C107" s="45">
        <v>4</v>
      </c>
      <c r="D107" s="45">
        <v>3</v>
      </c>
      <c r="E107" s="46">
        <v>236000</v>
      </c>
      <c r="F107" s="46">
        <v>0</v>
      </c>
      <c r="G107" s="47">
        <v>0</v>
      </c>
      <c r="H107" s="46">
        <v>180000</v>
      </c>
      <c r="I107" s="47">
        <v>167980</v>
      </c>
      <c r="J107" s="47">
        <v>0</v>
      </c>
      <c r="K107" s="47">
        <v>12000</v>
      </c>
      <c r="L107" s="46">
        <f t="shared" si="4"/>
        <v>180000</v>
      </c>
      <c r="M107" s="47">
        <f t="shared" si="5"/>
        <v>179980</v>
      </c>
      <c r="N107" s="47">
        <f t="shared" si="6"/>
        <v>76.271186440677965</v>
      </c>
      <c r="O107" s="47">
        <f t="shared" si="7"/>
        <v>76.262711864406782</v>
      </c>
    </row>
    <row r="108" spans="1:15" x14ac:dyDescent="0.3">
      <c r="A108" s="45">
        <v>7</v>
      </c>
      <c r="B108" s="44" t="s">
        <v>127</v>
      </c>
      <c r="C108" s="45">
        <v>2</v>
      </c>
      <c r="D108" s="45">
        <v>2</v>
      </c>
      <c r="E108" s="46">
        <v>148500</v>
      </c>
      <c r="F108" s="46">
        <v>37000</v>
      </c>
      <c r="G108" s="47">
        <v>0</v>
      </c>
      <c r="H108" s="46">
        <v>57500</v>
      </c>
      <c r="I108" s="47">
        <v>116390</v>
      </c>
      <c r="J108" s="47">
        <v>54000</v>
      </c>
      <c r="K108" s="47">
        <v>28410</v>
      </c>
      <c r="L108" s="46">
        <f t="shared" si="4"/>
        <v>148500</v>
      </c>
      <c r="M108" s="47">
        <f t="shared" si="5"/>
        <v>144800</v>
      </c>
      <c r="N108" s="47">
        <f t="shared" si="6"/>
        <v>100</v>
      </c>
      <c r="O108" s="47">
        <f t="shared" si="7"/>
        <v>97.508417508417509</v>
      </c>
    </row>
    <row r="109" spans="1:15" x14ac:dyDescent="0.3">
      <c r="A109" s="45">
        <v>8</v>
      </c>
      <c r="B109" s="44" t="s">
        <v>128</v>
      </c>
      <c r="C109" s="45">
        <v>3</v>
      </c>
      <c r="D109" s="45">
        <v>2</v>
      </c>
      <c r="E109" s="46">
        <v>89000</v>
      </c>
      <c r="F109" s="46">
        <v>5000</v>
      </c>
      <c r="G109" s="47">
        <v>29325</v>
      </c>
      <c r="H109" s="46">
        <v>59000</v>
      </c>
      <c r="I109" s="47">
        <v>7070</v>
      </c>
      <c r="J109" s="47">
        <v>5000</v>
      </c>
      <c r="K109" s="47">
        <v>6930</v>
      </c>
      <c r="L109" s="46">
        <f t="shared" si="4"/>
        <v>69000</v>
      </c>
      <c r="M109" s="47">
        <f t="shared" si="5"/>
        <v>43325</v>
      </c>
      <c r="N109" s="47">
        <f t="shared" si="6"/>
        <v>77.528089887640448</v>
      </c>
      <c r="O109" s="47">
        <f t="shared" si="7"/>
        <v>48.679775280898873</v>
      </c>
    </row>
    <row r="110" spans="1:15" x14ac:dyDescent="0.3">
      <c r="A110" s="45">
        <v>9</v>
      </c>
      <c r="B110" s="44" t="s">
        <v>67</v>
      </c>
      <c r="C110" s="45">
        <v>2</v>
      </c>
      <c r="D110" s="45">
        <v>1</v>
      </c>
      <c r="E110" s="46">
        <v>76500</v>
      </c>
      <c r="F110" s="46">
        <v>0</v>
      </c>
      <c r="G110" s="47">
        <v>10000</v>
      </c>
      <c r="H110" s="46">
        <v>76500</v>
      </c>
      <c r="I110" s="47">
        <v>30000</v>
      </c>
      <c r="J110" s="47">
        <v>0</v>
      </c>
      <c r="K110" s="47">
        <v>19055</v>
      </c>
      <c r="L110" s="46">
        <f t="shared" si="4"/>
        <v>76500</v>
      </c>
      <c r="M110" s="47">
        <f t="shared" si="5"/>
        <v>59055</v>
      </c>
      <c r="N110" s="47">
        <f t="shared" si="6"/>
        <v>100</v>
      </c>
      <c r="O110" s="47">
        <f t="shared" si="7"/>
        <v>77.196078431372555</v>
      </c>
    </row>
    <row r="111" spans="1:15" x14ac:dyDescent="0.3">
      <c r="A111" s="49">
        <v>10</v>
      </c>
      <c r="B111" s="48" t="s">
        <v>129</v>
      </c>
      <c r="C111" s="49">
        <v>1</v>
      </c>
      <c r="D111" s="49">
        <v>1</v>
      </c>
      <c r="E111" s="50">
        <v>1783700</v>
      </c>
      <c r="F111" s="50">
        <v>329340</v>
      </c>
      <c r="G111" s="51">
        <v>298448.81</v>
      </c>
      <c r="H111" s="50">
        <v>600510</v>
      </c>
      <c r="I111" s="51">
        <v>444744</v>
      </c>
      <c r="J111" s="51">
        <v>200170</v>
      </c>
      <c r="K111" s="51">
        <v>8000</v>
      </c>
      <c r="L111" s="50">
        <f t="shared" si="4"/>
        <v>1130020</v>
      </c>
      <c r="M111" s="51">
        <f t="shared" si="5"/>
        <v>751192.81</v>
      </c>
      <c r="N111" s="51">
        <f t="shared" si="6"/>
        <v>63.352581712171329</v>
      </c>
      <c r="O111" s="51">
        <f t="shared" si="7"/>
        <v>42.114302292986487</v>
      </c>
    </row>
    <row r="112" spans="1:15" s="24" customFormat="1" x14ac:dyDescent="0.3">
      <c r="A112" s="36">
        <v>1</v>
      </c>
      <c r="B112" s="37" t="s">
        <v>68</v>
      </c>
      <c r="C112" s="36">
        <v>41</v>
      </c>
      <c r="D112" s="36">
        <v>21</v>
      </c>
      <c r="E112" s="38">
        <v>4728246</v>
      </c>
      <c r="F112" s="38">
        <v>1233189</v>
      </c>
      <c r="G112" s="39">
        <v>474521.7</v>
      </c>
      <c r="H112" s="38">
        <v>1588722</v>
      </c>
      <c r="I112" s="39">
        <v>592954.30000000005</v>
      </c>
      <c r="J112" s="39">
        <v>341337</v>
      </c>
      <c r="K112" s="39">
        <v>71592.679999999993</v>
      </c>
      <c r="L112" s="38">
        <f t="shared" si="4"/>
        <v>3163248</v>
      </c>
      <c r="M112" s="39">
        <f t="shared" si="5"/>
        <v>1139068.68</v>
      </c>
      <c r="N112" s="39">
        <f t="shared" si="6"/>
        <v>66.901087633765243</v>
      </c>
      <c r="O112" s="39">
        <f t="shared" si="7"/>
        <v>24.09072370600007</v>
      </c>
    </row>
    <row r="113" spans="1:15" x14ac:dyDescent="0.3">
      <c r="A113" s="41">
        <v>1</v>
      </c>
      <c r="B113" s="40" t="s">
        <v>7</v>
      </c>
      <c r="C113" s="41">
        <v>5</v>
      </c>
      <c r="D113" s="41">
        <v>4</v>
      </c>
      <c r="E113" s="42">
        <v>850414</v>
      </c>
      <c r="F113" s="42">
        <v>336676</v>
      </c>
      <c r="G113" s="43">
        <v>129447.88</v>
      </c>
      <c r="H113" s="42">
        <v>167446</v>
      </c>
      <c r="I113" s="43">
        <v>84474.13</v>
      </c>
      <c r="J113" s="43">
        <v>45782</v>
      </c>
      <c r="K113" s="43">
        <v>0</v>
      </c>
      <c r="L113" s="42">
        <f t="shared" si="4"/>
        <v>549904</v>
      </c>
      <c r="M113" s="43">
        <f t="shared" si="5"/>
        <v>213922.01</v>
      </c>
      <c r="N113" s="43">
        <f t="shared" si="6"/>
        <v>64.663093505045779</v>
      </c>
      <c r="O113" s="43">
        <f t="shared" si="7"/>
        <v>25.155043308318067</v>
      </c>
    </row>
    <row r="114" spans="1:15" x14ac:dyDescent="0.3">
      <c r="A114" s="45">
        <v>2</v>
      </c>
      <c r="B114" s="44" t="s">
        <v>34</v>
      </c>
      <c r="C114" s="45">
        <v>1</v>
      </c>
      <c r="D114" s="45">
        <v>1</v>
      </c>
      <c r="E114" s="46">
        <v>80000</v>
      </c>
      <c r="F114" s="46">
        <v>0</v>
      </c>
      <c r="G114" s="47">
        <v>56000</v>
      </c>
      <c r="H114" s="46">
        <v>40000</v>
      </c>
      <c r="I114" s="47">
        <v>0</v>
      </c>
      <c r="J114" s="47">
        <v>0</v>
      </c>
      <c r="K114" s="47">
        <v>0</v>
      </c>
      <c r="L114" s="46">
        <f t="shared" si="4"/>
        <v>40000</v>
      </c>
      <c r="M114" s="47">
        <f t="shared" si="5"/>
        <v>56000</v>
      </c>
      <c r="N114" s="47">
        <f t="shared" si="6"/>
        <v>50</v>
      </c>
      <c r="O114" s="47">
        <f t="shared" si="7"/>
        <v>70</v>
      </c>
    </row>
    <row r="115" spans="1:15" x14ac:dyDescent="0.3">
      <c r="A115" s="45">
        <v>3</v>
      </c>
      <c r="B115" s="44" t="s">
        <v>69</v>
      </c>
      <c r="C115" s="45">
        <v>6</v>
      </c>
      <c r="D115" s="45">
        <v>3</v>
      </c>
      <c r="E115" s="46">
        <v>242873</v>
      </c>
      <c r="F115" s="46">
        <v>69573</v>
      </c>
      <c r="G115" s="47">
        <v>35668</v>
      </c>
      <c r="H115" s="46">
        <v>113300</v>
      </c>
      <c r="I115" s="47">
        <v>73110</v>
      </c>
      <c r="J115" s="47">
        <v>2000</v>
      </c>
      <c r="K115" s="47">
        <v>0</v>
      </c>
      <c r="L115" s="46">
        <f t="shared" si="4"/>
        <v>184873</v>
      </c>
      <c r="M115" s="47">
        <f t="shared" si="5"/>
        <v>108778</v>
      </c>
      <c r="N115" s="47">
        <f t="shared" si="6"/>
        <v>76.119206334174649</v>
      </c>
      <c r="O115" s="47">
        <f t="shared" si="7"/>
        <v>44.788016782433616</v>
      </c>
    </row>
    <row r="116" spans="1:15" x14ac:dyDescent="0.3">
      <c r="A116" s="45">
        <v>4</v>
      </c>
      <c r="B116" s="44" t="s">
        <v>70</v>
      </c>
      <c r="C116" s="45">
        <v>7</v>
      </c>
      <c r="D116" s="45">
        <v>2</v>
      </c>
      <c r="E116" s="46">
        <v>202363</v>
      </c>
      <c r="F116" s="46">
        <v>18000</v>
      </c>
      <c r="G116" s="47">
        <v>9652</v>
      </c>
      <c r="H116" s="46">
        <v>37250</v>
      </c>
      <c r="I116" s="47">
        <v>3716</v>
      </c>
      <c r="J116" s="47">
        <v>40363</v>
      </c>
      <c r="K116" s="47">
        <v>21750</v>
      </c>
      <c r="L116" s="46">
        <f t="shared" si="4"/>
        <v>95613</v>
      </c>
      <c r="M116" s="47">
        <f t="shared" si="5"/>
        <v>35118</v>
      </c>
      <c r="N116" s="47">
        <f t="shared" si="6"/>
        <v>47.248261786986752</v>
      </c>
      <c r="O116" s="47">
        <f t="shared" si="7"/>
        <v>17.353962928005615</v>
      </c>
    </row>
    <row r="117" spans="1:15" x14ac:dyDescent="0.3">
      <c r="A117" s="45">
        <v>5</v>
      </c>
      <c r="B117" s="44" t="s">
        <v>71</v>
      </c>
      <c r="C117" s="45">
        <v>1</v>
      </c>
      <c r="D117" s="45">
        <v>1</v>
      </c>
      <c r="E117" s="46">
        <v>297400</v>
      </c>
      <c r="F117" s="46">
        <v>0</v>
      </c>
      <c r="G117" s="47">
        <v>0</v>
      </c>
      <c r="H117" s="46">
        <v>143000</v>
      </c>
      <c r="I117" s="47">
        <v>55230</v>
      </c>
      <c r="J117" s="47">
        <v>42200</v>
      </c>
      <c r="K117" s="47">
        <v>0</v>
      </c>
      <c r="L117" s="46">
        <f t="shared" si="4"/>
        <v>185200</v>
      </c>
      <c r="M117" s="47">
        <f t="shared" si="5"/>
        <v>55230</v>
      </c>
      <c r="N117" s="47">
        <f t="shared" si="6"/>
        <v>62.273032952252855</v>
      </c>
      <c r="O117" s="47">
        <f t="shared" si="7"/>
        <v>18.570948217888365</v>
      </c>
    </row>
    <row r="118" spans="1:15" x14ac:dyDescent="0.3">
      <c r="A118" s="45">
        <v>6</v>
      </c>
      <c r="B118" s="44" t="s">
        <v>72</v>
      </c>
      <c r="C118" s="45">
        <v>3</v>
      </c>
      <c r="D118" s="45">
        <v>1</v>
      </c>
      <c r="E118" s="46">
        <v>406100</v>
      </c>
      <c r="F118" s="46">
        <v>3125</v>
      </c>
      <c r="G118" s="47">
        <v>0</v>
      </c>
      <c r="H118" s="46">
        <v>344131</v>
      </c>
      <c r="I118" s="47">
        <v>50135.1</v>
      </c>
      <c r="J118" s="47">
        <v>14711</v>
      </c>
      <c r="K118" s="47">
        <v>2605.6799999999998</v>
      </c>
      <c r="L118" s="46">
        <f t="shared" si="4"/>
        <v>361967</v>
      </c>
      <c r="M118" s="47">
        <f t="shared" si="5"/>
        <v>52740.78</v>
      </c>
      <c r="N118" s="47">
        <f t="shared" si="6"/>
        <v>89.132479684806697</v>
      </c>
      <c r="O118" s="47">
        <f t="shared" si="7"/>
        <v>12.987141098251662</v>
      </c>
    </row>
    <row r="119" spans="1:15" x14ac:dyDescent="0.3">
      <c r="A119" s="45">
        <v>7</v>
      </c>
      <c r="B119" s="44" t="s">
        <v>22</v>
      </c>
      <c r="C119" s="45">
        <v>4</v>
      </c>
      <c r="D119" s="45">
        <v>0</v>
      </c>
      <c r="E119" s="46">
        <v>186300</v>
      </c>
      <c r="F119" s="46">
        <v>0</v>
      </c>
      <c r="G119" s="47">
        <v>0</v>
      </c>
      <c r="H119" s="46">
        <v>15000</v>
      </c>
      <c r="I119" s="47">
        <v>0</v>
      </c>
      <c r="J119" s="47">
        <v>35000</v>
      </c>
      <c r="K119" s="47">
        <v>0</v>
      </c>
      <c r="L119" s="46">
        <f t="shared" si="4"/>
        <v>50000</v>
      </c>
      <c r="M119" s="47">
        <f t="shared" si="5"/>
        <v>0</v>
      </c>
      <c r="N119" s="47">
        <f t="shared" si="6"/>
        <v>26.838432635534083</v>
      </c>
      <c r="O119" s="47">
        <f t="shared" si="7"/>
        <v>0</v>
      </c>
    </row>
    <row r="120" spans="1:15" x14ac:dyDescent="0.3">
      <c r="A120" s="45">
        <v>8</v>
      </c>
      <c r="B120" s="44" t="s">
        <v>73</v>
      </c>
      <c r="C120" s="45">
        <v>5</v>
      </c>
      <c r="D120" s="45">
        <v>3</v>
      </c>
      <c r="E120" s="46">
        <v>713550</v>
      </c>
      <c r="F120" s="46">
        <v>463140</v>
      </c>
      <c r="G120" s="47">
        <v>2010</v>
      </c>
      <c r="H120" s="46">
        <v>127300</v>
      </c>
      <c r="I120" s="47">
        <v>40520</v>
      </c>
      <c r="J120" s="47">
        <v>25000</v>
      </c>
      <c r="K120" s="47">
        <v>10287</v>
      </c>
      <c r="L120" s="46">
        <f t="shared" si="4"/>
        <v>615440</v>
      </c>
      <c r="M120" s="47">
        <f t="shared" si="5"/>
        <v>52817</v>
      </c>
      <c r="N120" s="47">
        <f t="shared" si="6"/>
        <v>86.250437951089623</v>
      </c>
      <c r="O120" s="47">
        <f t="shared" si="7"/>
        <v>7.4020040641861113</v>
      </c>
    </row>
    <row r="121" spans="1:15" x14ac:dyDescent="0.3">
      <c r="A121" s="45">
        <v>9</v>
      </c>
      <c r="B121" s="44" t="s">
        <v>75</v>
      </c>
      <c r="C121" s="45">
        <v>7</v>
      </c>
      <c r="D121" s="45">
        <v>4</v>
      </c>
      <c r="E121" s="46">
        <v>607600</v>
      </c>
      <c r="F121" s="46">
        <v>35000</v>
      </c>
      <c r="G121" s="47">
        <v>64500</v>
      </c>
      <c r="H121" s="46">
        <v>292215</v>
      </c>
      <c r="I121" s="47">
        <v>256900</v>
      </c>
      <c r="J121" s="47">
        <v>48800</v>
      </c>
      <c r="K121" s="47">
        <v>0</v>
      </c>
      <c r="L121" s="46">
        <f t="shared" si="4"/>
        <v>376015</v>
      </c>
      <c r="M121" s="47">
        <f t="shared" si="5"/>
        <v>321400</v>
      </c>
      <c r="N121" s="47">
        <f t="shared" si="6"/>
        <v>61.885286372613564</v>
      </c>
      <c r="O121" s="47">
        <f t="shared" si="7"/>
        <v>52.896642527978933</v>
      </c>
    </row>
    <row r="122" spans="1:15" x14ac:dyDescent="0.3">
      <c r="A122" s="45">
        <v>10</v>
      </c>
      <c r="B122" s="44" t="s">
        <v>76</v>
      </c>
      <c r="C122" s="45">
        <v>1</v>
      </c>
      <c r="D122" s="45">
        <v>1</v>
      </c>
      <c r="E122" s="46">
        <v>529046</v>
      </c>
      <c r="F122" s="46">
        <v>160850</v>
      </c>
      <c r="G122" s="47">
        <v>102789.82</v>
      </c>
      <c r="H122" s="46">
        <v>140490</v>
      </c>
      <c r="I122" s="47">
        <v>28236.87</v>
      </c>
      <c r="J122" s="47">
        <v>37951</v>
      </c>
      <c r="K122" s="47">
        <v>0</v>
      </c>
      <c r="L122" s="46">
        <f t="shared" si="4"/>
        <v>339291</v>
      </c>
      <c r="M122" s="47">
        <f t="shared" si="5"/>
        <v>131026.69</v>
      </c>
      <c r="N122" s="47">
        <f t="shared" si="6"/>
        <v>64.132608506632693</v>
      </c>
      <c r="O122" s="47">
        <f t="shared" si="7"/>
        <v>24.766596855471924</v>
      </c>
    </row>
    <row r="123" spans="1:15" x14ac:dyDescent="0.3">
      <c r="A123" s="49">
        <v>11</v>
      </c>
      <c r="B123" s="48" t="s">
        <v>77</v>
      </c>
      <c r="C123" s="49">
        <v>1</v>
      </c>
      <c r="D123" s="49">
        <v>1</v>
      </c>
      <c r="E123" s="50">
        <v>612600</v>
      </c>
      <c r="F123" s="50">
        <v>146825</v>
      </c>
      <c r="G123" s="51">
        <v>74454</v>
      </c>
      <c r="H123" s="50">
        <v>168590</v>
      </c>
      <c r="I123" s="51">
        <v>632.20000000000005</v>
      </c>
      <c r="J123" s="51">
        <v>49530</v>
      </c>
      <c r="K123" s="51">
        <v>36950</v>
      </c>
      <c r="L123" s="50">
        <f t="shared" si="4"/>
        <v>364945</v>
      </c>
      <c r="M123" s="51">
        <f t="shared" si="5"/>
        <v>112036.2</v>
      </c>
      <c r="N123" s="51">
        <f t="shared" si="6"/>
        <v>59.573130917401244</v>
      </c>
      <c r="O123" s="51">
        <f t="shared" si="7"/>
        <v>18.288638589618021</v>
      </c>
    </row>
    <row r="124" spans="1:15" s="24" customFormat="1" x14ac:dyDescent="0.3">
      <c r="A124" s="36">
        <v>1</v>
      </c>
      <c r="B124" s="37" t="s">
        <v>80</v>
      </c>
      <c r="C124" s="36">
        <v>10</v>
      </c>
      <c r="D124" s="36">
        <v>4</v>
      </c>
      <c r="E124" s="38">
        <v>2424000</v>
      </c>
      <c r="F124" s="38">
        <v>468575</v>
      </c>
      <c r="G124" s="39">
        <v>178258.44</v>
      </c>
      <c r="H124" s="38">
        <v>500275</v>
      </c>
      <c r="I124" s="39">
        <v>204743.37</v>
      </c>
      <c r="J124" s="39">
        <v>138425</v>
      </c>
      <c r="K124" s="39">
        <v>0</v>
      </c>
      <c r="L124" s="38">
        <f t="shared" si="4"/>
        <v>1107275</v>
      </c>
      <c r="M124" s="39">
        <f t="shared" si="5"/>
        <v>383001.81</v>
      </c>
      <c r="N124" s="39">
        <f t="shared" si="6"/>
        <v>45.679661716171616</v>
      </c>
      <c r="O124" s="39">
        <f t="shared" si="7"/>
        <v>15.800404702970297</v>
      </c>
    </row>
    <row r="125" spans="1:15" x14ac:dyDescent="0.3">
      <c r="A125" s="41">
        <v>1</v>
      </c>
      <c r="B125" s="40" t="s">
        <v>7</v>
      </c>
      <c r="C125" s="41">
        <v>4</v>
      </c>
      <c r="D125" s="41">
        <v>1</v>
      </c>
      <c r="E125" s="42">
        <v>1607500</v>
      </c>
      <c r="F125" s="42">
        <v>384025</v>
      </c>
      <c r="G125" s="43">
        <v>34156.44</v>
      </c>
      <c r="H125" s="42">
        <v>297825</v>
      </c>
      <c r="I125" s="43">
        <v>133144.37</v>
      </c>
      <c r="J125" s="43">
        <v>99275</v>
      </c>
      <c r="K125" s="43">
        <v>0</v>
      </c>
      <c r="L125" s="42">
        <f t="shared" si="4"/>
        <v>781125</v>
      </c>
      <c r="M125" s="43">
        <f t="shared" si="5"/>
        <v>167300.81</v>
      </c>
      <c r="N125" s="43">
        <f t="shared" si="6"/>
        <v>48.592534992223953</v>
      </c>
      <c r="O125" s="43">
        <f t="shared" si="7"/>
        <v>10.407515396578539</v>
      </c>
    </row>
    <row r="126" spans="1:15" x14ac:dyDescent="0.3">
      <c r="A126" s="45">
        <v>2</v>
      </c>
      <c r="B126" s="44" t="s">
        <v>82</v>
      </c>
      <c r="C126" s="45">
        <v>2</v>
      </c>
      <c r="D126" s="45">
        <v>1</v>
      </c>
      <c r="E126" s="46">
        <v>85000</v>
      </c>
      <c r="F126" s="46">
        <v>0</v>
      </c>
      <c r="G126" s="47">
        <v>25400</v>
      </c>
      <c r="H126" s="46">
        <v>85000</v>
      </c>
      <c r="I126" s="47">
        <v>7250</v>
      </c>
      <c r="J126" s="47">
        <v>0</v>
      </c>
      <c r="K126" s="47">
        <v>0</v>
      </c>
      <c r="L126" s="46">
        <f t="shared" si="4"/>
        <v>85000</v>
      </c>
      <c r="M126" s="47">
        <f t="shared" si="5"/>
        <v>32650</v>
      </c>
      <c r="N126" s="47">
        <f t="shared" si="6"/>
        <v>100</v>
      </c>
      <c r="O126" s="47">
        <f t="shared" si="7"/>
        <v>38.411764705882355</v>
      </c>
    </row>
    <row r="127" spans="1:15" x14ac:dyDescent="0.3">
      <c r="A127" s="45">
        <v>3</v>
      </c>
      <c r="B127" s="44" t="s">
        <v>83</v>
      </c>
      <c r="C127" s="45">
        <v>2</v>
      </c>
      <c r="D127" s="45">
        <v>1</v>
      </c>
      <c r="E127" s="46">
        <v>564100</v>
      </c>
      <c r="F127" s="46">
        <v>50900</v>
      </c>
      <c r="G127" s="47">
        <v>118702</v>
      </c>
      <c r="H127" s="46">
        <v>76350</v>
      </c>
      <c r="I127" s="47">
        <v>25693</v>
      </c>
      <c r="J127" s="47">
        <v>25450</v>
      </c>
      <c r="K127" s="47">
        <v>0</v>
      </c>
      <c r="L127" s="46">
        <f t="shared" si="4"/>
        <v>152700</v>
      </c>
      <c r="M127" s="47">
        <f t="shared" si="5"/>
        <v>144395</v>
      </c>
      <c r="N127" s="47">
        <f t="shared" si="6"/>
        <v>27.069668498493176</v>
      </c>
      <c r="O127" s="47">
        <f t="shared" si="7"/>
        <v>25.597411806417302</v>
      </c>
    </row>
    <row r="128" spans="1:15" x14ac:dyDescent="0.3">
      <c r="A128" s="49">
        <v>4</v>
      </c>
      <c r="B128" s="48" t="s">
        <v>84</v>
      </c>
      <c r="C128" s="49">
        <v>2</v>
      </c>
      <c r="D128" s="49">
        <v>1</v>
      </c>
      <c r="E128" s="50">
        <v>167400</v>
      </c>
      <c r="F128" s="50">
        <v>33650</v>
      </c>
      <c r="G128" s="51">
        <v>0</v>
      </c>
      <c r="H128" s="50">
        <v>41100</v>
      </c>
      <c r="I128" s="51">
        <v>38656</v>
      </c>
      <c r="J128" s="51">
        <v>13700</v>
      </c>
      <c r="K128" s="51">
        <v>0</v>
      </c>
      <c r="L128" s="50">
        <f t="shared" si="4"/>
        <v>88450</v>
      </c>
      <c r="M128" s="51">
        <f t="shared" si="5"/>
        <v>38656</v>
      </c>
      <c r="N128" s="51">
        <f t="shared" si="6"/>
        <v>52.837514934289125</v>
      </c>
      <c r="O128" s="51">
        <f t="shared" si="7"/>
        <v>23.091995221027478</v>
      </c>
    </row>
    <row r="129" spans="1:15" s="24" customFormat="1" x14ac:dyDescent="0.3">
      <c r="A129" s="36">
        <v>1</v>
      </c>
      <c r="B129" s="37" t="s">
        <v>85</v>
      </c>
      <c r="C129" s="36">
        <v>18</v>
      </c>
      <c r="D129" s="36">
        <v>6</v>
      </c>
      <c r="E129" s="38">
        <v>5884100</v>
      </c>
      <c r="F129" s="38">
        <v>1524645</v>
      </c>
      <c r="G129" s="39">
        <v>682609.06</v>
      </c>
      <c r="H129" s="38">
        <v>1862815</v>
      </c>
      <c r="I129" s="39">
        <v>493638.11</v>
      </c>
      <c r="J129" s="39">
        <v>551855</v>
      </c>
      <c r="K129" s="39">
        <v>55303.11</v>
      </c>
      <c r="L129" s="38">
        <f t="shared" si="4"/>
        <v>3939315</v>
      </c>
      <c r="M129" s="39">
        <f t="shared" si="5"/>
        <v>1231550.28</v>
      </c>
      <c r="N129" s="39">
        <f t="shared" si="6"/>
        <v>66.948471304022704</v>
      </c>
      <c r="O129" s="39">
        <f t="shared" si="7"/>
        <v>20.930138508862868</v>
      </c>
    </row>
    <row r="130" spans="1:15" x14ac:dyDescent="0.3">
      <c r="A130" s="41">
        <v>1</v>
      </c>
      <c r="B130" s="40" t="s">
        <v>7</v>
      </c>
      <c r="C130" s="41">
        <v>6</v>
      </c>
      <c r="D130" s="41">
        <v>2</v>
      </c>
      <c r="E130" s="42">
        <v>4051100</v>
      </c>
      <c r="F130" s="42">
        <v>1122845</v>
      </c>
      <c r="G130" s="43">
        <v>682149.06</v>
      </c>
      <c r="H130" s="42">
        <v>970515</v>
      </c>
      <c r="I130" s="43">
        <v>333544.11</v>
      </c>
      <c r="J130" s="43">
        <v>506805</v>
      </c>
      <c r="K130" s="43">
        <v>48928.11</v>
      </c>
      <c r="L130" s="42">
        <f t="shared" si="4"/>
        <v>2600165</v>
      </c>
      <c r="M130" s="43">
        <f t="shared" si="5"/>
        <v>1064621.28</v>
      </c>
      <c r="N130" s="43">
        <f t="shared" si="6"/>
        <v>64.184172200143166</v>
      </c>
      <c r="O130" s="43">
        <f t="shared" si="7"/>
        <v>26.279807459702305</v>
      </c>
    </row>
    <row r="131" spans="1:15" x14ac:dyDescent="0.3">
      <c r="A131" s="45">
        <v>2</v>
      </c>
      <c r="B131" s="44" t="s">
        <v>86</v>
      </c>
      <c r="C131" s="45">
        <v>1</v>
      </c>
      <c r="D131" s="45">
        <v>1</v>
      </c>
      <c r="E131" s="46">
        <v>200000</v>
      </c>
      <c r="F131" s="46">
        <v>91800</v>
      </c>
      <c r="G131" s="47">
        <v>0</v>
      </c>
      <c r="H131" s="46">
        <v>46800</v>
      </c>
      <c r="I131" s="47">
        <v>14112</v>
      </c>
      <c r="J131" s="47">
        <v>0</v>
      </c>
      <c r="K131" s="47">
        <v>0</v>
      </c>
      <c r="L131" s="46">
        <f t="shared" si="4"/>
        <v>138600</v>
      </c>
      <c r="M131" s="47">
        <f t="shared" si="5"/>
        <v>14112</v>
      </c>
      <c r="N131" s="47">
        <f t="shared" si="6"/>
        <v>69.3</v>
      </c>
      <c r="O131" s="47">
        <f t="shared" si="7"/>
        <v>7.056</v>
      </c>
    </row>
    <row r="132" spans="1:15" x14ac:dyDescent="0.3">
      <c r="A132" s="45">
        <v>3</v>
      </c>
      <c r="B132" s="44" t="s">
        <v>130</v>
      </c>
      <c r="C132" s="45">
        <v>1</v>
      </c>
      <c r="D132" s="45">
        <v>1</v>
      </c>
      <c r="E132" s="46">
        <v>363000</v>
      </c>
      <c r="F132" s="46">
        <v>20000</v>
      </c>
      <c r="G132" s="47">
        <v>460</v>
      </c>
      <c r="H132" s="46">
        <v>176500</v>
      </c>
      <c r="I132" s="47">
        <v>26750</v>
      </c>
      <c r="J132" s="47">
        <v>43500</v>
      </c>
      <c r="K132" s="47">
        <v>6375</v>
      </c>
      <c r="L132" s="46">
        <f t="shared" si="4"/>
        <v>240000</v>
      </c>
      <c r="M132" s="47">
        <f t="shared" si="5"/>
        <v>33585</v>
      </c>
      <c r="N132" s="47">
        <f t="shared" si="6"/>
        <v>66.115702479338836</v>
      </c>
      <c r="O132" s="47">
        <f t="shared" si="7"/>
        <v>9.2520661157024797</v>
      </c>
    </row>
    <row r="133" spans="1:15" x14ac:dyDescent="0.3">
      <c r="A133" s="45">
        <v>4</v>
      </c>
      <c r="B133" s="44" t="s">
        <v>131</v>
      </c>
      <c r="C133" s="45">
        <v>4</v>
      </c>
      <c r="D133" s="45">
        <v>1</v>
      </c>
      <c r="E133" s="46">
        <v>380000</v>
      </c>
      <c r="F133" s="46">
        <v>120000</v>
      </c>
      <c r="G133" s="47">
        <v>0</v>
      </c>
      <c r="H133" s="46">
        <v>300</v>
      </c>
      <c r="I133" s="47">
        <v>71632</v>
      </c>
      <c r="J133" s="47">
        <v>0</v>
      </c>
      <c r="K133" s="47">
        <v>0</v>
      </c>
      <c r="L133" s="46">
        <f t="shared" si="4"/>
        <v>120300</v>
      </c>
      <c r="M133" s="47">
        <f t="shared" si="5"/>
        <v>71632</v>
      </c>
      <c r="N133" s="47">
        <f t="shared" si="6"/>
        <v>31.657894736842106</v>
      </c>
      <c r="O133" s="47">
        <f t="shared" si="7"/>
        <v>18.850526315789473</v>
      </c>
    </row>
    <row r="134" spans="1:15" x14ac:dyDescent="0.3">
      <c r="A134" s="45">
        <v>5</v>
      </c>
      <c r="B134" s="44" t="s">
        <v>132</v>
      </c>
      <c r="C134" s="45">
        <v>5</v>
      </c>
      <c r="D134" s="45">
        <v>0</v>
      </c>
      <c r="E134" s="46">
        <v>505000</v>
      </c>
      <c r="F134" s="46">
        <v>0</v>
      </c>
      <c r="G134" s="47">
        <v>0</v>
      </c>
      <c r="H134" s="46">
        <v>453700</v>
      </c>
      <c r="I134" s="47">
        <v>0</v>
      </c>
      <c r="J134" s="47">
        <v>1550</v>
      </c>
      <c r="K134" s="47">
        <v>0</v>
      </c>
      <c r="L134" s="46">
        <f t="shared" si="4"/>
        <v>455250</v>
      </c>
      <c r="M134" s="47">
        <f t="shared" si="5"/>
        <v>0</v>
      </c>
      <c r="N134" s="47">
        <f t="shared" si="6"/>
        <v>90.148514851485146</v>
      </c>
      <c r="O134" s="47">
        <f t="shared" si="7"/>
        <v>0</v>
      </c>
    </row>
    <row r="135" spans="1:15" x14ac:dyDescent="0.3">
      <c r="A135" s="49">
        <v>6</v>
      </c>
      <c r="B135" s="48" t="s">
        <v>87</v>
      </c>
      <c r="C135" s="49">
        <v>1</v>
      </c>
      <c r="D135" s="49">
        <v>1</v>
      </c>
      <c r="E135" s="50">
        <v>385000</v>
      </c>
      <c r="F135" s="50">
        <v>170000</v>
      </c>
      <c r="G135" s="51">
        <v>0</v>
      </c>
      <c r="H135" s="50">
        <v>215000</v>
      </c>
      <c r="I135" s="51">
        <v>47600</v>
      </c>
      <c r="J135" s="51">
        <v>0</v>
      </c>
      <c r="K135" s="51">
        <v>0</v>
      </c>
      <c r="L135" s="50">
        <f t="shared" si="4"/>
        <v>385000</v>
      </c>
      <c r="M135" s="51">
        <f t="shared" si="5"/>
        <v>47600</v>
      </c>
      <c r="N135" s="51">
        <f t="shared" si="6"/>
        <v>100</v>
      </c>
      <c r="O135" s="51">
        <f t="shared" si="7"/>
        <v>12.363636363636363</v>
      </c>
    </row>
    <row r="136" spans="1:15" s="24" customFormat="1" x14ac:dyDescent="0.3">
      <c r="A136" s="36">
        <v>1</v>
      </c>
      <c r="B136" s="37" t="s">
        <v>88</v>
      </c>
      <c r="C136" s="36">
        <v>19</v>
      </c>
      <c r="D136" s="36">
        <v>12</v>
      </c>
      <c r="E136" s="38">
        <v>7347900</v>
      </c>
      <c r="F136" s="38">
        <v>1359283</v>
      </c>
      <c r="G136" s="39">
        <v>1809526.81</v>
      </c>
      <c r="H136" s="38">
        <v>2461073</v>
      </c>
      <c r="I136" s="39">
        <v>967761.48</v>
      </c>
      <c r="J136" s="39">
        <v>381951</v>
      </c>
      <c r="K136" s="39">
        <v>233058.3</v>
      </c>
      <c r="L136" s="38">
        <f t="shared" ref="L136:L149" si="8">F136+H136+J136</f>
        <v>4202307</v>
      </c>
      <c r="M136" s="39">
        <f t="shared" ref="M136:M149" si="9">G136+I136+K136</f>
        <v>3010346.59</v>
      </c>
      <c r="N136" s="39">
        <f t="shared" ref="N136:N148" si="10">(L136*100)/E136</f>
        <v>57.190585065120644</v>
      </c>
      <c r="O136" s="39">
        <f t="shared" ref="O136:O148" si="11">(M136*100)/E136</f>
        <v>40.968801834537757</v>
      </c>
    </row>
    <row r="137" spans="1:15" x14ac:dyDescent="0.3">
      <c r="A137" s="41">
        <v>1</v>
      </c>
      <c r="B137" s="40" t="s">
        <v>7</v>
      </c>
      <c r="C137" s="41">
        <v>6</v>
      </c>
      <c r="D137" s="41">
        <v>3</v>
      </c>
      <c r="E137" s="42">
        <v>1179160</v>
      </c>
      <c r="F137" s="42">
        <v>363540</v>
      </c>
      <c r="G137" s="43">
        <v>168581.21</v>
      </c>
      <c r="H137" s="42">
        <v>453540</v>
      </c>
      <c r="I137" s="43">
        <v>182562.23</v>
      </c>
      <c r="J137" s="43">
        <v>4400</v>
      </c>
      <c r="K137" s="43">
        <v>4337</v>
      </c>
      <c r="L137" s="42">
        <f t="shared" si="8"/>
        <v>821480</v>
      </c>
      <c r="M137" s="43">
        <f t="shared" si="9"/>
        <v>355480.44</v>
      </c>
      <c r="N137" s="43">
        <f t="shared" si="10"/>
        <v>69.666542284338007</v>
      </c>
      <c r="O137" s="43">
        <f t="shared" si="11"/>
        <v>30.146921537365582</v>
      </c>
    </row>
    <row r="138" spans="1:15" x14ac:dyDescent="0.3">
      <c r="A138" s="45">
        <v>2</v>
      </c>
      <c r="B138" s="44" t="s">
        <v>89</v>
      </c>
      <c r="C138" s="45">
        <v>6</v>
      </c>
      <c r="D138" s="45">
        <v>3</v>
      </c>
      <c r="E138" s="46">
        <v>3564850</v>
      </c>
      <c r="F138" s="46">
        <v>538500</v>
      </c>
      <c r="G138" s="47">
        <v>1325620</v>
      </c>
      <c r="H138" s="46">
        <v>1551950</v>
      </c>
      <c r="I138" s="47">
        <v>340436</v>
      </c>
      <c r="J138" s="47">
        <v>47750</v>
      </c>
      <c r="K138" s="47">
        <v>50765</v>
      </c>
      <c r="L138" s="46">
        <f t="shared" si="8"/>
        <v>2138200</v>
      </c>
      <c r="M138" s="47">
        <f t="shared" si="9"/>
        <v>1716821</v>
      </c>
      <c r="N138" s="47">
        <f t="shared" si="10"/>
        <v>59.980083313463396</v>
      </c>
      <c r="O138" s="47">
        <f t="shared" si="11"/>
        <v>48.159698164018124</v>
      </c>
    </row>
    <row r="139" spans="1:15" x14ac:dyDescent="0.3">
      <c r="A139" s="45">
        <v>3</v>
      </c>
      <c r="B139" s="44" t="s">
        <v>90</v>
      </c>
      <c r="C139" s="45">
        <v>4</v>
      </c>
      <c r="D139" s="45">
        <v>3</v>
      </c>
      <c r="E139" s="46">
        <v>1129690</v>
      </c>
      <c r="F139" s="46">
        <v>133500</v>
      </c>
      <c r="G139" s="47">
        <v>172715.9</v>
      </c>
      <c r="H139" s="46">
        <v>75000</v>
      </c>
      <c r="I139" s="47">
        <v>166800</v>
      </c>
      <c r="J139" s="47">
        <v>179750</v>
      </c>
      <c r="K139" s="47">
        <v>142325</v>
      </c>
      <c r="L139" s="46">
        <f t="shared" si="8"/>
        <v>388250</v>
      </c>
      <c r="M139" s="47">
        <f t="shared" si="9"/>
        <v>481840.9</v>
      </c>
      <c r="N139" s="47">
        <f t="shared" si="10"/>
        <v>34.367835423877345</v>
      </c>
      <c r="O139" s="47">
        <f t="shared" si="11"/>
        <v>42.652488735847889</v>
      </c>
    </row>
    <row r="140" spans="1:15" x14ac:dyDescent="0.3">
      <c r="A140" s="45">
        <v>4</v>
      </c>
      <c r="B140" s="44" t="s">
        <v>133</v>
      </c>
      <c r="C140" s="45">
        <v>2</v>
      </c>
      <c r="D140" s="45">
        <v>2</v>
      </c>
      <c r="E140" s="46">
        <v>1100600</v>
      </c>
      <c r="F140" s="46">
        <v>278743</v>
      </c>
      <c r="G140" s="47">
        <v>136609.70000000001</v>
      </c>
      <c r="H140" s="46">
        <v>280423</v>
      </c>
      <c r="I140" s="47">
        <v>222763.25</v>
      </c>
      <c r="J140" s="47">
        <v>78531</v>
      </c>
      <c r="K140" s="47">
        <v>35631.300000000003</v>
      </c>
      <c r="L140" s="46">
        <f t="shared" si="8"/>
        <v>637697</v>
      </c>
      <c r="M140" s="47">
        <f t="shared" si="9"/>
        <v>395004.25</v>
      </c>
      <c r="N140" s="47">
        <f t="shared" si="10"/>
        <v>57.940850445211701</v>
      </c>
      <c r="O140" s="47">
        <f t="shared" si="11"/>
        <v>35.889900963111032</v>
      </c>
    </row>
    <row r="141" spans="1:15" x14ac:dyDescent="0.3">
      <c r="A141" s="49">
        <v>5</v>
      </c>
      <c r="B141" s="48" t="s">
        <v>134</v>
      </c>
      <c r="C141" s="49">
        <v>1</v>
      </c>
      <c r="D141" s="49">
        <v>1</v>
      </c>
      <c r="E141" s="50">
        <v>373600</v>
      </c>
      <c r="F141" s="50">
        <v>45000</v>
      </c>
      <c r="G141" s="51">
        <v>6000</v>
      </c>
      <c r="H141" s="50">
        <v>100160</v>
      </c>
      <c r="I141" s="51">
        <v>55200</v>
      </c>
      <c r="J141" s="51">
        <v>71520</v>
      </c>
      <c r="K141" s="51">
        <v>0</v>
      </c>
      <c r="L141" s="50">
        <f t="shared" si="8"/>
        <v>216680</v>
      </c>
      <c r="M141" s="51">
        <f t="shared" si="9"/>
        <v>61200</v>
      </c>
      <c r="N141" s="51">
        <f t="shared" si="10"/>
        <v>57.997858672376871</v>
      </c>
      <c r="O141" s="51">
        <f t="shared" si="11"/>
        <v>16.381156316916488</v>
      </c>
    </row>
    <row r="142" spans="1:15" s="24" customFormat="1" x14ac:dyDescent="0.3">
      <c r="A142" s="36">
        <v>1</v>
      </c>
      <c r="B142" s="37" t="s">
        <v>91</v>
      </c>
      <c r="C142" s="36">
        <v>23</v>
      </c>
      <c r="D142" s="36">
        <v>13</v>
      </c>
      <c r="E142" s="38">
        <v>19701516</v>
      </c>
      <c r="F142" s="38">
        <v>3610715</v>
      </c>
      <c r="G142" s="39">
        <v>1221243.97</v>
      </c>
      <c r="H142" s="38">
        <v>5621445</v>
      </c>
      <c r="I142" s="39">
        <v>1693514.52</v>
      </c>
      <c r="J142" s="39">
        <v>2018325</v>
      </c>
      <c r="K142" s="39">
        <v>594743.59</v>
      </c>
      <c r="L142" s="38">
        <f t="shared" si="8"/>
        <v>11250485</v>
      </c>
      <c r="M142" s="39">
        <f t="shared" si="9"/>
        <v>3509502.08</v>
      </c>
      <c r="N142" s="39">
        <f t="shared" si="10"/>
        <v>57.104666463230544</v>
      </c>
      <c r="O142" s="39">
        <f t="shared" si="11"/>
        <v>17.813360555603943</v>
      </c>
    </row>
    <row r="143" spans="1:15" x14ac:dyDescent="0.3">
      <c r="A143" s="41">
        <v>1</v>
      </c>
      <c r="B143" s="40" t="s">
        <v>7</v>
      </c>
      <c r="C143" s="41">
        <v>8</v>
      </c>
      <c r="D143" s="41">
        <v>3</v>
      </c>
      <c r="E143" s="42">
        <v>2490000</v>
      </c>
      <c r="F143" s="42">
        <v>339610</v>
      </c>
      <c r="G143" s="43">
        <v>262075.61</v>
      </c>
      <c r="H143" s="42">
        <v>716090</v>
      </c>
      <c r="I143" s="43">
        <v>143029.89000000001</v>
      </c>
      <c r="J143" s="43">
        <v>325130</v>
      </c>
      <c r="K143" s="43">
        <v>4700</v>
      </c>
      <c r="L143" s="42">
        <f t="shared" si="8"/>
        <v>1380830</v>
      </c>
      <c r="M143" s="43">
        <f t="shared" si="9"/>
        <v>409805.5</v>
      </c>
      <c r="N143" s="43">
        <f t="shared" si="10"/>
        <v>55.455020080321283</v>
      </c>
      <c r="O143" s="43">
        <f t="shared" si="11"/>
        <v>16.45805220883534</v>
      </c>
    </row>
    <row r="144" spans="1:15" x14ac:dyDescent="0.3">
      <c r="A144" s="45">
        <v>2</v>
      </c>
      <c r="B144" s="44" t="s">
        <v>135</v>
      </c>
      <c r="C144" s="45">
        <v>2</v>
      </c>
      <c r="D144" s="45">
        <v>1</v>
      </c>
      <c r="E144" s="46">
        <v>1040000</v>
      </c>
      <c r="F144" s="46">
        <v>80000</v>
      </c>
      <c r="G144" s="47">
        <v>71775</v>
      </c>
      <c r="H144" s="46">
        <v>580000</v>
      </c>
      <c r="I144" s="47">
        <v>105760</v>
      </c>
      <c r="J144" s="47">
        <v>120000</v>
      </c>
      <c r="K144" s="47">
        <v>76475</v>
      </c>
      <c r="L144" s="46">
        <f t="shared" si="8"/>
        <v>780000</v>
      </c>
      <c r="M144" s="47">
        <f t="shared" si="9"/>
        <v>254010</v>
      </c>
      <c r="N144" s="47">
        <f t="shared" si="10"/>
        <v>75</v>
      </c>
      <c r="O144" s="47">
        <f t="shared" si="11"/>
        <v>24.424038461538462</v>
      </c>
    </row>
    <row r="145" spans="1:15" x14ac:dyDescent="0.3">
      <c r="A145" s="45">
        <v>3</v>
      </c>
      <c r="B145" s="44" t="s">
        <v>34</v>
      </c>
      <c r="C145" s="45">
        <v>3</v>
      </c>
      <c r="D145" s="45">
        <v>2</v>
      </c>
      <c r="E145" s="46">
        <v>7017500</v>
      </c>
      <c r="F145" s="46">
        <v>1641000</v>
      </c>
      <c r="G145" s="47">
        <v>125071.8</v>
      </c>
      <c r="H145" s="46">
        <v>1944500</v>
      </c>
      <c r="I145" s="47">
        <v>867793.91</v>
      </c>
      <c r="J145" s="47">
        <v>583660</v>
      </c>
      <c r="K145" s="47">
        <v>447284.93</v>
      </c>
      <c r="L145" s="46">
        <f t="shared" si="8"/>
        <v>4169160</v>
      </c>
      <c r="M145" s="47">
        <f t="shared" si="9"/>
        <v>1440150.6400000001</v>
      </c>
      <c r="N145" s="47">
        <f t="shared" si="10"/>
        <v>59.410901318133241</v>
      </c>
      <c r="O145" s="47">
        <f t="shared" si="11"/>
        <v>20.522274884218028</v>
      </c>
    </row>
    <row r="146" spans="1:15" x14ac:dyDescent="0.3">
      <c r="A146" s="45">
        <v>4</v>
      </c>
      <c r="B146" s="44" t="s">
        <v>92</v>
      </c>
      <c r="C146" s="45">
        <v>3</v>
      </c>
      <c r="D146" s="45">
        <v>1</v>
      </c>
      <c r="E146" s="46">
        <v>330000</v>
      </c>
      <c r="F146" s="46">
        <v>30000</v>
      </c>
      <c r="G146" s="47">
        <v>29000</v>
      </c>
      <c r="H146" s="46">
        <v>40000</v>
      </c>
      <c r="I146" s="47">
        <v>0</v>
      </c>
      <c r="J146" s="47">
        <v>10000</v>
      </c>
      <c r="K146" s="47">
        <v>0</v>
      </c>
      <c r="L146" s="46">
        <f t="shared" si="8"/>
        <v>80000</v>
      </c>
      <c r="M146" s="47">
        <f t="shared" si="9"/>
        <v>29000</v>
      </c>
      <c r="N146" s="47">
        <f t="shared" si="10"/>
        <v>24.242424242424242</v>
      </c>
      <c r="O146" s="47">
        <f t="shared" si="11"/>
        <v>8.7878787878787872</v>
      </c>
    </row>
    <row r="147" spans="1:15" x14ac:dyDescent="0.3">
      <c r="A147" s="45">
        <v>5</v>
      </c>
      <c r="B147" s="26" t="s">
        <v>136</v>
      </c>
      <c r="C147" s="25">
        <v>6</v>
      </c>
      <c r="D147" s="25">
        <v>5</v>
      </c>
      <c r="E147" s="27">
        <v>3330636</v>
      </c>
      <c r="F147" s="27">
        <v>146750</v>
      </c>
      <c r="G147" s="28">
        <v>98821.56</v>
      </c>
      <c r="H147" s="27">
        <v>967500</v>
      </c>
      <c r="I147" s="28">
        <v>251699.62</v>
      </c>
      <c r="J147" s="28">
        <v>521750</v>
      </c>
      <c r="K147" s="28">
        <v>4003.66</v>
      </c>
      <c r="L147" s="27">
        <f t="shared" si="8"/>
        <v>1636000</v>
      </c>
      <c r="M147" s="28">
        <f t="shared" si="9"/>
        <v>354524.83999999997</v>
      </c>
      <c r="N147" s="28">
        <f t="shared" si="10"/>
        <v>49.119747699838712</v>
      </c>
      <c r="O147" s="28">
        <f t="shared" si="11"/>
        <v>10.644358614991251</v>
      </c>
    </row>
    <row r="148" spans="1:15" x14ac:dyDescent="0.3">
      <c r="A148" s="49">
        <v>6</v>
      </c>
      <c r="B148" s="48" t="s">
        <v>137</v>
      </c>
      <c r="C148" s="49">
        <v>1</v>
      </c>
      <c r="D148" s="49">
        <v>1</v>
      </c>
      <c r="E148" s="50">
        <v>5493380</v>
      </c>
      <c r="F148" s="50">
        <v>1373355</v>
      </c>
      <c r="G148" s="51">
        <v>634500</v>
      </c>
      <c r="H148" s="50">
        <v>1373355</v>
      </c>
      <c r="I148" s="51">
        <v>325231.09999999998</v>
      </c>
      <c r="J148" s="51">
        <v>457785</v>
      </c>
      <c r="K148" s="51">
        <v>62280</v>
      </c>
      <c r="L148" s="50">
        <f t="shared" si="8"/>
        <v>3204495</v>
      </c>
      <c r="M148" s="51">
        <f t="shared" si="9"/>
        <v>1022011.1</v>
      </c>
      <c r="N148" s="51">
        <f t="shared" si="10"/>
        <v>58.333758087006544</v>
      </c>
      <c r="O148" s="51">
        <f t="shared" si="11"/>
        <v>18.604412947948259</v>
      </c>
    </row>
    <row r="149" spans="1:15" x14ac:dyDescent="0.3">
      <c r="A149" s="80" t="s">
        <v>93</v>
      </c>
      <c r="B149" s="80"/>
      <c r="C149" s="10">
        <f>SUM(C142,C136,C129,C124,C112,C101,C85,C68,C61,C50,C35,C27,C22,C7)</f>
        <v>460</v>
      </c>
      <c r="D149" s="10">
        <f t="shared" ref="D149:G149" si="12">SUM(D142,D136,D129,D124,D112,D101,D85,D68,D61,D50,D35,D27,D22,D7)</f>
        <v>231</v>
      </c>
      <c r="E149" s="11">
        <f t="shared" si="12"/>
        <v>171256330</v>
      </c>
      <c r="F149" s="11">
        <f t="shared" si="12"/>
        <v>33388410</v>
      </c>
      <c r="G149" s="12">
        <f t="shared" si="12"/>
        <v>20397938.080000002</v>
      </c>
      <c r="H149" s="11">
        <f>SUM(H142,H136,H129,H124,H112,H101,H85,H68,H61,H50,H35,H27,H22,H7)</f>
        <v>44299647</v>
      </c>
      <c r="I149" s="12">
        <f>SUM(I142,I136,I129,I124,I112,I101,I85,I68,I61,I50,I35,I27,I22,I7)</f>
        <v>23641187.269999996</v>
      </c>
      <c r="J149" s="12">
        <f t="shared" ref="J149:K149" si="13">SUM(J142,J136,J129,J124,J112,J101,J85,J68,J61,J50,J35,J27,J22,J7)</f>
        <v>14504341</v>
      </c>
      <c r="K149" s="12">
        <f t="shared" si="13"/>
        <v>2983371.9299999997</v>
      </c>
      <c r="L149" s="11">
        <f t="shared" si="8"/>
        <v>92192398</v>
      </c>
      <c r="M149" s="12">
        <f t="shared" si="9"/>
        <v>47022497.279999994</v>
      </c>
      <c r="N149" s="12">
        <f>(L149*100)/E149</f>
        <v>53.832987078492224</v>
      </c>
      <c r="O149" s="12">
        <f>(M149*100)/E149</f>
        <v>27.457377651383741</v>
      </c>
    </row>
  </sheetData>
  <mergeCells count="14">
    <mergeCell ref="A149:B149"/>
    <mergeCell ref="A1:O1"/>
    <mergeCell ref="A2:O2"/>
    <mergeCell ref="A3:O3"/>
    <mergeCell ref="C4:C6"/>
    <mergeCell ref="D4:D6"/>
    <mergeCell ref="E4:E6"/>
    <mergeCell ref="N4:O5"/>
    <mergeCell ref="A4:A6"/>
    <mergeCell ref="B4:B6"/>
    <mergeCell ref="F4:G5"/>
    <mergeCell ref="L4:M5"/>
    <mergeCell ref="H4:I5"/>
    <mergeCell ref="J4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1200" verticalDpi="1200" r:id="rId1"/>
  <rowBreaks count="13" manualBreakCount="13">
    <brk id="21" max="12" man="1"/>
    <brk id="26" max="12" man="1"/>
    <brk id="34" max="12" man="1"/>
    <brk id="49" max="12" man="1"/>
    <brk id="60" max="12" man="1"/>
    <brk id="67" max="12" man="1"/>
    <brk id="84" max="12" man="1"/>
    <brk id="100" max="12" man="1"/>
    <brk id="111" max="12" man="1"/>
    <brk id="123" max="12" man="1"/>
    <brk id="128" max="12" man="1"/>
    <brk id="135" max="12" man="1"/>
    <brk id="1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view="pageBreakPreview" zoomScaleNormal="100" zoomScaleSheetLayoutView="100" workbookViewId="0">
      <selection activeCell="J14" sqref="J14"/>
    </sheetView>
  </sheetViews>
  <sheetFormatPr defaultRowHeight="18.75" x14ac:dyDescent="0.3"/>
  <cols>
    <col min="1" max="1" width="4.375" style="1" bestFit="1" customWidth="1"/>
    <col min="2" max="2" width="38" style="1" bestFit="1" customWidth="1"/>
    <col min="3" max="3" width="11.125" style="1" bestFit="1" customWidth="1"/>
    <col min="4" max="4" width="10.875" style="1" bestFit="1" customWidth="1"/>
    <col min="5" max="5" width="9.625" style="1" bestFit="1" customWidth="1"/>
    <col min="6" max="6" width="7.625" style="1" bestFit="1" customWidth="1"/>
    <col min="7" max="7" width="9.75" style="1" bestFit="1" customWidth="1"/>
    <col min="8" max="8" width="10.875" style="1" bestFit="1" customWidth="1"/>
    <col min="9" max="9" width="9.75" style="1" bestFit="1" customWidth="1"/>
    <col min="10" max="10" width="9.625" style="1" bestFit="1" customWidth="1"/>
    <col min="11" max="11" width="9.5" style="1" customWidth="1"/>
    <col min="12" max="12" width="8.875" style="54" bestFit="1" customWidth="1"/>
    <col min="13" max="13" width="11" style="1" bestFit="1" customWidth="1"/>
    <col min="14" max="14" width="5.75" style="1" bestFit="1" customWidth="1"/>
    <col min="15" max="15" width="5.875" style="1" bestFit="1" customWidth="1"/>
    <col min="16" max="16384" width="9" style="1"/>
  </cols>
  <sheetData>
    <row r="1" spans="1:15" ht="23.25" x14ac:dyDescent="0.3">
      <c r="A1" s="83" t="s">
        <v>138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3.25" x14ac:dyDescent="0.3">
      <c r="A2" s="83" t="s">
        <v>142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3.25" x14ac:dyDescent="0.3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8.75" customHeight="1" x14ac:dyDescent="0.3">
      <c r="A4" s="85" t="s">
        <v>2</v>
      </c>
      <c r="B4" s="85" t="s">
        <v>3</v>
      </c>
      <c r="C4" s="85" t="s">
        <v>95</v>
      </c>
      <c r="D4" s="85" t="s">
        <v>96</v>
      </c>
      <c r="E4" s="85" t="s">
        <v>97</v>
      </c>
      <c r="F4" s="86" t="s">
        <v>94</v>
      </c>
      <c r="G4" s="86"/>
      <c r="H4" s="67" t="s">
        <v>140</v>
      </c>
      <c r="I4" s="68"/>
      <c r="J4" s="67" t="s">
        <v>143</v>
      </c>
      <c r="K4" s="68"/>
      <c r="L4" s="67" t="s">
        <v>144</v>
      </c>
      <c r="M4" s="68"/>
      <c r="N4" s="72" t="s">
        <v>141</v>
      </c>
      <c r="O4" s="72"/>
    </row>
    <row r="5" spans="1:15" x14ac:dyDescent="0.3">
      <c r="A5" s="85"/>
      <c r="B5" s="85"/>
      <c r="C5" s="85"/>
      <c r="D5" s="85"/>
      <c r="E5" s="85"/>
      <c r="F5" s="86"/>
      <c r="G5" s="86"/>
      <c r="H5" s="69"/>
      <c r="I5" s="70"/>
      <c r="J5" s="69"/>
      <c r="K5" s="70"/>
      <c r="L5" s="69"/>
      <c r="M5" s="70"/>
      <c r="N5" s="72"/>
      <c r="O5" s="72"/>
    </row>
    <row r="6" spans="1:15" x14ac:dyDescent="0.3">
      <c r="A6" s="85"/>
      <c r="B6" s="85"/>
      <c r="C6" s="85"/>
      <c r="D6" s="85"/>
      <c r="E6" s="85"/>
      <c r="F6" s="33" t="s">
        <v>4</v>
      </c>
      <c r="G6" s="33" t="s">
        <v>5</v>
      </c>
      <c r="H6" s="35" t="s">
        <v>4</v>
      </c>
      <c r="I6" s="35" t="s">
        <v>5</v>
      </c>
      <c r="J6" s="53" t="s">
        <v>4</v>
      </c>
      <c r="K6" s="56" t="s">
        <v>5</v>
      </c>
      <c r="L6" s="53" t="s">
        <v>4</v>
      </c>
      <c r="M6" s="56" t="s">
        <v>5</v>
      </c>
      <c r="N6" s="33" t="s">
        <v>4</v>
      </c>
      <c r="O6" s="33" t="s">
        <v>5</v>
      </c>
    </row>
    <row r="7" spans="1:15" s="24" customFormat="1" x14ac:dyDescent="0.3">
      <c r="A7" s="20">
        <v>1</v>
      </c>
      <c r="B7" s="21" t="s">
        <v>6</v>
      </c>
      <c r="C7" s="20">
        <v>1</v>
      </c>
      <c r="D7" s="20">
        <v>1</v>
      </c>
      <c r="E7" s="22">
        <v>3936910</v>
      </c>
      <c r="F7" s="22">
        <v>872976</v>
      </c>
      <c r="G7" s="23">
        <v>766259.98</v>
      </c>
      <c r="H7" s="22">
        <v>1317976</v>
      </c>
      <c r="I7" s="23">
        <v>520456.87</v>
      </c>
      <c r="J7" s="22">
        <v>290992</v>
      </c>
      <c r="K7" s="23">
        <v>11715.16</v>
      </c>
      <c r="L7" s="22">
        <f>F7+H7+J7</f>
        <v>2481944</v>
      </c>
      <c r="M7" s="23">
        <f>G7+I7+K7</f>
        <v>1298432.01</v>
      </c>
      <c r="N7" s="23">
        <f>(L7*100)/E7</f>
        <v>63.042944847608915</v>
      </c>
      <c r="O7" s="23">
        <f>(M7*100)/E7</f>
        <v>32.980992961485022</v>
      </c>
    </row>
    <row r="8" spans="1:15" x14ac:dyDescent="0.3">
      <c r="A8" s="13">
        <v>1.1000000000000001</v>
      </c>
      <c r="B8" s="14" t="s">
        <v>139</v>
      </c>
      <c r="C8" s="13">
        <v>1</v>
      </c>
      <c r="D8" s="13">
        <v>1</v>
      </c>
      <c r="E8" s="18">
        <v>3936910</v>
      </c>
      <c r="F8" s="18">
        <v>872976</v>
      </c>
      <c r="G8" s="15">
        <v>766259.98</v>
      </c>
      <c r="H8" s="18">
        <v>1317976</v>
      </c>
      <c r="I8" s="15">
        <v>520456.87</v>
      </c>
      <c r="J8" s="18">
        <v>290992</v>
      </c>
      <c r="K8" s="15">
        <v>11715.16</v>
      </c>
      <c r="L8" s="18">
        <f>F8+H8+J8</f>
        <v>2481944</v>
      </c>
      <c r="M8" s="15">
        <f t="shared" ref="M8:M9" si="0">G8+I8+K8</f>
        <v>1298432.01</v>
      </c>
      <c r="N8" s="15">
        <f>(L8*100)/E8</f>
        <v>63.042944847608915</v>
      </c>
      <c r="O8" s="15">
        <f>(M8*100)/E8</f>
        <v>32.980992961485022</v>
      </c>
    </row>
    <row r="9" spans="1:15" x14ac:dyDescent="0.3">
      <c r="A9" s="82" t="s">
        <v>93</v>
      </c>
      <c r="B9" s="82"/>
      <c r="C9" s="16">
        <v>1</v>
      </c>
      <c r="D9" s="16">
        <v>1</v>
      </c>
      <c r="E9" s="19">
        <v>3936910</v>
      </c>
      <c r="F9" s="19">
        <f>F8</f>
        <v>872976</v>
      </c>
      <c r="G9" s="17">
        <f>G8</f>
        <v>766259.98</v>
      </c>
      <c r="H9" s="19">
        <f t="shared" ref="H9" si="1">H8</f>
        <v>1317976</v>
      </c>
      <c r="I9" s="17">
        <f>I8</f>
        <v>520456.87</v>
      </c>
      <c r="J9" s="19">
        <f t="shared" ref="J9:K9" si="2">J8</f>
        <v>290992</v>
      </c>
      <c r="K9" s="17">
        <f t="shared" si="2"/>
        <v>11715.16</v>
      </c>
      <c r="L9" s="19">
        <f t="shared" ref="L9" si="3">F9+H9+J9</f>
        <v>2481944</v>
      </c>
      <c r="M9" s="17">
        <f t="shared" si="0"/>
        <v>1298432.01</v>
      </c>
      <c r="N9" s="17">
        <f>(L9*100)/E9</f>
        <v>63.042944847608915</v>
      </c>
      <c r="O9" s="17">
        <f>(M9*100)/E9</f>
        <v>32.980992961485022</v>
      </c>
    </row>
  </sheetData>
  <mergeCells count="14">
    <mergeCell ref="A9:B9"/>
    <mergeCell ref="A1:O1"/>
    <mergeCell ref="A2:O2"/>
    <mergeCell ref="A3:O3"/>
    <mergeCell ref="C4:C6"/>
    <mergeCell ref="D4:D6"/>
    <mergeCell ref="E4:E6"/>
    <mergeCell ref="N4:O5"/>
    <mergeCell ref="A4:A6"/>
    <mergeCell ref="B4:B6"/>
    <mergeCell ref="F4:G5"/>
    <mergeCell ref="L4:M5"/>
    <mergeCell ref="H4:I5"/>
    <mergeCell ref="J4:K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8</vt:i4>
      </vt:variant>
    </vt:vector>
  </HeadingPairs>
  <TitlesOfParts>
    <vt:vector size="13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ภูพานเพลช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cp:lastPrinted>2018-04-20T01:24:23Z</cp:lastPrinted>
  <dcterms:created xsi:type="dcterms:W3CDTF">2017-11-17T10:28:35Z</dcterms:created>
  <dcterms:modified xsi:type="dcterms:W3CDTF">2018-04-20T01:24:48Z</dcterms:modified>
</cp:coreProperties>
</file>