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1\ผลเบิกจ่าย เข้า กบม\ขึ้นเว็บ\"/>
    </mc:Choice>
  </mc:AlternateContent>
  <bookViews>
    <workbookView xWindow="0" yWindow="0" windowWidth="24000" windowHeight="9780"/>
  </bookViews>
  <sheets>
    <sheet name="แผ่นดิน (สรุป)" sheetId="13" r:id="rId1"/>
    <sheet name="แผ่นดิน" sheetId="1" r:id="rId2"/>
    <sheet name="เงินรายได้ (สรุป)" sheetId="14" r:id="rId3"/>
    <sheet name="เงินรายได้" sheetId="2" r:id="rId4"/>
    <sheet name="ภูพานเพลช" sheetId="3" r:id="rId5"/>
  </sheets>
  <definedNames>
    <definedName name="_xlnm.Print_Area" localSheetId="3">เงินรายได้!$A$1:$M$148</definedName>
    <definedName name="_xlnm.Print_Area" localSheetId="2">'เงินรายได้ (สรุป)'!$A$1:$M$21</definedName>
    <definedName name="_xlnm.Print_Area" localSheetId="1">แผ่นดิน!$A$1:$M$111</definedName>
    <definedName name="_xlnm.Print_Area" localSheetId="0">'แผ่นดิน (สรุป)'!$A$1:$M$21</definedName>
    <definedName name="_xlnm.Print_Titles" localSheetId="3">เงินรายได้!$1:$6</definedName>
    <definedName name="_xlnm.Print_Titles" localSheetId="2">'เงินรายได้ (สรุป)'!$1:$6</definedName>
    <definedName name="_xlnm.Print_Titles" localSheetId="1">แผ่นดิน!$1:$6</definedName>
    <definedName name="_xlnm.Print_Titles" localSheetId="0">'แผ่นดิน (สรุป)'!$1:$6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4" l="1"/>
  <c r="H21" i="14"/>
  <c r="G21" i="14"/>
  <c r="F21" i="14"/>
  <c r="J21" i="14" s="1"/>
  <c r="E21" i="14"/>
  <c r="D21" i="14"/>
  <c r="C21" i="14"/>
  <c r="K20" i="14"/>
  <c r="M20" i="14" s="1"/>
  <c r="J20" i="14"/>
  <c r="L20" i="14" s="1"/>
  <c r="K19" i="14"/>
  <c r="M19" i="14" s="1"/>
  <c r="J19" i="14"/>
  <c r="L19" i="14" s="1"/>
  <c r="K18" i="14"/>
  <c r="M18" i="14" s="1"/>
  <c r="J18" i="14"/>
  <c r="L18" i="14" s="1"/>
  <c r="K17" i="14"/>
  <c r="M17" i="14" s="1"/>
  <c r="J17" i="14"/>
  <c r="L17" i="14" s="1"/>
  <c r="K16" i="14"/>
  <c r="M16" i="14" s="1"/>
  <c r="J16" i="14"/>
  <c r="L16" i="14" s="1"/>
  <c r="K15" i="14"/>
  <c r="M15" i="14" s="1"/>
  <c r="J15" i="14"/>
  <c r="L15" i="14" s="1"/>
  <c r="K14" i="14"/>
  <c r="M14" i="14" s="1"/>
  <c r="J14" i="14"/>
  <c r="L14" i="14" s="1"/>
  <c r="K13" i="14"/>
  <c r="M13" i="14" s="1"/>
  <c r="J13" i="14"/>
  <c r="L13" i="14" s="1"/>
  <c r="K12" i="14"/>
  <c r="M12" i="14" s="1"/>
  <c r="J12" i="14"/>
  <c r="L12" i="14" s="1"/>
  <c r="K11" i="14"/>
  <c r="M11" i="14" s="1"/>
  <c r="J11" i="14"/>
  <c r="L11" i="14" s="1"/>
  <c r="K10" i="14"/>
  <c r="M10" i="14" s="1"/>
  <c r="J10" i="14"/>
  <c r="L10" i="14" s="1"/>
  <c r="K9" i="14"/>
  <c r="M9" i="14" s="1"/>
  <c r="J9" i="14"/>
  <c r="L9" i="14" s="1"/>
  <c r="K8" i="14"/>
  <c r="M8" i="14" s="1"/>
  <c r="J8" i="14"/>
  <c r="L8" i="14" s="1"/>
  <c r="K7" i="14"/>
  <c r="M7" i="14" s="1"/>
  <c r="J7" i="14"/>
  <c r="L7" i="14" s="1"/>
  <c r="I21" i="13"/>
  <c r="H21" i="13"/>
  <c r="G21" i="13"/>
  <c r="F21" i="13"/>
  <c r="E21" i="13"/>
  <c r="D21" i="13"/>
  <c r="C21" i="13"/>
  <c r="K20" i="13"/>
  <c r="M20" i="13" s="1"/>
  <c r="J20" i="13"/>
  <c r="L20" i="13" s="1"/>
  <c r="K19" i="13"/>
  <c r="M19" i="13" s="1"/>
  <c r="J19" i="13"/>
  <c r="L19" i="13" s="1"/>
  <c r="K18" i="13"/>
  <c r="M18" i="13" s="1"/>
  <c r="J18" i="13"/>
  <c r="L18" i="13" s="1"/>
  <c r="K17" i="13"/>
  <c r="M17" i="13" s="1"/>
  <c r="J17" i="13"/>
  <c r="L17" i="13" s="1"/>
  <c r="K16" i="13"/>
  <c r="M16" i="13" s="1"/>
  <c r="J16" i="13"/>
  <c r="L16" i="13" s="1"/>
  <c r="K15" i="13"/>
  <c r="M15" i="13" s="1"/>
  <c r="J15" i="13"/>
  <c r="L15" i="13" s="1"/>
  <c r="K14" i="13"/>
  <c r="M14" i="13" s="1"/>
  <c r="J14" i="13"/>
  <c r="L14" i="13" s="1"/>
  <c r="K13" i="13"/>
  <c r="M13" i="13" s="1"/>
  <c r="J13" i="13"/>
  <c r="L13" i="13" s="1"/>
  <c r="K12" i="13"/>
  <c r="M12" i="13" s="1"/>
  <c r="J12" i="13"/>
  <c r="L12" i="13" s="1"/>
  <c r="K11" i="13"/>
  <c r="M11" i="13" s="1"/>
  <c r="J11" i="13"/>
  <c r="L11" i="13" s="1"/>
  <c r="K10" i="13"/>
  <c r="M10" i="13" s="1"/>
  <c r="J10" i="13"/>
  <c r="L10" i="13" s="1"/>
  <c r="K9" i="13"/>
  <c r="M9" i="13" s="1"/>
  <c r="J9" i="13"/>
  <c r="L9" i="13" s="1"/>
  <c r="K8" i="13"/>
  <c r="M8" i="13" s="1"/>
  <c r="J8" i="13"/>
  <c r="L8" i="13" s="1"/>
  <c r="K7" i="13"/>
  <c r="M7" i="13" s="1"/>
  <c r="J7" i="13"/>
  <c r="L7" i="13" s="1"/>
  <c r="J7" i="3"/>
  <c r="I7" i="3"/>
  <c r="F7" i="3"/>
  <c r="G7" i="3"/>
  <c r="M112" i="1"/>
  <c r="L21" i="14" l="1"/>
  <c r="K21" i="14"/>
  <c r="M21" i="14" s="1"/>
  <c r="J21" i="13"/>
  <c r="L21" i="13" s="1"/>
  <c r="K21" i="13"/>
  <c r="M21" i="13" s="1"/>
  <c r="I9" i="3"/>
  <c r="H9" i="3"/>
  <c r="K8" i="3"/>
  <c r="K7" i="3"/>
  <c r="M7" i="3" s="1"/>
  <c r="L7" i="3"/>
  <c r="J9" i="3"/>
  <c r="L9" i="3" s="1"/>
  <c r="M8" i="3"/>
  <c r="J8" i="3"/>
  <c r="L8" i="3" s="1"/>
  <c r="C149" i="2"/>
  <c r="J111" i="1"/>
  <c r="K111" i="1"/>
  <c r="I112" i="1"/>
  <c r="H112" i="1"/>
  <c r="I149" i="2"/>
  <c r="H149" i="2"/>
  <c r="K7" i="2"/>
  <c r="J7" i="2"/>
  <c r="L7" i="2" s="1"/>
  <c r="K7" i="1"/>
  <c r="J7" i="1"/>
  <c r="J8" i="2"/>
  <c r="J9" i="2"/>
  <c r="L9" i="2" s="1"/>
  <c r="J10" i="2"/>
  <c r="L10" i="2" s="1"/>
  <c r="J11" i="2"/>
  <c r="L11" i="2" s="1"/>
  <c r="J12" i="2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J21" i="2"/>
  <c r="L21" i="2" s="1"/>
  <c r="J22" i="2"/>
  <c r="L22" i="2" s="1"/>
  <c r="J23" i="2"/>
  <c r="L23" i="2" s="1"/>
  <c r="J24" i="2"/>
  <c r="J25" i="2"/>
  <c r="L25" i="2" s="1"/>
  <c r="J26" i="2"/>
  <c r="L26" i="2" s="1"/>
  <c r="J27" i="2"/>
  <c r="L27" i="2" s="1"/>
  <c r="J28" i="2"/>
  <c r="J29" i="2"/>
  <c r="L29" i="2" s="1"/>
  <c r="J30" i="2"/>
  <c r="L30" i="2" s="1"/>
  <c r="J31" i="2"/>
  <c r="L31" i="2" s="1"/>
  <c r="J32" i="2"/>
  <c r="L32" i="2" s="1"/>
  <c r="J33" i="2"/>
  <c r="L33" i="2" s="1"/>
  <c r="J34" i="2"/>
  <c r="L34" i="2" s="1"/>
  <c r="J35" i="2"/>
  <c r="L35" i="2" s="1"/>
  <c r="J36" i="2"/>
  <c r="J37" i="2"/>
  <c r="L37" i="2" s="1"/>
  <c r="J38" i="2"/>
  <c r="L38" i="2" s="1"/>
  <c r="J39" i="2"/>
  <c r="L39" i="2" s="1"/>
  <c r="J40" i="2"/>
  <c r="J41" i="2"/>
  <c r="L41" i="2" s="1"/>
  <c r="J42" i="2"/>
  <c r="L42" i="2" s="1"/>
  <c r="J43" i="2"/>
  <c r="L43" i="2" s="1"/>
  <c r="J44" i="2"/>
  <c r="J45" i="2"/>
  <c r="L45" i="2" s="1"/>
  <c r="J46" i="2"/>
  <c r="L46" i="2" s="1"/>
  <c r="J47" i="2"/>
  <c r="L47" i="2" s="1"/>
  <c r="J48" i="2"/>
  <c r="L48" i="2" s="1"/>
  <c r="J49" i="2"/>
  <c r="L49" i="2" s="1"/>
  <c r="J50" i="2"/>
  <c r="L50" i="2" s="1"/>
  <c r="J51" i="2"/>
  <c r="L51" i="2" s="1"/>
  <c r="J52" i="2"/>
  <c r="J53" i="2"/>
  <c r="L53" i="2" s="1"/>
  <c r="J54" i="2"/>
  <c r="L54" i="2" s="1"/>
  <c r="J55" i="2"/>
  <c r="L55" i="2" s="1"/>
  <c r="J56" i="2"/>
  <c r="J57" i="2"/>
  <c r="L57" i="2" s="1"/>
  <c r="J58" i="2"/>
  <c r="L58" i="2" s="1"/>
  <c r="J59" i="2"/>
  <c r="L59" i="2" s="1"/>
  <c r="J60" i="2"/>
  <c r="J61" i="2"/>
  <c r="L61" i="2" s="1"/>
  <c r="J62" i="2"/>
  <c r="L62" i="2" s="1"/>
  <c r="J63" i="2"/>
  <c r="L63" i="2" s="1"/>
  <c r="J64" i="2"/>
  <c r="L64" i="2" s="1"/>
  <c r="J65" i="2"/>
  <c r="L65" i="2" s="1"/>
  <c r="J66" i="2"/>
  <c r="L66" i="2" s="1"/>
  <c r="J67" i="2"/>
  <c r="L67" i="2" s="1"/>
  <c r="J68" i="2"/>
  <c r="J69" i="2"/>
  <c r="L69" i="2" s="1"/>
  <c r="J70" i="2"/>
  <c r="L70" i="2" s="1"/>
  <c r="J71" i="2"/>
  <c r="L71" i="2" s="1"/>
  <c r="J72" i="2"/>
  <c r="J73" i="2"/>
  <c r="L73" i="2" s="1"/>
  <c r="J74" i="2"/>
  <c r="L74" i="2" s="1"/>
  <c r="J75" i="2"/>
  <c r="L75" i="2" s="1"/>
  <c r="J76" i="2"/>
  <c r="J77" i="2"/>
  <c r="L77" i="2" s="1"/>
  <c r="J78" i="2"/>
  <c r="L78" i="2" s="1"/>
  <c r="J79" i="2"/>
  <c r="L79" i="2" s="1"/>
  <c r="J80" i="2"/>
  <c r="L80" i="2" s="1"/>
  <c r="J81" i="2"/>
  <c r="L81" i="2" s="1"/>
  <c r="J82" i="2"/>
  <c r="L82" i="2" s="1"/>
  <c r="J83" i="2"/>
  <c r="L83" i="2" s="1"/>
  <c r="J84" i="2"/>
  <c r="J85" i="2"/>
  <c r="L85" i="2" s="1"/>
  <c r="J86" i="2"/>
  <c r="L86" i="2" s="1"/>
  <c r="J87" i="2"/>
  <c r="L87" i="2" s="1"/>
  <c r="J88" i="2"/>
  <c r="J89" i="2"/>
  <c r="L89" i="2" s="1"/>
  <c r="J90" i="2"/>
  <c r="L90" i="2" s="1"/>
  <c r="J91" i="2"/>
  <c r="L91" i="2" s="1"/>
  <c r="J92" i="2"/>
  <c r="J93" i="2"/>
  <c r="L93" i="2" s="1"/>
  <c r="J94" i="2"/>
  <c r="L94" i="2" s="1"/>
  <c r="J95" i="2"/>
  <c r="L95" i="2" s="1"/>
  <c r="J96" i="2"/>
  <c r="L96" i="2" s="1"/>
  <c r="J97" i="2"/>
  <c r="L97" i="2" s="1"/>
  <c r="J98" i="2"/>
  <c r="L98" i="2" s="1"/>
  <c r="J99" i="2"/>
  <c r="L99" i="2" s="1"/>
  <c r="J100" i="2"/>
  <c r="J101" i="2"/>
  <c r="L101" i="2" s="1"/>
  <c r="J102" i="2"/>
  <c r="L102" i="2" s="1"/>
  <c r="J103" i="2"/>
  <c r="L103" i="2" s="1"/>
  <c r="J104" i="2"/>
  <c r="J105" i="2"/>
  <c r="L105" i="2" s="1"/>
  <c r="J106" i="2"/>
  <c r="L106" i="2" s="1"/>
  <c r="J107" i="2"/>
  <c r="L107" i="2" s="1"/>
  <c r="J108" i="2"/>
  <c r="J109" i="2"/>
  <c r="L109" i="2" s="1"/>
  <c r="J110" i="2"/>
  <c r="L110" i="2" s="1"/>
  <c r="J111" i="2"/>
  <c r="L111" i="2" s="1"/>
  <c r="J112" i="2"/>
  <c r="L112" i="2" s="1"/>
  <c r="J113" i="2"/>
  <c r="L113" i="2" s="1"/>
  <c r="J114" i="2"/>
  <c r="L114" i="2" s="1"/>
  <c r="J115" i="2"/>
  <c r="L115" i="2" s="1"/>
  <c r="J116" i="2"/>
  <c r="J117" i="2"/>
  <c r="L117" i="2" s="1"/>
  <c r="J118" i="2"/>
  <c r="L118" i="2" s="1"/>
  <c r="J119" i="2"/>
  <c r="L119" i="2" s="1"/>
  <c r="J120" i="2"/>
  <c r="J121" i="2"/>
  <c r="L121" i="2" s="1"/>
  <c r="J122" i="2"/>
  <c r="L122" i="2" s="1"/>
  <c r="J123" i="2"/>
  <c r="L123" i="2" s="1"/>
  <c r="J124" i="2"/>
  <c r="J125" i="2"/>
  <c r="L125" i="2" s="1"/>
  <c r="J126" i="2"/>
  <c r="L126" i="2" s="1"/>
  <c r="J127" i="2"/>
  <c r="L127" i="2" s="1"/>
  <c r="J128" i="2"/>
  <c r="L128" i="2" s="1"/>
  <c r="J129" i="2"/>
  <c r="L129" i="2" s="1"/>
  <c r="J130" i="2"/>
  <c r="L130" i="2" s="1"/>
  <c r="J131" i="2"/>
  <c r="L131" i="2" s="1"/>
  <c r="J132" i="2"/>
  <c r="J133" i="2"/>
  <c r="L133" i="2" s="1"/>
  <c r="J134" i="2"/>
  <c r="L134" i="2" s="1"/>
  <c r="J135" i="2"/>
  <c r="L135" i="2" s="1"/>
  <c r="J136" i="2"/>
  <c r="J137" i="2"/>
  <c r="L137" i="2" s="1"/>
  <c r="J138" i="2"/>
  <c r="L138" i="2" s="1"/>
  <c r="J139" i="2"/>
  <c r="L139" i="2" s="1"/>
  <c r="J140" i="2"/>
  <c r="J141" i="2"/>
  <c r="L141" i="2" s="1"/>
  <c r="J142" i="2"/>
  <c r="L142" i="2" s="1"/>
  <c r="J143" i="2"/>
  <c r="L143" i="2" s="1"/>
  <c r="J144" i="2"/>
  <c r="L144" i="2" s="1"/>
  <c r="J145" i="2"/>
  <c r="L145" i="2" s="1"/>
  <c r="J146" i="2"/>
  <c r="L146" i="2" s="1"/>
  <c r="J147" i="2"/>
  <c r="L147" i="2" s="1"/>
  <c r="J148" i="2"/>
  <c r="K148" i="2"/>
  <c r="M148" i="2" s="1"/>
  <c r="L148" i="2"/>
  <c r="K147" i="2"/>
  <c r="M147" i="2" s="1"/>
  <c r="K146" i="2"/>
  <c r="M146" i="2" s="1"/>
  <c r="K145" i="2"/>
  <c r="M145" i="2" s="1"/>
  <c r="K144" i="2"/>
  <c r="M144" i="2" s="1"/>
  <c r="K143" i="2"/>
  <c r="M143" i="2" s="1"/>
  <c r="K142" i="2"/>
  <c r="M142" i="2" s="1"/>
  <c r="K141" i="2"/>
  <c r="M141" i="2" s="1"/>
  <c r="K140" i="2"/>
  <c r="M140" i="2" s="1"/>
  <c r="L140" i="2"/>
  <c r="K139" i="2"/>
  <c r="M139" i="2" s="1"/>
  <c r="K138" i="2"/>
  <c r="M138" i="2" s="1"/>
  <c r="K137" i="2"/>
  <c r="M137" i="2" s="1"/>
  <c r="K136" i="2"/>
  <c r="M136" i="2" s="1"/>
  <c r="L136" i="2"/>
  <c r="K135" i="2"/>
  <c r="M135" i="2" s="1"/>
  <c r="K134" i="2"/>
  <c r="M134" i="2" s="1"/>
  <c r="K133" i="2"/>
  <c r="M133" i="2" s="1"/>
  <c r="K132" i="2"/>
  <c r="M132" i="2" s="1"/>
  <c r="L132" i="2"/>
  <c r="K131" i="2"/>
  <c r="M131" i="2" s="1"/>
  <c r="K130" i="2"/>
  <c r="M130" i="2" s="1"/>
  <c r="K129" i="2"/>
  <c r="M129" i="2" s="1"/>
  <c r="K128" i="2"/>
  <c r="M128" i="2" s="1"/>
  <c r="K127" i="2"/>
  <c r="M127" i="2" s="1"/>
  <c r="K126" i="2"/>
  <c r="M126" i="2" s="1"/>
  <c r="K125" i="2"/>
  <c r="M125" i="2" s="1"/>
  <c r="K124" i="2"/>
  <c r="M124" i="2" s="1"/>
  <c r="L124" i="2"/>
  <c r="K123" i="2"/>
  <c r="M123" i="2" s="1"/>
  <c r="K122" i="2"/>
  <c r="M122" i="2" s="1"/>
  <c r="K121" i="2"/>
  <c r="M121" i="2" s="1"/>
  <c r="K120" i="2"/>
  <c r="M120" i="2" s="1"/>
  <c r="L120" i="2"/>
  <c r="K119" i="2"/>
  <c r="M119" i="2" s="1"/>
  <c r="K118" i="2"/>
  <c r="M118" i="2" s="1"/>
  <c r="K117" i="2"/>
  <c r="M117" i="2" s="1"/>
  <c r="K116" i="2"/>
  <c r="M116" i="2" s="1"/>
  <c r="L116" i="2"/>
  <c r="K115" i="2"/>
  <c r="M115" i="2" s="1"/>
  <c r="K114" i="2"/>
  <c r="M114" i="2" s="1"/>
  <c r="K113" i="2"/>
  <c r="M113" i="2" s="1"/>
  <c r="K112" i="2"/>
  <c r="M112" i="2" s="1"/>
  <c r="K111" i="2"/>
  <c r="M111" i="2" s="1"/>
  <c r="K110" i="2"/>
  <c r="M110" i="2" s="1"/>
  <c r="K109" i="2"/>
  <c r="M109" i="2" s="1"/>
  <c r="K108" i="2"/>
  <c r="M108" i="2" s="1"/>
  <c r="L108" i="2"/>
  <c r="K107" i="2"/>
  <c r="M107" i="2" s="1"/>
  <c r="K106" i="2"/>
  <c r="M106" i="2" s="1"/>
  <c r="K105" i="2"/>
  <c r="M105" i="2" s="1"/>
  <c r="K104" i="2"/>
  <c r="M104" i="2" s="1"/>
  <c r="L104" i="2"/>
  <c r="K103" i="2"/>
  <c r="M103" i="2" s="1"/>
  <c r="K102" i="2"/>
  <c r="M102" i="2" s="1"/>
  <c r="K101" i="2"/>
  <c r="M101" i="2" s="1"/>
  <c r="K100" i="2"/>
  <c r="M100" i="2" s="1"/>
  <c r="L100" i="2"/>
  <c r="K99" i="2"/>
  <c r="M99" i="2" s="1"/>
  <c r="K98" i="2"/>
  <c r="M98" i="2" s="1"/>
  <c r="K97" i="2"/>
  <c r="M97" i="2" s="1"/>
  <c r="K96" i="2"/>
  <c r="M96" i="2" s="1"/>
  <c r="K95" i="2"/>
  <c r="M95" i="2" s="1"/>
  <c r="K94" i="2"/>
  <c r="M94" i="2" s="1"/>
  <c r="K93" i="2"/>
  <c r="M93" i="2" s="1"/>
  <c r="K92" i="2"/>
  <c r="M92" i="2" s="1"/>
  <c r="L92" i="2"/>
  <c r="K91" i="2"/>
  <c r="M91" i="2" s="1"/>
  <c r="K90" i="2"/>
  <c r="M90" i="2" s="1"/>
  <c r="K89" i="2"/>
  <c r="M89" i="2" s="1"/>
  <c r="K88" i="2"/>
  <c r="M88" i="2" s="1"/>
  <c r="L88" i="2"/>
  <c r="K87" i="2"/>
  <c r="M87" i="2" s="1"/>
  <c r="K86" i="2"/>
  <c r="M86" i="2" s="1"/>
  <c r="K85" i="2"/>
  <c r="M85" i="2" s="1"/>
  <c r="K84" i="2"/>
  <c r="M84" i="2" s="1"/>
  <c r="L84" i="2"/>
  <c r="K83" i="2"/>
  <c r="M83" i="2" s="1"/>
  <c r="K82" i="2"/>
  <c r="M82" i="2" s="1"/>
  <c r="K81" i="2"/>
  <c r="M81" i="2" s="1"/>
  <c r="K80" i="2"/>
  <c r="M80" i="2" s="1"/>
  <c r="K79" i="2"/>
  <c r="M79" i="2" s="1"/>
  <c r="K78" i="2"/>
  <c r="M78" i="2" s="1"/>
  <c r="K77" i="2"/>
  <c r="M77" i="2" s="1"/>
  <c r="K76" i="2"/>
  <c r="M76" i="2" s="1"/>
  <c r="L76" i="2"/>
  <c r="K75" i="2"/>
  <c r="M75" i="2" s="1"/>
  <c r="K74" i="2"/>
  <c r="M74" i="2" s="1"/>
  <c r="K73" i="2"/>
  <c r="M73" i="2" s="1"/>
  <c r="K72" i="2"/>
  <c r="M72" i="2" s="1"/>
  <c r="L72" i="2"/>
  <c r="K71" i="2"/>
  <c r="M71" i="2" s="1"/>
  <c r="K70" i="2"/>
  <c r="M70" i="2" s="1"/>
  <c r="K69" i="2"/>
  <c r="M69" i="2" s="1"/>
  <c r="K68" i="2"/>
  <c r="M68" i="2" s="1"/>
  <c r="L68" i="2"/>
  <c r="K67" i="2"/>
  <c r="M67" i="2" s="1"/>
  <c r="K66" i="2"/>
  <c r="M66" i="2" s="1"/>
  <c r="K65" i="2"/>
  <c r="M65" i="2" s="1"/>
  <c r="K64" i="2"/>
  <c r="M64" i="2" s="1"/>
  <c r="K63" i="2"/>
  <c r="M63" i="2" s="1"/>
  <c r="K62" i="2"/>
  <c r="M62" i="2" s="1"/>
  <c r="K61" i="2"/>
  <c r="M61" i="2" s="1"/>
  <c r="K60" i="2"/>
  <c r="M60" i="2" s="1"/>
  <c r="L60" i="2"/>
  <c r="K59" i="2"/>
  <c r="M59" i="2" s="1"/>
  <c r="K58" i="2"/>
  <c r="M58" i="2" s="1"/>
  <c r="K57" i="2"/>
  <c r="M57" i="2" s="1"/>
  <c r="K56" i="2"/>
  <c r="M56" i="2" s="1"/>
  <c r="L56" i="2"/>
  <c r="K55" i="2"/>
  <c r="M55" i="2" s="1"/>
  <c r="K54" i="2"/>
  <c r="M54" i="2" s="1"/>
  <c r="K53" i="2"/>
  <c r="M53" i="2" s="1"/>
  <c r="K52" i="2"/>
  <c r="M52" i="2" s="1"/>
  <c r="L52" i="2"/>
  <c r="K51" i="2"/>
  <c r="M51" i="2" s="1"/>
  <c r="K50" i="2"/>
  <c r="M50" i="2" s="1"/>
  <c r="K49" i="2"/>
  <c r="M49" i="2" s="1"/>
  <c r="K48" i="2"/>
  <c r="M48" i="2" s="1"/>
  <c r="K47" i="2"/>
  <c r="M47" i="2" s="1"/>
  <c r="K46" i="2"/>
  <c r="M46" i="2" s="1"/>
  <c r="K45" i="2"/>
  <c r="M45" i="2" s="1"/>
  <c r="K44" i="2"/>
  <c r="M44" i="2" s="1"/>
  <c r="L44" i="2"/>
  <c r="K43" i="2"/>
  <c r="M43" i="2" s="1"/>
  <c r="K42" i="2"/>
  <c r="M42" i="2" s="1"/>
  <c r="K41" i="2"/>
  <c r="M41" i="2" s="1"/>
  <c r="K40" i="2"/>
  <c r="M40" i="2" s="1"/>
  <c r="L40" i="2"/>
  <c r="K39" i="2"/>
  <c r="M39" i="2" s="1"/>
  <c r="K38" i="2"/>
  <c r="M38" i="2" s="1"/>
  <c r="K37" i="2"/>
  <c r="M37" i="2" s="1"/>
  <c r="K36" i="2"/>
  <c r="M36" i="2" s="1"/>
  <c r="L36" i="2"/>
  <c r="K35" i="2"/>
  <c r="M35" i="2" s="1"/>
  <c r="K34" i="2"/>
  <c r="M34" i="2" s="1"/>
  <c r="K33" i="2"/>
  <c r="M33" i="2" s="1"/>
  <c r="K32" i="2"/>
  <c r="M32" i="2" s="1"/>
  <c r="K31" i="2"/>
  <c r="M31" i="2" s="1"/>
  <c r="K30" i="2"/>
  <c r="M30" i="2" s="1"/>
  <c r="K29" i="2"/>
  <c r="M29" i="2" s="1"/>
  <c r="K28" i="2"/>
  <c r="M28" i="2" s="1"/>
  <c r="L28" i="2"/>
  <c r="K27" i="2"/>
  <c r="M27" i="2" s="1"/>
  <c r="K26" i="2"/>
  <c r="M26" i="2" s="1"/>
  <c r="K25" i="2"/>
  <c r="M25" i="2" s="1"/>
  <c r="K24" i="2"/>
  <c r="M24" i="2" s="1"/>
  <c r="L24" i="2"/>
  <c r="K23" i="2"/>
  <c r="M23" i="2" s="1"/>
  <c r="K22" i="2"/>
  <c r="M22" i="2" s="1"/>
  <c r="K21" i="2"/>
  <c r="M21" i="2" s="1"/>
  <c r="K20" i="2"/>
  <c r="M20" i="2" s="1"/>
  <c r="L20" i="2"/>
  <c r="K19" i="2"/>
  <c r="M19" i="2" s="1"/>
  <c r="K18" i="2"/>
  <c r="M18" i="2" s="1"/>
  <c r="K17" i="2"/>
  <c r="M17" i="2" s="1"/>
  <c r="K16" i="2"/>
  <c r="M16" i="2" s="1"/>
  <c r="K15" i="2"/>
  <c r="M15" i="2" s="1"/>
  <c r="K14" i="2"/>
  <c r="M14" i="2" s="1"/>
  <c r="K13" i="2"/>
  <c r="M13" i="2" s="1"/>
  <c r="K12" i="2"/>
  <c r="M12" i="2" s="1"/>
  <c r="L12" i="2"/>
  <c r="K11" i="2"/>
  <c r="M11" i="2" s="1"/>
  <c r="K10" i="2"/>
  <c r="M10" i="2" s="1"/>
  <c r="K9" i="2"/>
  <c r="M9" i="2" s="1"/>
  <c r="K8" i="2"/>
  <c r="M8" i="2" s="1"/>
  <c r="L8" i="2"/>
  <c r="M7" i="2"/>
  <c r="M111" i="1" l="1"/>
  <c r="L111" i="1"/>
  <c r="K110" i="1"/>
  <c r="M110" i="1" s="1"/>
  <c r="J110" i="1"/>
  <c r="L110" i="1" s="1"/>
  <c r="K109" i="1"/>
  <c r="M109" i="1" s="1"/>
  <c r="J109" i="1"/>
  <c r="L109" i="1" s="1"/>
  <c r="K108" i="1"/>
  <c r="M108" i="1" s="1"/>
  <c r="J108" i="1"/>
  <c r="L108" i="1" s="1"/>
  <c r="K107" i="1"/>
  <c r="M107" i="1" s="1"/>
  <c r="J107" i="1"/>
  <c r="L107" i="1" s="1"/>
  <c r="K106" i="1"/>
  <c r="M106" i="1" s="1"/>
  <c r="J106" i="1"/>
  <c r="L106" i="1" s="1"/>
  <c r="K105" i="1"/>
  <c r="M105" i="1" s="1"/>
  <c r="J105" i="1"/>
  <c r="L105" i="1" s="1"/>
  <c r="K104" i="1"/>
  <c r="M104" i="1" s="1"/>
  <c r="J104" i="1"/>
  <c r="L104" i="1" s="1"/>
  <c r="K103" i="1"/>
  <c r="M103" i="1" s="1"/>
  <c r="J103" i="1"/>
  <c r="L103" i="1" s="1"/>
  <c r="K102" i="1"/>
  <c r="M102" i="1" s="1"/>
  <c r="J102" i="1"/>
  <c r="L102" i="1" s="1"/>
  <c r="K101" i="1"/>
  <c r="M101" i="1" s="1"/>
  <c r="J101" i="1"/>
  <c r="L101" i="1" s="1"/>
  <c r="K100" i="1"/>
  <c r="M100" i="1" s="1"/>
  <c r="J100" i="1"/>
  <c r="L100" i="1" s="1"/>
  <c r="K99" i="1"/>
  <c r="M99" i="1" s="1"/>
  <c r="J99" i="1"/>
  <c r="L99" i="1" s="1"/>
  <c r="K98" i="1"/>
  <c r="M98" i="1" s="1"/>
  <c r="J98" i="1"/>
  <c r="L98" i="1" s="1"/>
  <c r="K97" i="1"/>
  <c r="M97" i="1" s="1"/>
  <c r="J97" i="1"/>
  <c r="L97" i="1" s="1"/>
  <c r="K96" i="1"/>
  <c r="M96" i="1" s="1"/>
  <c r="J96" i="1"/>
  <c r="L96" i="1" s="1"/>
  <c r="K95" i="1"/>
  <c r="M95" i="1" s="1"/>
  <c r="J95" i="1"/>
  <c r="L95" i="1" s="1"/>
  <c r="K94" i="1"/>
  <c r="M94" i="1" s="1"/>
  <c r="J94" i="1"/>
  <c r="L94" i="1" s="1"/>
  <c r="K93" i="1"/>
  <c r="M93" i="1" s="1"/>
  <c r="J93" i="1"/>
  <c r="L93" i="1" s="1"/>
  <c r="K92" i="1"/>
  <c r="M92" i="1" s="1"/>
  <c r="J92" i="1"/>
  <c r="L92" i="1" s="1"/>
  <c r="K91" i="1"/>
  <c r="M91" i="1" s="1"/>
  <c r="J91" i="1"/>
  <c r="L91" i="1" s="1"/>
  <c r="K90" i="1"/>
  <c r="M90" i="1" s="1"/>
  <c r="J90" i="1"/>
  <c r="L90" i="1" s="1"/>
  <c r="K89" i="1"/>
  <c r="M89" i="1" s="1"/>
  <c r="J89" i="1"/>
  <c r="L89" i="1" s="1"/>
  <c r="K88" i="1"/>
  <c r="M88" i="1" s="1"/>
  <c r="J88" i="1"/>
  <c r="L88" i="1" s="1"/>
  <c r="K87" i="1"/>
  <c r="M87" i="1" s="1"/>
  <c r="J87" i="1"/>
  <c r="L87" i="1" s="1"/>
  <c r="K86" i="1"/>
  <c r="M86" i="1" s="1"/>
  <c r="J86" i="1"/>
  <c r="L86" i="1" s="1"/>
  <c r="K85" i="1"/>
  <c r="M85" i="1" s="1"/>
  <c r="J85" i="1"/>
  <c r="L85" i="1" s="1"/>
  <c r="K84" i="1"/>
  <c r="M84" i="1" s="1"/>
  <c r="J84" i="1"/>
  <c r="L84" i="1" s="1"/>
  <c r="K83" i="1"/>
  <c r="M83" i="1" s="1"/>
  <c r="J83" i="1"/>
  <c r="L83" i="1" s="1"/>
  <c r="K82" i="1"/>
  <c r="M82" i="1" s="1"/>
  <c r="J82" i="1"/>
  <c r="L82" i="1" s="1"/>
  <c r="K81" i="1"/>
  <c r="M81" i="1" s="1"/>
  <c r="J81" i="1"/>
  <c r="L81" i="1" s="1"/>
  <c r="K80" i="1"/>
  <c r="M80" i="1" s="1"/>
  <c r="J80" i="1"/>
  <c r="L80" i="1" s="1"/>
  <c r="K79" i="1"/>
  <c r="M79" i="1" s="1"/>
  <c r="J79" i="1"/>
  <c r="L79" i="1" s="1"/>
  <c r="K78" i="1"/>
  <c r="M78" i="1" s="1"/>
  <c r="J78" i="1"/>
  <c r="L78" i="1" s="1"/>
  <c r="K77" i="1"/>
  <c r="M77" i="1" s="1"/>
  <c r="J77" i="1"/>
  <c r="L77" i="1" s="1"/>
  <c r="K76" i="1"/>
  <c r="M76" i="1" s="1"/>
  <c r="J76" i="1"/>
  <c r="L76" i="1" s="1"/>
  <c r="K75" i="1"/>
  <c r="M75" i="1" s="1"/>
  <c r="J75" i="1"/>
  <c r="L75" i="1" s="1"/>
  <c r="K74" i="1"/>
  <c r="M74" i="1" s="1"/>
  <c r="J74" i="1"/>
  <c r="L74" i="1" s="1"/>
  <c r="K73" i="1"/>
  <c r="M73" i="1" s="1"/>
  <c r="J73" i="1"/>
  <c r="L73" i="1" s="1"/>
  <c r="K72" i="1"/>
  <c r="M72" i="1" s="1"/>
  <c r="J72" i="1"/>
  <c r="L72" i="1" s="1"/>
  <c r="K71" i="1"/>
  <c r="M71" i="1" s="1"/>
  <c r="J71" i="1"/>
  <c r="L71" i="1" s="1"/>
  <c r="K70" i="1"/>
  <c r="M70" i="1" s="1"/>
  <c r="J70" i="1"/>
  <c r="L70" i="1" s="1"/>
  <c r="K69" i="1"/>
  <c r="M69" i="1" s="1"/>
  <c r="J69" i="1"/>
  <c r="L69" i="1" s="1"/>
  <c r="K68" i="1"/>
  <c r="M68" i="1" s="1"/>
  <c r="J68" i="1"/>
  <c r="L68" i="1" s="1"/>
  <c r="K67" i="1"/>
  <c r="M67" i="1" s="1"/>
  <c r="J67" i="1"/>
  <c r="L67" i="1" s="1"/>
  <c r="K66" i="1"/>
  <c r="M66" i="1" s="1"/>
  <c r="J66" i="1"/>
  <c r="L66" i="1" s="1"/>
  <c r="K65" i="1"/>
  <c r="M65" i="1" s="1"/>
  <c r="J65" i="1"/>
  <c r="L65" i="1" s="1"/>
  <c r="K64" i="1"/>
  <c r="M64" i="1" s="1"/>
  <c r="J64" i="1"/>
  <c r="L64" i="1" s="1"/>
  <c r="K63" i="1"/>
  <c r="M63" i="1" s="1"/>
  <c r="J63" i="1"/>
  <c r="L63" i="1" s="1"/>
  <c r="K62" i="1"/>
  <c r="M62" i="1" s="1"/>
  <c r="J62" i="1"/>
  <c r="L62" i="1" s="1"/>
  <c r="K61" i="1"/>
  <c r="M61" i="1" s="1"/>
  <c r="J61" i="1"/>
  <c r="L61" i="1" s="1"/>
  <c r="K60" i="1"/>
  <c r="M60" i="1" s="1"/>
  <c r="J60" i="1"/>
  <c r="L60" i="1" s="1"/>
  <c r="K59" i="1"/>
  <c r="M59" i="1" s="1"/>
  <c r="J59" i="1"/>
  <c r="L59" i="1" s="1"/>
  <c r="K58" i="1"/>
  <c r="M58" i="1" s="1"/>
  <c r="J58" i="1"/>
  <c r="L58" i="1" s="1"/>
  <c r="K57" i="1"/>
  <c r="M57" i="1" s="1"/>
  <c r="J57" i="1"/>
  <c r="L57" i="1" s="1"/>
  <c r="K56" i="1"/>
  <c r="M56" i="1" s="1"/>
  <c r="J56" i="1"/>
  <c r="L56" i="1" s="1"/>
  <c r="K55" i="1"/>
  <c r="M55" i="1" s="1"/>
  <c r="J55" i="1"/>
  <c r="L55" i="1" s="1"/>
  <c r="K54" i="1"/>
  <c r="M54" i="1" s="1"/>
  <c r="J54" i="1"/>
  <c r="L54" i="1" s="1"/>
  <c r="K53" i="1"/>
  <c r="M53" i="1" s="1"/>
  <c r="J53" i="1"/>
  <c r="L53" i="1" s="1"/>
  <c r="K52" i="1"/>
  <c r="M52" i="1" s="1"/>
  <c r="J52" i="1"/>
  <c r="L52" i="1" s="1"/>
  <c r="K51" i="1"/>
  <c r="M51" i="1" s="1"/>
  <c r="J51" i="1"/>
  <c r="L51" i="1" s="1"/>
  <c r="K50" i="1"/>
  <c r="M50" i="1" s="1"/>
  <c r="J50" i="1"/>
  <c r="L50" i="1" s="1"/>
  <c r="K49" i="1"/>
  <c r="M49" i="1" s="1"/>
  <c r="J49" i="1"/>
  <c r="L49" i="1" s="1"/>
  <c r="K48" i="1"/>
  <c r="M48" i="1" s="1"/>
  <c r="J48" i="1"/>
  <c r="L48" i="1" s="1"/>
  <c r="K47" i="1"/>
  <c r="M47" i="1" s="1"/>
  <c r="J47" i="1"/>
  <c r="L47" i="1" s="1"/>
  <c r="K46" i="1"/>
  <c r="M46" i="1" s="1"/>
  <c r="J46" i="1"/>
  <c r="L46" i="1" s="1"/>
  <c r="K45" i="1"/>
  <c r="M45" i="1" s="1"/>
  <c r="J45" i="1"/>
  <c r="L45" i="1" s="1"/>
  <c r="K44" i="1"/>
  <c r="M44" i="1" s="1"/>
  <c r="J44" i="1"/>
  <c r="L44" i="1" s="1"/>
  <c r="K43" i="1"/>
  <c r="M43" i="1" s="1"/>
  <c r="J43" i="1"/>
  <c r="L43" i="1" s="1"/>
  <c r="K42" i="1"/>
  <c r="M42" i="1" s="1"/>
  <c r="J42" i="1"/>
  <c r="L42" i="1" s="1"/>
  <c r="K41" i="1"/>
  <c r="M41" i="1" s="1"/>
  <c r="J41" i="1"/>
  <c r="L41" i="1" s="1"/>
  <c r="K40" i="1"/>
  <c r="M40" i="1" s="1"/>
  <c r="J40" i="1"/>
  <c r="L40" i="1" s="1"/>
  <c r="K39" i="1"/>
  <c r="M39" i="1" s="1"/>
  <c r="J39" i="1"/>
  <c r="L39" i="1" s="1"/>
  <c r="K38" i="1"/>
  <c r="M38" i="1" s="1"/>
  <c r="J38" i="1"/>
  <c r="L38" i="1" s="1"/>
  <c r="K37" i="1"/>
  <c r="M37" i="1" s="1"/>
  <c r="J37" i="1"/>
  <c r="L37" i="1" s="1"/>
  <c r="M36" i="1"/>
  <c r="K36" i="1"/>
  <c r="J36" i="1"/>
  <c r="L36" i="1" s="1"/>
  <c r="K35" i="1"/>
  <c r="M35" i="1" s="1"/>
  <c r="J35" i="1"/>
  <c r="L35" i="1" s="1"/>
  <c r="K34" i="1"/>
  <c r="M34" i="1" s="1"/>
  <c r="J34" i="1"/>
  <c r="L34" i="1" s="1"/>
  <c r="K33" i="1"/>
  <c r="M33" i="1" s="1"/>
  <c r="J33" i="1"/>
  <c r="L33" i="1" s="1"/>
  <c r="K32" i="1"/>
  <c r="M32" i="1" s="1"/>
  <c r="J32" i="1"/>
  <c r="L32" i="1" s="1"/>
  <c r="K31" i="1"/>
  <c r="M31" i="1" s="1"/>
  <c r="J31" i="1"/>
  <c r="L31" i="1" s="1"/>
  <c r="K30" i="1"/>
  <c r="M30" i="1" s="1"/>
  <c r="J30" i="1"/>
  <c r="L30" i="1" s="1"/>
  <c r="K29" i="1"/>
  <c r="M29" i="1" s="1"/>
  <c r="J29" i="1"/>
  <c r="L29" i="1" s="1"/>
  <c r="K28" i="1"/>
  <c r="M28" i="1" s="1"/>
  <c r="J28" i="1"/>
  <c r="L28" i="1" s="1"/>
  <c r="L27" i="1"/>
  <c r="K27" i="1"/>
  <c r="M27" i="1" s="1"/>
  <c r="J27" i="1"/>
  <c r="K26" i="1"/>
  <c r="M26" i="1" s="1"/>
  <c r="J26" i="1"/>
  <c r="L26" i="1" s="1"/>
  <c r="K25" i="1"/>
  <c r="M25" i="1" s="1"/>
  <c r="J25" i="1"/>
  <c r="L25" i="1" s="1"/>
  <c r="L24" i="1"/>
  <c r="K24" i="1"/>
  <c r="M24" i="1" s="1"/>
  <c r="J24" i="1"/>
  <c r="L23" i="1"/>
  <c r="K23" i="1"/>
  <c r="M23" i="1" s="1"/>
  <c r="J23" i="1"/>
  <c r="K22" i="1"/>
  <c r="M22" i="1" s="1"/>
  <c r="J22" i="1"/>
  <c r="L22" i="1" s="1"/>
  <c r="K21" i="1"/>
  <c r="M21" i="1" s="1"/>
  <c r="J21" i="1"/>
  <c r="L21" i="1" s="1"/>
  <c r="L20" i="1"/>
  <c r="K20" i="1"/>
  <c r="M20" i="1" s="1"/>
  <c r="J20" i="1"/>
  <c r="L19" i="1"/>
  <c r="K19" i="1"/>
  <c r="M19" i="1" s="1"/>
  <c r="J19" i="1"/>
  <c r="K18" i="1"/>
  <c r="M18" i="1" s="1"/>
  <c r="J18" i="1"/>
  <c r="L18" i="1" s="1"/>
  <c r="K17" i="1"/>
  <c r="M17" i="1" s="1"/>
  <c r="J17" i="1"/>
  <c r="L17" i="1" s="1"/>
  <c r="L16" i="1"/>
  <c r="K16" i="1"/>
  <c r="M16" i="1" s="1"/>
  <c r="J16" i="1"/>
  <c r="L15" i="1"/>
  <c r="K15" i="1"/>
  <c r="M15" i="1" s="1"/>
  <c r="J15" i="1"/>
  <c r="K14" i="1"/>
  <c r="M14" i="1" s="1"/>
  <c r="J14" i="1"/>
  <c r="L14" i="1" s="1"/>
  <c r="K13" i="1"/>
  <c r="M13" i="1" s="1"/>
  <c r="J13" i="1"/>
  <c r="L13" i="1" s="1"/>
  <c r="L12" i="1"/>
  <c r="K12" i="1"/>
  <c r="M12" i="1" s="1"/>
  <c r="J12" i="1"/>
  <c r="L11" i="1"/>
  <c r="K11" i="1"/>
  <c r="M11" i="1" s="1"/>
  <c r="J11" i="1"/>
  <c r="K10" i="1"/>
  <c r="M10" i="1" s="1"/>
  <c r="J10" i="1"/>
  <c r="L10" i="1" s="1"/>
  <c r="K9" i="1"/>
  <c r="M9" i="1" s="1"/>
  <c r="J9" i="1"/>
  <c r="L9" i="1" s="1"/>
  <c r="L8" i="1"/>
  <c r="K8" i="1"/>
  <c r="M8" i="1" s="1"/>
  <c r="J8" i="1"/>
  <c r="L7" i="1"/>
  <c r="M7" i="1"/>
  <c r="G9" i="3" l="1"/>
  <c r="K9" i="3" s="1"/>
  <c r="M9" i="3" s="1"/>
  <c r="F9" i="3"/>
  <c r="G149" i="2"/>
  <c r="K149" i="2" s="1"/>
  <c r="F149" i="2"/>
  <c r="J149" i="2" s="1"/>
  <c r="L149" i="2" s="1"/>
  <c r="E149" i="2"/>
  <c r="D149" i="2"/>
  <c r="G112" i="1"/>
  <c r="K112" i="1" s="1"/>
  <c r="F112" i="1"/>
  <c r="J112" i="1" s="1"/>
  <c r="L112" i="1" s="1"/>
  <c r="E112" i="1"/>
  <c r="D112" i="1"/>
  <c r="C112" i="1"/>
  <c r="M149" i="2" l="1"/>
</calcChain>
</file>

<file path=xl/sharedStrings.xml><?xml version="1.0" encoding="utf-8"?>
<sst xmlns="http://schemas.openxmlformats.org/spreadsheetml/2006/main" count="387" uniqueCount="145">
  <si>
    <t>รายงานผลการเบิกจ่ายงบประมาณ (เบิกจ่ายหน่วยงาน) งบประมาณ แผ่นดิน ประจำปีงบประมาณ พ.ศ 2561</t>
  </si>
  <si>
    <t>มหาวิทยาลัยราชภัฏสกลนคร</t>
  </si>
  <si>
    <t>ลำดับ</t>
  </si>
  <si>
    <t>หน่วยงานคณะ/สำนัก/สถาบัน</t>
  </si>
  <si>
    <t>แผน</t>
  </si>
  <si>
    <t>ผล</t>
  </si>
  <si>
    <t>กองกลาง</t>
  </si>
  <si>
    <t>งานบริหารทั่วไป</t>
  </si>
  <si>
    <t>งานคลัง</t>
  </si>
  <si>
    <t>งานทรัพย์สินและรายได้</t>
  </si>
  <si>
    <t>งานพัสดุ</t>
  </si>
  <si>
    <t>งานประกันคุณภาพการศึกษา (เดิม)</t>
  </si>
  <si>
    <t>โรงเรียนวิถีธรรมแห่งมหาวิทยาลัยราชภัฏสกลนคร</t>
  </si>
  <si>
    <t>กองนโยบายและแผน</t>
  </si>
  <si>
    <t>งานวิเคราะห์งบประมาณ</t>
  </si>
  <si>
    <t>งานวิเคราะห์แผนและติดตามประเมินผล</t>
  </si>
  <si>
    <t>กองพัฒนานักศึกษา</t>
  </si>
  <si>
    <t>งานกิจกรรมนักศึกษาและกีฬา</t>
  </si>
  <si>
    <t>งานสวัสดิการและทุนการศึกษา</t>
  </si>
  <si>
    <t>คณะครุศาสตร์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</si>
  <si>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</si>
  <si>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</si>
  <si>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</si>
  <si>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</si>
  <si>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</si>
  <si>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</si>
  <si>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</si>
  <si>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สาขาวิชาหลักสูตรและการสอน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</si>
  <si>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</si>
  <si>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</si>
  <si>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</si>
  <si>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สาขาวิชาอุตสาหกรรมศิลป์และเทคโนโลยี</t>
  </si>
  <si>
    <t>หลักสูตรฟิสิกส์</t>
  </si>
  <si>
    <t>คณะเทคโนโลยีการเกษตร</t>
  </si>
  <si>
    <t>งานบริการการศึกษา</t>
  </si>
  <si>
    <t>หลักสูตรคหกรรมศาสตร์</t>
  </si>
  <si>
    <t>สาขาวิชาเทคนิคการสัตวแพทย์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</si>
  <si>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</si>
  <si>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</si>
  <si>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</si>
  <si>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</si>
  <si>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</si>
  <si>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หลักสูตรธุรกิจการเกษตร</t>
  </si>
  <si>
    <t>คณะเทคโนโลยีอุตสาหกรรม</t>
  </si>
  <si>
    <t>สาขาวิชาอิเล็กทรอนิกส์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</si>
  <si>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</si>
  <si>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</si>
  <si>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</si>
  <si>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บัณฑิตวิทยาลัย</t>
  </si>
  <si>
    <t>คณะมนุษยศาสตร์และสังคมศาสตร์</t>
  </si>
  <si>
    <t>สาขาวิชาวิชาภาษาต่างประเทศ</t>
  </si>
  <si>
    <t>สาขาวิชาสังคมศาสตร์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</si>
  <si>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</si>
  <si>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</si>
  <si>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</si>
  <si>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</si>
  <si>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</si>
  <si>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</si>
  <si>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</si>
  <si>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</si>
  <si>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</si>
  <si>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คณะวิทยาการจัดการ</t>
  </si>
  <si>
    <t>สาขาวิชาเศรษฐศาสตร์ธุรกิจ</t>
  </si>
  <si>
    <t>สาขาวิชาการบัญชี</t>
  </si>
  <si>
    <t>สาขาวิชาบริหารธุรกิจ</t>
  </si>
  <si>
    <t>สาขาวิชาบริหารธุรกิจ (แขนงวิชาคอมพิวเตอร์ธุรกิจ)</t>
  </si>
  <si>
    <t>สาขาวิชารัฐประศาสนศาสตร์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</si>
  <si>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</si>
  <si>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</si>
  <si>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</si>
  <si>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</si>
  <si>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</si>
  <si>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</si>
  <si>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</si>
  <si>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งานกิจการนักศึกษา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</si>
  <si>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</si>
  <si>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</si>
  <si>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</si>
  <si>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สาขาวิชาวิทยาการสารสนเทศและเทคโนโลยี (ป.โท)</t>
  </si>
  <si>
    <t>สาขาวิชาฟิสิกส์ (ป.โท)</t>
  </si>
  <si>
    <t>สถาบันภาษา ศิลปะและวัฒนธรรม</t>
  </si>
  <si>
    <t>งานศึกษาและฝึกอบรมทางภาษา</t>
  </si>
  <si>
    <t>งานอนุรักษ์ส่งเสริมเผยแพร่ศิลปวัฒนธรรมและศิลปกรรมท้องถิ่น</t>
  </si>
  <si>
    <t>งานวิเทศสัมพันธ์</t>
  </si>
  <si>
    <t>การอนุรักษ์วัฒนธรรมท้องถิ่น</t>
  </si>
  <si>
    <t>สำนักวิทยบริการและเทคโนโลยีสารสนเทศ</t>
  </si>
  <si>
    <t>งานพัฒนาทรัพยากรสารสนเทศ</t>
  </si>
  <si>
    <t>งานพัฒนาเครือข่ายและการบริการคอมพิวเตอร์</t>
  </si>
  <si>
    <t>สถาบันวิจัยและพัฒนา</t>
  </si>
  <si>
    <t>งานวิจัย</t>
  </si>
  <si>
    <t>งานสารสนเทศและเผยแพร่งานวิจัย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</si>
  <si>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</si>
  <si>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</si>
  <si>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</si>
  <si>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รวมไตรมาส 1</t>
  </si>
  <si>
    <t>จำนวน
โครงการทั้งหมด</t>
  </si>
  <si>
    <t>จำนวนโครงการ
ที่เบิกจ่ายแล้ว</t>
  </si>
  <si>
    <t>งบประมาณ
ที่ได้รับจัดสรร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</si>
  <si>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2561</t>
  </si>
  <si>
    <t>งานบริหารบุคคลและนิติการ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</si>
  <si>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</si>
  <si>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</si>
  <si>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</si>
  <si>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</si>
  <si>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</si>
  <si>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หน่วยรักษาความปลอดภัย</t>
  </si>
  <si>
    <t>หน่วยยานพาหนะ</t>
  </si>
  <si>
    <t>งานวิจัยสถาบัน และสารสนเทศ</t>
  </si>
  <si>
    <t>งานพัฒนานักศึกษาและแนะแนวการศึกษาและอาชีพ</t>
  </si>
  <si>
    <t>งานอนามัยและสุขาภิบาล</t>
  </si>
  <si>
    <t>งานหอพักนักศึกษาและบุคลากร</t>
  </si>
  <si>
    <t>ศูนย์บริการสนับสนุนนักศึกษาพิการระดับอุดมศึกษา</t>
  </si>
  <si>
    <t>สาขาวิชาการบริหารการศึกษา (ป.โท)</t>
  </si>
  <si>
    <t>สาขาวิชาวิจัยหลักสูตรและการสอน (ป.โท)</t>
  </si>
  <si>
    <t>สาขาวิชายุทธศาสตร์การพัฒนา (ป.โท)</t>
  </si>
  <si>
    <t>สาขาวิชาการบริหารการศึกษา (ป.เอก)</t>
  </si>
  <si>
    <t>สาขาวิชารัฐประศาสนศาสตร์ (ป.โท)</t>
  </si>
  <si>
    <t>สาขาวิชาการบริหารและพัฒนาการศึกษา (ป.เอก)</t>
  </si>
  <si>
    <t>สาขาวิชาการวิจัยและพัฒนาการศึกษา (ป.โท)</t>
  </si>
  <si>
    <t>หลักสูตรประกาศนียบัตรบัณฑิต สาขาวิชาชีพครู</t>
  </si>
  <si>
    <t>สาขาวิชาวิจัยหลักสูตรและการสอน</t>
  </si>
  <si>
    <t>สาขาวิชาฟิสิกส์ (ป.เอก)</t>
  </si>
  <si>
    <t>สาขาวิชาการบริหารการพัฒนา</t>
  </si>
  <si>
    <t>สาขาวิชาวิทยาการสารสนเทศและเทคโนโลยี</t>
  </si>
  <si>
    <t>สาขาวิชาการบริหารและพัฒนาการศึกษา (ป.โท)</t>
  </si>
  <si>
    <t>สาขาวิชาการสอนวิทยาศาสตร์</t>
  </si>
  <si>
    <t>บริหารธุรกิจแขนงวิชารัฐประศาสนศาสตร์</t>
  </si>
  <si>
    <t>สาขาวิชาคอมพิวเตอร์ธุรกิจ</t>
  </si>
  <si>
    <t>สาขาวิชาบริหารทรัพยากรมนุษย์และการจัดการทั่วไป</t>
  </si>
  <si>
    <t>สาขาวิชาการจัดการธุรกิจค้าปลีก</t>
  </si>
  <si>
    <t>งานวารสารและสิ่งพิมพ์ต่อเนื่อง</t>
  </si>
  <si>
    <t>งานบริการสารสนเทศ</t>
  </si>
  <si>
    <t>งานพัฒนาระบบสารสนเทศและสื่ออิเล็กทรอนิกส์</t>
  </si>
  <si>
    <t>ศูนย์ความเป็นเลิศด้านพลังงานทางเลือก</t>
  </si>
  <si>
    <t>ศูนย์หนองหารศึกษา</t>
  </si>
  <si>
    <t>งานรับเข้านักศึกษา</t>
  </si>
  <si>
    <t>ศูนย์วิชาศึกษาทั่วไป</t>
  </si>
  <si>
    <t>โครงการจ้างพนักงานอาจารย์</t>
  </si>
  <si>
    <t>รายงานผลการเบิกจ่ายงบประมาณ (เบิกจ่ายหน่วยงาน) งบประมาณ บ.กศ. (ภูพานเพลซ) ประจำปีงบประมาณ พ.ศ 2561</t>
  </si>
  <si>
    <t>ศูนย์ฝึกประสบการณ์วิชาชีพอาคารเอนกประสงค์ภูพานเพลซ</t>
  </si>
  <si>
    <t>ไตรมาส 2</t>
  </si>
  <si>
    <t>ร้อยละการเบิกจ่าย</t>
  </si>
  <si>
    <t>ข้อมูล วันที่ 12 กุมภาพันธ์ 2561 เวลา 17.00 น.</t>
  </si>
  <si>
    <t>เดือน กุมภาพันธ์</t>
  </si>
  <si>
    <t>รวมแผน/ผล
(ไตรมาส1 และ เดือน กุมภาพันธ์)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</si>
</sst>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8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39E6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right" vertical="center" wrapText="1"/>
    </xf>
    <xf numFmtId="187" fontId="2" fillId="0" borderId="1" xfId="1" applyNumberFormat="1" applyFont="1" applyBorder="1" applyAlignment="1">
      <alignment horizontal="right" vertical="center" wrapText="1"/>
    </xf>
    <xf numFmtId="187" fontId="3" fillId="6" borderId="1" xfId="1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187" fontId="3" fillId="7" borderId="1" xfId="1" applyNumberFormat="1" applyFont="1" applyFill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43" fontId="6" fillId="7" borderId="1" xfId="1" applyFont="1" applyFill="1" applyBorder="1" applyAlignment="1">
      <alignment horizontal="right" vertical="center" wrapText="1"/>
    </xf>
    <xf numFmtId="187" fontId="5" fillId="0" borderId="1" xfId="1" applyNumberFormat="1" applyFont="1" applyBorder="1" applyAlignment="1">
      <alignment horizontal="right" vertical="center" wrapText="1"/>
    </xf>
    <xf numFmtId="187" fontId="6" fillId="7" borderId="1" xfId="1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87" fontId="6" fillId="5" borderId="1" xfId="1" applyNumberFormat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0" fontId="3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87" fontId="2" fillId="0" borderId="7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87" fontId="2" fillId="0" borderId="8" xfId="1" applyNumberFormat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87" fontId="3" fillId="5" borderId="1" xfId="1" applyNumberFormat="1" applyFont="1" applyFill="1" applyBorder="1" applyAlignment="1">
      <alignment horizontal="right" vertical="center" wrapText="1"/>
    </xf>
    <xf numFmtId="43" fontId="3" fillId="5" borderId="1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right" vertical="center" wrapText="1"/>
    </xf>
    <xf numFmtId="0" fontId="2" fillId="0" borderId="7" xfId="1" applyNumberFormat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87" fontId="3" fillId="2" borderId="1" xfId="1" applyNumberFormat="1" applyFont="1" applyFill="1" applyBorder="1" applyAlignment="1">
      <alignment horizontal="center" vertical="center" wrapText="1"/>
    </xf>
    <xf numFmtId="187" fontId="2" fillId="0" borderId="0" xfId="1" applyNumberFormat="1" applyFont="1"/>
    <xf numFmtId="187" fontId="6" fillId="6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87" fontId="2" fillId="0" borderId="1" xfId="1" applyNumberFormat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Normal="100" zoomScaleSheetLayoutView="100" workbookViewId="0">
      <selection activeCell="B15" sqref="B15"/>
    </sheetView>
  </sheetViews>
  <sheetFormatPr defaultColWidth="38.625" defaultRowHeight="18.75" x14ac:dyDescent="0.3"/>
  <cols>
    <col min="1" max="1" width="5.125" style="59" customWidth="1"/>
    <col min="2" max="2" width="28.125" style="1" bestFit="1" customWidth="1"/>
    <col min="3" max="3" width="6.375" style="1" bestFit="1" customWidth="1"/>
    <col min="4" max="4" width="9.5" style="1" bestFit="1" customWidth="1"/>
    <col min="5" max="5" width="11" style="1" customWidth="1"/>
    <col min="6" max="6" width="11.5" style="1" customWidth="1"/>
    <col min="7" max="7" width="13.25" style="1" customWidth="1"/>
    <col min="8" max="8" width="10.875" style="57" bestFit="1" customWidth="1"/>
    <col min="9" max="9" width="12.5" style="1" customWidth="1"/>
    <col min="10" max="10" width="11.25" style="57" customWidth="1"/>
    <col min="11" max="11" width="13.625" style="1" customWidth="1"/>
    <col min="12" max="12" width="5.75" style="1" bestFit="1" customWidth="1"/>
    <col min="13" max="13" width="5.875" style="1" bestFit="1" customWidth="1"/>
    <col min="14" max="16384" width="38.625" style="1"/>
  </cols>
  <sheetData>
    <row r="1" spans="1:13" ht="23.2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x14ac:dyDescent="0.3">
      <c r="A2" s="72" t="s">
        <v>142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3.25" x14ac:dyDescent="0.3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3">
      <c r="A4" s="74" t="s">
        <v>2</v>
      </c>
      <c r="B4" s="74" t="s">
        <v>3</v>
      </c>
      <c r="C4" s="75" t="s">
        <v>95</v>
      </c>
      <c r="D4" s="75" t="s">
        <v>96</v>
      </c>
      <c r="E4" s="75" t="s">
        <v>97</v>
      </c>
      <c r="F4" s="78" t="s">
        <v>94</v>
      </c>
      <c r="G4" s="78"/>
      <c r="H4" s="69" t="s">
        <v>140</v>
      </c>
      <c r="I4" s="70"/>
      <c r="J4" s="64" t="s">
        <v>144</v>
      </c>
      <c r="K4" s="65"/>
      <c r="L4" s="68" t="s">
        <v>141</v>
      </c>
      <c r="M4" s="68"/>
    </row>
    <row r="5" spans="1:13" x14ac:dyDescent="0.3">
      <c r="A5" s="74"/>
      <c r="B5" s="74"/>
      <c r="C5" s="76"/>
      <c r="D5" s="76"/>
      <c r="E5" s="76"/>
      <c r="F5" s="78"/>
      <c r="G5" s="78"/>
      <c r="H5" s="69" t="s">
        <v>143</v>
      </c>
      <c r="I5" s="70"/>
      <c r="J5" s="66"/>
      <c r="K5" s="67"/>
      <c r="L5" s="68"/>
      <c r="M5" s="68"/>
    </row>
    <row r="6" spans="1:13" x14ac:dyDescent="0.3">
      <c r="A6" s="74"/>
      <c r="B6" s="74"/>
      <c r="C6" s="77"/>
      <c r="D6" s="77"/>
      <c r="E6" s="77"/>
      <c r="F6" s="54" t="s">
        <v>4</v>
      </c>
      <c r="G6" s="54" t="s">
        <v>5</v>
      </c>
      <c r="H6" s="56" t="s">
        <v>4</v>
      </c>
      <c r="I6" s="54" t="s">
        <v>5</v>
      </c>
      <c r="J6" s="56" t="s">
        <v>4</v>
      </c>
      <c r="K6" s="54" t="s">
        <v>5</v>
      </c>
      <c r="L6" s="54" t="s">
        <v>4</v>
      </c>
      <c r="M6" s="54" t="s">
        <v>5</v>
      </c>
    </row>
    <row r="7" spans="1:13" s="24" customFormat="1" x14ac:dyDescent="0.3">
      <c r="A7" s="60">
        <v>1</v>
      </c>
      <c r="B7" s="61" t="s">
        <v>6</v>
      </c>
      <c r="C7" s="60">
        <v>38</v>
      </c>
      <c r="D7" s="60">
        <v>11</v>
      </c>
      <c r="E7" s="62">
        <v>489118500</v>
      </c>
      <c r="F7" s="62">
        <v>172741150</v>
      </c>
      <c r="G7" s="63">
        <v>92560403.069999993</v>
      </c>
      <c r="H7" s="62">
        <v>120742417</v>
      </c>
      <c r="I7" s="63">
        <v>33522230.27</v>
      </c>
      <c r="J7" s="62">
        <f>F7+H7</f>
        <v>293483567</v>
      </c>
      <c r="K7" s="63">
        <f>G7+I7</f>
        <v>126082633.33999999</v>
      </c>
      <c r="L7" s="63">
        <f>(J7*100)/E7</f>
        <v>60.002548871081345</v>
      </c>
      <c r="M7" s="63">
        <f>(K7*100)/E7</f>
        <v>25.777522898847618</v>
      </c>
    </row>
    <row r="8" spans="1:13" s="24" customFormat="1" x14ac:dyDescent="0.3">
      <c r="A8" s="60">
        <v>1</v>
      </c>
      <c r="B8" s="61" t="s">
        <v>13</v>
      </c>
      <c r="C8" s="60">
        <v>10</v>
      </c>
      <c r="D8" s="60">
        <v>6</v>
      </c>
      <c r="E8" s="62">
        <v>937700</v>
      </c>
      <c r="F8" s="62">
        <v>408990</v>
      </c>
      <c r="G8" s="63">
        <v>115219.75</v>
      </c>
      <c r="H8" s="62">
        <v>140975</v>
      </c>
      <c r="I8" s="63">
        <v>33790</v>
      </c>
      <c r="J8" s="62">
        <f t="shared" ref="J8:K15" si="0">F8+H8</f>
        <v>549965</v>
      </c>
      <c r="K8" s="63">
        <f t="shared" si="0"/>
        <v>149009.75</v>
      </c>
      <c r="L8" s="63">
        <f t="shared" ref="L8:L15" si="1">(J8*100)/E8</f>
        <v>58.65042124346806</v>
      </c>
      <c r="M8" s="63">
        <f t="shared" ref="M8:M15" si="2">(K8*100)/E8</f>
        <v>15.890983256905194</v>
      </c>
    </row>
    <row r="9" spans="1:13" s="24" customFormat="1" x14ac:dyDescent="0.3">
      <c r="A9" s="60">
        <v>1</v>
      </c>
      <c r="B9" s="61" t="s">
        <v>16</v>
      </c>
      <c r="C9" s="60">
        <v>5</v>
      </c>
      <c r="D9" s="60">
        <v>3</v>
      </c>
      <c r="E9" s="62">
        <v>1180000</v>
      </c>
      <c r="F9" s="62">
        <v>800000</v>
      </c>
      <c r="G9" s="63">
        <v>278562</v>
      </c>
      <c r="H9" s="62">
        <v>90000</v>
      </c>
      <c r="I9" s="63">
        <v>12246</v>
      </c>
      <c r="J9" s="62">
        <f t="shared" si="0"/>
        <v>890000</v>
      </c>
      <c r="K9" s="63">
        <f t="shared" si="0"/>
        <v>290808</v>
      </c>
      <c r="L9" s="63">
        <f t="shared" si="1"/>
        <v>75.423728813559322</v>
      </c>
      <c r="M9" s="63">
        <f t="shared" si="2"/>
        <v>24.644745762711864</v>
      </c>
    </row>
    <row r="10" spans="1:13" s="24" customFormat="1" x14ac:dyDescent="0.3">
      <c r="A10" s="60">
        <v>1</v>
      </c>
      <c r="B10" s="61" t="s">
        <v>19</v>
      </c>
      <c r="C10" s="60">
        <v>71</v>
      </c>
      <c r="D10" s="60">
        <v>27</v>
      </c>
      <c r="E10" s="62">
        <v>12081350</v>
      </c>
      <c r="F10" s="62">
        <v>9104732</v>
      </c>
      <c r="G10" s="63">
        <v>2105116.2200000002</v>
      </c>
      <c r="H10" s="62">
        <v>1476256</v>
      </c>
      <c r="I10" s="63">
        <v>2573229.66</v>
      </c>
      <c r="J10" s="62">
        <f t="shared" si="0"/>
        <v>10580988</v>
      </c>
      <c r="K10" s="63">
        <f t="shared" si="0"/>
        <v>4678345.8800000008</v>
      </c>
      <c r="L10" s="63">
        <f t="shared" si="1"/>
        <v>87.581172633853001</v>
      </c>
      <c r="M10" s="63">
        <f t="shared" si="2"/>
        <v>38.72370124199697</v>
      </c>
    </row>
    <row r="11" spans="1:13" s="24" customFormat="1" x14ac:dyDescent="0.3">
      <c r="A11" s="60">
        <v>1</v>
      </c>
      <c r="B11" s="61" t="s">
        <v>33</v>
      </c>
      <c r="C11" s="60">
        <v>40</v>
      </c>
      <c r="D11" s="60">
        <v>14</v>
      </c>
      <c r="E11" s="62">
        <v>28142850</v>
      </c>
      <c r="F11" s="62">
        <v>3407260</v>
      </c>
      <c r="G11" s="63">
        <v>300225.75</v>
      </c>
      <c r="H11" s="62">
        <v>16935669</v>
      </c>
      <c r="I11" s="63">
        <v>1043327.77</v>
      </c>
      <c r="J11" s="62">
        <f t="shared" si="0"/>
        <v>20342929</v>
      </c>
      <c r="K11" s="63">
        <f t="shared" si="0"/>
        <v>1343553.52</v>
      </c>
      <c r="L11" s="63">
        <f t="shared" si="1"/>
        <v>72.284537635669452</v>
      </c>
      <c r="M11" s="63">
        <f t="shared" si="2"/>
        <v>4.7740492522967646</v>
      </c>
    </row>
    <row r="12" spans="1:13" s="24" customFormat="1" x14ac:dyDescent="0.3">
      <c r="A12" s="60">
        <v>1</v>
      </c>
      <c r="B12" s="61" t="s">
        <v>43</v>
      </c>
      <c r="C12" s="60">
        <v>39</v>
      </c>
      <c r="D12" s="60">
        <v>11</v>
      </c>
      <c r="E12" s="62">
        <v>16280625</v>
      </c>
      <c r="F12" s="62">
        <v>420350</v>
      </c>
      <c r="G12" s="63">
        <v>355936</v>
      </c>
      <c r="H12" s="62">
        <v>2460024</v>
      </c>
      <c r="I12" s="63">
        <v>247661</v>
      </c>
      <c r="J12" s="62">
        <f t="shared" si="0"/>
        <v>2880374</v>
      </c>
      <c r="K12" s="63">
        <f t="shared" si="0"/>
        <v>603597</v>
      </c>
      <c r="L12" s="63">
        <f t="shared" si="1"/>
        <v>17.692035778724712</v>
      </c>
      <c r="M12" s="63">
        <f t="shared" si="2"/>
        <v>3.7074559484049292</v>
      </c>
    </row>
    <row r="13" spans="1:13" s="24" customFormat="1" x14ac:dyDescent="0.3">
      <c r="A13" s="60">
        <v>1</v>
      </c>
      <c r="B13" s="61" t="s">
        <v>48</v>
      </c>
      <c r="C13" s="60">
        <v>3</v>
      </c>
      <c r="D13" s="60">
        <v>0</v>
      </c>
      <c r="E13" s="62">
        <v>1020000</v>
      </c>
      <c r="F13" s="62">
        <v>0</v>
      </c>
      <c r="G13" s="63">
        <v>0</v>
      </c>
      <c r="H13" s="62">
        <v>985000</v>
      </c>
      <c r="I13" s="63">
        <v>0</v>
      </c>
      <c r="J13" s="62">
        <f t="shared" si="0"/>
        <v>985000</v>
      </c>
      <c r="K13" s="63">
        <f t="shared" si="0"/>
        <v>0</v>
      </c>
      <c r="L13" s="63">
        <f t="shared" si="1"/>
        <v>96.568627450980387</v>
      </c>
      <c r="M13" s="63">
        <f t="shared" si="2"/>
        <v>0</v>
      </c>
    </row>
    <row r="14" spans="1:13" s="24" customFormat="1" x14ac:dyDescent="0.3">
      <c r="A14" s="60">
        <v>1</v>
      </c>
      <c r="B14" s="61" t="s">
        <v>49</v>
      </c>
      <c r="C14" s="60">
        <v>65</v>
      </c>
      <c r="D14" s="60">
        <v>34</v>
      </c>
      <c r="E14" s="62">
        <v>24610150</v>
      </c>
      <c r="F14" s="62">
        <v>6478127</v>
      </c>
      <c r="G14" s="63">
        <v>1139128.04</v>
      </c>
      <c r="H14" s="62">
        <v>16272757</v>
      </c>
      <c r="I14" s="63">
        <v>2831854.35</v>
      </c>
      <c r="J14" s="62">
        <f t="shared" si="0"/>
        <v>22750884</v>
      </c>
      <c r="K14" s="63">
        <f t="shared" si="0"/>
        <v>3970982.39</v>
      </c>
      <c r="L14" s="63">
        <f t="shared" si="1"/>
        <v>92.445125283673605</v>
      </c>
      <c r="M14" s="63">
        <f t="shared" si="2"/>
        <v>16.135547284352189</v>
      </c>
    </row>
    <row r="15" spans="1:13" s="24" customFormat="1" x14ac:dyDescent="0.3">
      <c r="A15" s="60">
        <v>1</v>
      </c>
      <c r="B15" s="61" t="s">
        <v>61</v>
      </c>
      <c r="C15" s="60">
        <v>26</v>
      </c>
      <c r="D15" s="60">
        <v>10</v>
      </c>
      <c r="E15" s="62">
        <v>15773450</v>
      </c>
      <c r="F15" s="62">
        <v>8556400</v>
      </c>
      <c r="G15" s="63">
        <v>1002886</v>
      </c>
      <c r="H15" s="62">
        <v>4313000</v>
      </c>
      <c r="I15" s="63">
        <v>311907</v>
      </c>
      <c r="J15" s="62">
        <f t="shared" si="0"/>
        <v>12869400</v>
      </c>
      <c r="K15" s="63">
        <f t="shared" si="0"/>
        <v>1314793</v>
      </c>
      <c r="L15" s="63">
        <f t="shared" si="1"/>
        <v>81.588999236058058</v>
      </c>
      <c r="M15" s="63">
        <f t="shared" si="2"/>
        <v>8.3354814577660559</v>
      </c>
    </row>
    <row r="16" spans="1:13" s="24" customFormat="1" x14ac:dyDescent="0.3">
      <c r="A16" s="60">
        <v>1</v>
      </c>
      <c r="B16" s="61" t="s">
        <v>68</v>
      </c>
      <c r="C16" s="60">
        <v>77</v>
      </c>
      <c r="D16" s="60">
        <v>38</v>
      </c>
      <c r="E16" s="62">
        <v>33125275</v>
      </c>
      <c r="F16" s="62">
        <v>21451451</v>
      </c>
      <c r="G16" s="63">
        <v>4108161.63</v>
      </c>
      <c r="H16" s="62">
        <v>8366035</v>
      </c>
      <c r="I16" s="63">
        <v>2639134.85</v>
      </c>
      <c r="J16" s="62">
        <f t="shared" ref="J16:K20" si="3">F16+H16</f>
        <v>29817486</v>
      </c>
      <c r="K16" s="63">
        <f t="shared" si="3"/>
        <v>6747296.4800000004</v>
      </c>
      <c r="L16" s="63">
        <f t="shared" ref="L16:L20" si="4">(J16*100)/E16</f>
        <v>90.014304786903651</v>
      </c>
      <c r="M16" s="63">
        <f t="shared" ref="M16:M20" si="5">(K16*100)/E16</f>
        <v>20.36902781939169</v>
      </c>
    </row>
    <row r="17" spans="1:13" s="24" customFormat="1" x14ac:dyDescent="0.3">
      <c r="A17" s="60">
        <v>1</v>
      </c>
      <c r="B17" s="61" t="s">
        <v>80</v>
      </c>
      <c r="C17" s="60">
        <v>29</v>
      </c>
      <c r="D17" s="60">
        <v>10</v>
      </c>
      <c r="E17" s="62">
        <v>4356000</v>
      </c>
      <c r="F17" s="62">
        <v>1102000</v>
      </c>
      <c r="G17" s="63">
        <v>282312</v>
      </c>
      <c r="H17" s="62">
        <v>1134000</v>
      </c>
      <c r="I17" s="63">
        <v>193750</v>
      </c>
      <c r="J17" s="62">
        <f t="shared" si="3"/>
        <v>2236000</v>
      </c>
      <c r="K17" s="63">
        <f t="shared" si="3"/>
        <v>476062</v>
      </c>
      <c r="L17" s="63">
        <f t="shared" si="4"/>
        <v>51.331496786042237</v>
      </c>
      <c r="M17" s="63">
        <f t="shared" si="5"/>
        <v>10.928879706152433</v>
      </c>
    </row>
    <row r="18" spans="1:13" s="24" customFormat="1" x14ac:dyDescent="0.3">
      <c r="A18" s="60">
        <v>1</v>
      </c>
      <c r="B18" s="61" t="s">
        <v>85</v>
      </c>
      <c r="C18" s="60">
        <v>5</v>
      </c>
      <c r="D18" s="60">
        <v>1</v>
      </c>
      <c r="E18" s="62">
        <v>23340600</v>
      </c>
      <c r="F18" s="62">
        <v>507780</v>
      </c>
      <c r="G18" s="63">
        <v>123440</v>
      </c>
      <c r="H18" s="62">
        <v>11725820</v>
      </c>
      <c r="I18" s="63">
        <v>91363</v>
      </c>
      <c r="J18" s="62">
        <f t="shared" si="3"/>
        <v>12233600</v>
      </c>
      <c r="K18" s="63">
        <f t="shared" si="3"/>
        <v>214803</v>
      </c>
      <c r="L18" s="63">
        <f t="shared" si="4"/>
        <v>52.41339125815103</v>
      </c>
      <c r="M18" s="63">
        <f t="shared" si="5"/>
        <v>0.92029767872291202</v>
      </c>
    </row>
    <row r="19" spans="1:13" s="24" customFormat="1" x14ac:dyDescent="0.3">
      <c r="A19" s="60">
        <v>1</v>
      </c>
      <c r="B19" s="61" t="s">
        <v>88</v>
      </c>
      <c r="C19" s="60">
        <v>11</v>
      </c>
      <c r="D19" s="60">
        <v>5</v>
      </c>
      <c r="E19" s="62">
        <v>14752400</v>
      </c>
      <c r="F19" s="62">
        <v>10394926</v>
      </c>
      <c r="G19" s="63">
        <v>7541400</v>
      </c>
      <c r="H19" s="62">
        <v>866075</v>
      </c>
      <c r="I19" s="63">
        <v>3750</v>
      </c>
      <c r="J19" s="62">
        <f t="shared" si="3"/>
        <v>11261001</v>
      </c>
      <c r="K19" s="63">
        <f t="shared" si="3"/>
        <v>7545150</v>
      </c>
      <c r="L19" s="63">
        <f t="shared" si="4"/>
        <v>76.333349149968825</v>
      </c>
      <c r="M19" s="63">
        <f t="shared" si="5"/>
        <v>51.145237385103442</v>
      </c>
    </row>
    <row r="20" spans="1:13" s="24" customFormat="1" x14ac:dyDescent="0.3">
      <c r="A20" s="60">
        <v>1</v>
      </c>
      <c r="B20" s="61" t="s">
        <v>91</v>
      </c>
      <c r="C20" s="60">
        <v>7</v>
      </c>
      <c r="D20" s="60">
        <v>2</v>
      </c>
      <c r="E20" s="62">
        <v>782600</v>
      </c>
      <c r="F20" s="62">
        <v>166300</v>
      </c>
      <c r="G20" s="63">
        <v>163384.6</v>
      </c>
      <c r="H20" s="62">
        <v>306300</v>
      </c>
      <c r="I20" s="63">
        <v>12089</v>
      </c>
      <c r="J20" s="62">
        <f t="shared" si="3"/>
        <v>472600</v>
      </c>
      <c r="K20" s="63">
        <f t="shared" si="3"/>
        <v>175473.6</v>
      </c>
      <c r="L20" s="63">
        <f t="shared" si="4"/>
        <v>60.388448760541785</v>
      </c>
      <c r="M20" s="63">
        <f t="shared" si="5"/>
        <v>22.421875798619986</v>
      </c>
    </row>
    <row r="21" spans="1:13" x14ac:dyDescent="0.3">
      <c r="A21" s="71" t="s">
        <v>93</v>
      </c>
      <c r="B21" s="71"/>
      <c r="C21" s="53">
        <f t="shared" ref="C21:I21" si="6">SUM(C20,C19,C18,C17,C16,C15,C14,C13,C12,C11,C10,C9,C8,C7)</f>
        <v>426</v>
      </c>
      <c r="D21" s="53">
        <f t="shared" si="6"/>
        <v>172</v>
      </c>
      <c r="E21" s="9">
        <f t="shared" si="6"/>
        <v>665501500</v>
      </c>
      <c r="F21" s="9">
        <f t="shared" si="6"/>
        <v>235539466</v>
      </c>
      <c r="G21" s="7">
        <f t="shared" si="6"/>
        <v>110076175.05999999</v>
      </c>
      <c r="H21" s="9">
        <f t="shared" si="6"/>
        <v>185814328</v>
      </c>
      <c r="I21" s="7">
        <f t="shared" si="6"/>
        <v>43516332.899999999</v>
      </c>
      <c r="J21" s="9">
        <f>F21+H21</f>
        <v>421353794</v>
      </c>
      <c r="K21" s="7">
        <f>G21+I21</f>
        <v>153592507.95999998</v>
      </c>
      <c r="L21" s="7">
        <f>(J21*100)/E21</f>
        <v>63.313725664029306</v>
      </c>
      <c r="M21" s="7">
        <f>(K21*100)/E21</f>
        <v>23.079212888325568</v>
      </c>
    </row>
  </sheetData>
  <mergeCells count="14">
    <mergeCell ref="J4:K5"/>
    <mergeCell ref="L4:M5"/>
    <mergeCell ref="H5:I5"/>
    <mergeCell ref="A21:B21"/>
    <mergeCell ref="A1:M1"/>
    <mergeCell ref="A2:M2"/>
    <mergeCell ref="A3:M3"/>
    <mergeCell ref="A4:A6"/>
    <mergeCell ref="B4:B6"/>
    <mergeCell ref="C4:C6"/>
    <mergeCell ref="D4:D6"/>
    <mergeCell ref="E4:E6"/>
    <mergeCell ref="F4:G5"/>
    <mergeCell ref="H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view="pageBreakPreview" zoomScaleNormal="100" zoomScaleSheetLayoutView="100" workbookViewId="0">
      <selection activeCell="B7" sqref="B7"/>
    </sheetView>
  </sheetViews>
  <sheetFormatPr defaultColWidth="38.625" defaultRowHeight="18.75" x14ac:dyDescent="0.3"/>
  <cols>
    <col min="1" max="1" width="5.125" style="59" customWidth="1"/>
    <col min="2" max="2" width="42.375" style="1" customWidth="1"/>
    <col min="3" max="3" width="7.25" style="1" customWidth="1"/>
    <col min="4" max="4" width="10.375" style="1" customWidth="1"/>
    <col min="5" max="5" width="11.5" style="1" customWidth="1"/>
    <col min="6" max="6" width="12.25" style="1" customWidth="1"/>
    <col min="7" max="7" width="13.625" style="1" customWidth="1"/>
    <col min="8" max="8" width="12" style="57" bestFit="1" customWidth="1"/>
    <col min="9" max="9" width="11.75" style="1" bestFit="1" customWidth="1"/>
    <col min="10" max="10" width="10.75" style="57" bestFit="1" customWidth="1"/>
    <col min="11" max="11" width="12.75" style="1" bestFit="1" customWidth="1"/>
    <col min="12" max="12" width="6.625" style="1" bestFit="1" customWidth="1"/>
    <col min="13" max="13" width="6.75" style="1" customWidth="1"/>
    <col min="14" max="16384" width="38.625" style="1"/>
  </cols>
  <sheetData>
    <row r="1" spans="1:13" ht="23.2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x14ac:dyDescent="0.3">
      <c r="A2" s="72" t="s">
        <v>142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3.25" x14ac:dyDescent="0.3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3">
      <c r="A4" s="74" t="s">
        <v>2</v>
      </c>
      <c r="B4" s="74" t="s">
        <v>3</v>
      </c>
      <c r="C4" s="75" t="s">
        <v>95</v>
      </c>
      <c r="D4" s="75" t="s">
        <v>96</v>
      </c>
      <c r="E4" s="75" t="s">
        <v>97</v>
      </c>
      <c r="F4" s="78" t="s">
        <v>94</v>
      </c>
      <c r="G4" s="78"/>
      <c r="H4" s="69" t="s">
        <v>140</v>
      </c>
      <c r="I4" s="70"/>
      <c r="J4" s="64" t="s">
        <v>144</v>
      </c>
      <c r="K4" s="65"/>
      <c r="L4" s="68" t="s">
        <v>141</v>
      </c>
      <c r="M4" s="68"/>
    </row>
    <row r="5" spans="1:13" x14ac:dyDescent="0.3">
      <c r="A5" s="74"/>
      <c r="B5" s="74"/>
      <c r="C5" s="76"/>
      <c r="D5" s="76"/>
      <c r="E5" s="76"/>
      <c r="F5" s="78"/>
      <c r="G5" s="78"/>
      <c r="H5" s="69" t="s">
        <v>143</v>
      </c>
      <c r="I5" s="70"/>
      <c r="J5" s="66"/>
      <c r="K5" s="67"/>
      <c r="L5" s="68"/>
      <c r="M5" s="68"/>
    </row>
    <row r="6" spans="1:13" x14ac:dyDescent="0.3">
      <c r="A6" s="74"/>
      <c r="B6" s="74"/>
      <c r="C6" s="77"/>
      <c r="D6" s="77"/>
      <c r="E6" s="77"/>
      <c r="F6" s="4" t="s">
        <v>4</v>
      </c>
      <c r="G6" s="4" t="s">
        <v>5</v>
      </c>
      <c r="H6" s="56" t="s">
        <v>4</v>
      </c>
      <c r="I6" s="34" t="s">
        <v>5</v>
      </c>
      <c r="J6" s="56" t="s">
        <v>4</v>
      </c>
      <c r="K6" s="34" t="s">
        <v>5</v>
      </c>
      <c r="L6" s="4" t="s">
        <v>4</v>
      </c>
      <c r="M6" s="4" t="s">
        <v>5</v>
      </c>
    </row>
    <row r="7" spans="1:13" s="24" customFormat="1" x14ac:dyDescent="0.3">
      <c r="A7" s="36">
        <v>1</v>
      </c>
      <c r="B7" s="37" t="s">
        <v>6</v>
      </c>
      <c r="C7" s="36">
        <v>38</v>
      </c>
      <c r="D7" s="36">
        <v>11</v>
      </c>
      <c r="E7" s="38">
        <v>489118500</v>
      </c>
      <c r="F7" s="38">
        <v>172741150</v>
      </c>
      <c r="G7" s="39">
        <v>92560403.069999993</v>
      </c>
      <c r="H7" s="38">
        <v>120742417</v>
      </c>
      <c r="I7" s="39">
        <v>33522230.27</v>
      </c>
      <c r="J7" s="38">
        <f>F7+H7</f>
        <v>293483567</v>
      </c>
      <c r="K7" s="39">
        <f>G7+I7</f>
        <v>126082633.33999999</v>
      </c>
      <c r="L7" s="39">
        <f>(J7*100)/E7</f>
        <v>60.002548871081345</v>
      </c>
      <c r="M7" s="39">
        <f>(K7*100)/E7</f>
        <v>25.777522898847618</v>
      </c>
    </row>
    <row r="8" spans="1:13" x14ac:dyDescent="0.3">
      <c r="A8" s="41">
        <v>1</v>
      </c>
      <c r="B8" s="40" t="s">
        <v>7</v>
      </c>
      <c r="C8" s="41">
        <v>16</v>
      </c>
      <c r="D8" s="41">
        <v>0</v>
      </c>
      <c r="E8" s="42">
        <v>12420800</v>
      </c>
      <c r="F8" s="42">
        <v>1646000</v>
      </c>
      <c r="G8" s="43">
        <v>0</v>
      </c>
      <c r="H8" s="42">
        <v>2018300</v>
      </c>
      <c r="I8" s="43">
        <v>0</v>
      </c>
      <c r="J8" s="42">
        <f t="shared" ref="J8:J71" si="0">F8+H8</f>
        <v>3664300</v>
      </c>
      <c r="K8" s="43">
        <f t="shared" ref="K8:K71" si="1">G8+I8</f>
        <v>0</v>
      </c>
      <c r="L8" s="43">
        <f t="shared" ref="L8:L71" si="2">(J8*100)/E8</f>
        <v>29.501320365837948</v>
      </c>
      <c r="M8" s="43">
        <f t="shared" ref="M8:M71" si="3">(K8*100)/E8</f>
        <v>0</v>
      </c>
    </row>
    <row r="9" spans="1:13" x14ac:dyDescent="0.3">
      <c r="A9" s="45">
        <v>2</v>
      </c>
      <c r="B9" s="44" t="s">
        <v>8</v>
      </c>
      <c r="C9" s="45">
        <v>3</v>
      </c>
      <c r="D9" s="45">
        <v>3</v>
      </c>
      <c r="E9" s="46">
        <v>312908900</v>
      </c>
      <c r="F9" s="46">
        <v>97957900</v>
      </c>
      <c r="G9" s="47">
        <v>67900625.069999993</v>
      </c>
      <c r="H9" s="46">
        <v>73665000</v>
      </c>
      <c r="I9" s="47">
        <v>22467471.670000002</v>
      </c>
      <c r="J9" s="46">
        <f t="shared" si="0"/>
        <v>171622900</v>
      </c>
      <c r="K9" s="47">
        <f t="shared" si="1"/>
        <v>90368096.739999995</v>
      </c>
      <c r="L9" s="47">
        <f t="shared" si="2"/>
        <v>54.847561063299892</v>
      </c>
      <c r="M9" s="47">
        <f t="shared" si="3"/>
        <v>28.880002051715373</v>
      </c>
    </row>
    <row r="10" spans="1:13" x14ac:dyDescent="0.3">
      <c r="A10" s="45">
        <v>3</v>
      </c>
      <c r="B10" s="44" t="s">
        <v>9</v>
      </c>
      <c r="C10" s="45">
        <v>1</v>
      </c>
      <c r="D10" s="45">
        <v>1</v>
      </c>
      <c r="E10" s="46">
        <v>150000</v>
      </c>
      <c r="F10" s="46">
        <v>10000</v>
      </c>
      <c r="G10" s="47">
        <v>0</v>
      </c>
      <c r="H10" s="46">
        <v>100000</v>
      </c>
      <c r="I10" s="47">
        <v>30000</v>
      </c>
      <c r="J10" s="46">
        <f t="shared" si="0"/>
        <v>110000</v>
      </c>
      <c r="K10" s="47">
        <f t="shared" si="1"/>
        <v>30000</v>
      </c>
      <c r="L10" s="47">
        <f t="shared" si="2"/>
        <v>73.333333333333329</v>
      </c>
      <c r="M10" s="47">
        <f t="shared" si="3"/>
        <v>20</v>
      </c>
    </row>
    <row r="11" spans="1:13" x14ac:dyDescent="0.3">
      <c r="A11" s="45">
        <v>4</v>
      </c>
      <c r="B11" s="44" t="s">
        <v>10</v>
      </c>
      <c r="C11" s="45">
        <v>11</v>
      </c>
      <c r="D11" s="45">
        <v>4</v>
      </c>
      <c r="E11" s="46">
        <v>162277100</v>
      </c>
      <c r="F11" s="46">
        <v>72986750</v>
      </c>
      <c r="G11" s="47">
        <v>24588000</v>
      </c>
      <c r="H11" s="46">
        <v>44519617</v>
      </c>
      <c r="I11" s="47">
        <v>10956763.6</v>
      </c>
      <c r="J11" s="46">
        <f t="shared" si="0"/>
        <v>117506367</v>
      </c>
      <c r="K11" s="47">
        <f t="shared" si="1"/>
        <v>35544763.600000001</v>
      </c>
      <c r="L11" s="47">
        <f t="shared" si="2"/>
        <v>72.410935985422469</v>
      </c>
      <c r="M11" s="47">
        <f t="shared" si="3"/>
        <v>21.903745876651726</v>
      </c>
    </row>
    <row r="12" spans="1:13" x14ac:dyDescent="0.3">
      <c r="A12" s="45">
        <v>5</v>
      </c>
      <c r="B12" s="44" t="s">
        <v>11</v>
      </c>
      <c r="C12" s="45">
        <v>6</v>
      </c>
      <c r="D12" s="45">
        <v>2</v>
      </c>
      <c r="E12" s="46">
        <v>688000</v>
      </c>
      <c r="F12" s="46">
        <v>35500</v>
      </c>
      <c r="G12" s="47">
        <v>4500</v>
      </c>
      <c r="H12" s="46">
        <v>291500</v>
      </c>
      <c r="I12" s="47">
        <v>48675</v>
      </c>
      <c r="J12" s="46">
        <f t="shared" si="0"/>
        <v>327000</v>
      </c>
      <c r="K12" s="47">
        <f t="shared" si="1"/>
        <v>53175</v>
      </c>
      <c r="L12" s="47">
        <f t="shared" si="2"/>
        <v>47.529069767441861</v>
      </c>
      <c r="M12" s="47">
        <f t="shared" si="3"/>
        <v>7.7289244186046515</v>
      </c>
    </row>
    <row r="13" spans="1:13" x14ac:dyDescent="0.3">
      <c r="A13" s="49">
        <v>6</v>
      </c>
      <c r="B13" s="48" t="s">
        <v>12</v>
      </c>
      <c r="C13" s="49">
        <v>1</v>
      </c>
      <c r="D13" s="49">
        <v>1</v>
      </c>
      <c r="E13" s="50">
        <v>673700</v>
      </c>
      <c r="F13" s="50">
        <v>105000</v>
      </c>
      <c r="G13" s="51">
        <v>67278</v>
      </c>
      <c r="H13" s="50">
        <v>148000</v>
      </c>
      <c r="I13" s="51">
        <v>19320</v>
      </c>
      <c r="J13" s="50">
        <f t="shared" si="0"/>
        <v>253000</v>
      </c>
      <c r="K13" s="51">
        <f t="shared" si="1"/>
        <v>86598</v>
      </c>
      <c r="L13" s="51">
        <f t="shared" si="2"/>
        <v>37.553807332640645</v>
      </c>
      <c r="M13" s="51">
        <f t="shared" si="3"/>
        <v>12.854089357280689</v>
      </c>
    </row>
    <row r="14" spans="1:13" s="24" customFormat="1" x14ac:dyDescent="0.3">
      <c r="A14" s="36">
        <v>1</v>
      </c>
      <c r="B14" s="37" t="s">
        <v>13</v>
      </c>
      <c r="C14" s="36">
        <v>10</v>
      </c>
      <c r="D14" s="36">
        <v>6</v>
      </c>
      <c r="E14" s="38">
        <v>937700</v>
      </c>
      <c r="F14" s="38">
        <v>408990</v>
      </c>
      <c r="G14" s="39">
        <v>115219.75</v>
      </c>
      <c r="H14" s="38">
        <v>140975</v>
      </c>
      <c r="I14" s="39">
        <v>33790</v>
      </c>
      <c r="J14" s="38">
        <f t="shared" si="0"/>
        <v>549965</v>
      </c>
      <c r="K14" s="39">
        <f t="shared" si="1"/>
        <v>149009.75</v>
      </c>
      <c r="L14" s="39">
        <f t="shared" si="2"/>
        <v>58.65042124346806</v>
      </c>
      <c r="M14" s="39">
        <f t="shared" si="3"/>
        <v>15.890983256905194</v>
      </c>
    </row>
    <row r="15" spans="1:13" x14ac:dyDescent="0.3">
      <c r="A15" s="41">
        <v>1</v>
      </c>
      <c r="B15" s="40" t="s">
        <v>14</v>
      </c>
      <c r="C15" s="41">
        <v>3</v>
      </c>
      <c r="D15" s="41">
        <v>2</v>
      </c>
      <c r="E15" s="42">
        <v>455500</v>
      </c>
      <c r="F15" s="42">
        <v>125190</v>
      </c>
      <c r="G15" s="43">
        <v>20023.75</v>
      </c>
      <c r="H15" s="42">
        <v>73750</v>
      </c>
      <c r="I15" s="43">
        <v>3390</v>
      </c>
      <c r="J15" s="42">
        <f t="shared" si="0"/>
        <v>198940</v>
      </c>
      <c r="K15" s="43">
        <f t="shared" si="1"/>
        <v>23413.75</v>
      </c>
      <c r="L15" s="43">
        <f t="shared" si="2"/>
        <v>43.67508232711306</v>
      </c>
      <c r="M15" s="43">
        <f t="shared" si="3"/>
        <v>5.1402305159165751</v>
      </c>
    </row>
    <row r="16" spans="1:13" x14ac:dyDescent="0.3">
      <c r="A16" s="49">
        <v>2</v>
      </c>
      <c r="B16" s="48" t="s">
        <v>15</v>
      </c>
      <c r="C16" s="49">
        <v>7</v>
      </c>
      <c r="D16" s="49">
        <v>4</v>
      </c>
      <c r="E16" s="50">
        <v>482200</v>
      </c>
      <c r="F16" s="50">
        <v>283800</v>
      </c>
      <c r="G16" s="51">
        <v>95196</v>
      </c>
      <c r="H16" s="50">
        <v>67225</v>
      </c>
      <c r="I16" s="51">
        <v>30400</v>
      </c>
      <c r="J16" s="50">
        <f t="shared" si="0"/>
        <v>351025</v>
      </c>
      <c r="K16" s="51">
        <f t="shared" si="1"/>
        <v>125596</v>
      </c>
      <c r="L16" s="51">
        <f t="shared" si="2"/>
        <v>72.796557445043547</v>
      </c>
      <c r="M16" s="51">
        <f t="shared" si="3"/>
        <v>26.046453753629198</v>
      </c>
    </row>
    <row r="17" spans="1:13" s="24" customFormat="1" x14ac:dyDescent="0.3">
      <c r="A17" s="36">
        <v>1</v>
      </c>
      <c r="B17" s="37" t="s">
        <v>16</v>
      </c>
      <c r="C17" s="36">
        <v>5</v>
      </c>
      <c r="D17" s="36">
        <v>3</v>
      </c>
      <c r="E17" s="38">
        <v>1180000</v>
      </c>
      <c r="F17" s="38">
        <v>800000</v>
      </c>
      <c r="G17" s="39">
        <v>278562</v>
      </c>
      <c r="H17" s="38">
        <v>90000</v>
      </c>
      <c r="I17" s="39">
        <v>12246</v>
      </c>
      <c r="J17" s="38">
        <f t="shared" si="0"/>
        <v>890000</v>
      </c>
      <c r="K17" s="39">
        <f t="shared" si="1"/>
        <v>290808</v>
      </c>
      <c r="L17" s="39">
        <f t="shared" si="2"/>
        <v>75.423728813559322</v>
      </c>
      <c r="M17" s="39">
        <f t="shared" si="3"/>
        <v>24.644745762711864</v>
      </c>
    </row>
    <row r="18" spans="1:13" x14ac:dyDescent="0.3">
      <c r="A18" s="41">
        <v>1</v>
      </c>
      <c r="B18" s="40" t="s">
        <v>7</v>
      </c>
      <c r="C18" s="41">
        <v>2</v>
      </c>
      <c r="D18" s="41">
        <v>2</v>
      </c>
      <c r="E18" s="42">
        <v>420000</v>
      </c>
      <c r="F18" s="42">
        <v>210000</v>
      </c>
      <c r="G18" s="43">
        <v>212162</v>
      </c>
      <c r="H18" s="42">
        <v>90000</v>
      </c>
      <c r="I18" s="43">
        <v>12246</v>
      </c>
      <c r="J18" s="42">
        <f t="shared" si="0"/>
        <v>300000</v>
      </c>
      <c r="K18" s="43">
        <f t="shared" si="1"/>
        <v>224408</v>
      </c>
      <c r="L18" s="43">
        <f t="shared" si="2"/>
        <v>71.428571428571431</v>
      </c>
      <c r="M18" s="43">
        <f t="shared" si="3"/>
        <v>53.430476190476192</v>
      </c>
    </row>
    <row r="19" spans="1:13" x14ac:dyDescent="0.3">
      <c r="A19" s="45">
        <v>2</v>
      </c>
      <c r="B19" s="44" t="s">
        <v>17</v>
      </c>
      <c r="C19" s="45">
        <v>2</v>
      </c>
      <c r="D19" s="45">
        <v>1</v>
      </c>
      <c r="E19" s="46">
        <v>220000</v>
      </c>
      <c r="F19" s="46">
        <v>50000</v>
      </c>
      <c r="G19" s="47">
        <v>66400</v>
      </c>
      <c r="H19" s="46">
        <v>0</v>
      </c>
      <c r="I19" s="47">
        <v>0</v>
      </c>
      <c r="J19" s="46">
        <f t="shared" si="0"/>
        <v>50000</v>
      </c>
      <c r="K19" s="47">
        <f t="shared" si="1"/>
        <v>66400</v>
      </c>
      <c r="L19" s="47">
        <f t="shared" si="2"/>
        <v>22.727272727272727</v>
      </c>
      <c r="M19" s="47">
        <f t="shared" si="3"/>
        <v>30.181818181818183</v>
      </c>
    </row>
    <row r="20" spans="1:13" x14ac:dyDescent="0.3">
      <c r="A20" s="49">
        <v>3</v>
      </c>
      <c r="B20" s="48" t="s">
        <v>18</v>
      </c>
      <c r="C20" s="49">
        <v>1</v>
      </c>
      <c r="D20" s="49">
        <v>0</v>
      </c>
      <c r="E20" s="50">
        <v>540000</v>
      </c>
      <c r="F20" s="50">
        <v>540000</v>
      </c>
      <c r="G20" s="51">
        <v>0</v>
      </c>
      <c r="H20" s="50">
        <v>0</v>
      </c>
      <c r="I20" s="51">
        <v>0</v>
      </c>
      <c r="J20" s="50">
        <f t="shared" si="0"/>
        <v>540000</v>
      </c>
      <c r="K20" s="51">
        <f t="shared" si="1"/>
        <v>0</v>
      </c>
      <c r="L20" s="51">
        <f t="shared" si="2"/>
        <v>100</v>
      </c>
      <c r="M20" s="51">
        <f t="shared" si="3"/>
        <v>0</v>
      </c>
    </row>
    <row r="21" spans="1:13" s="24" customFormat="1" x14ac:dyDescent="0.3">
      <c r="A21" s="36">
        <v>1</v>
      </c>
      <c r="B21" s="37" t="s">
        <v>19</v>
      </c>
      <c r="C21" s="36">
        <v>71</v>
      </c>
      <c r="D21" s="36">
        <v>27</v>
      </c>
      <c r="E21" s="38">
        <v>12081350</v>
      </c>
      <c r="F21" s="38">
        <v>9104732</v>
      </c>
      <c r="G21" s="39">
        <v>2105116.2200000002</v>
      </c>
      <c r="H21" s="38">
        <v>1476256</v>
      </c>
      <c r="I21" s="39">
        <v>2573229.66</v>
      </c>
      <c r="J21" s="38">
        <f t="shared" si="0"/>
        <v>10580988</v>
      </c>
      <c r="K21" s="39">
        <f t="shared" si="1"/>
        <v>4678345.8800000008</v>
      </c>
      <c r="L21" s="39">
        <f t="shared" si="2"/>
        <v>87.581172633853001</v>
      </c>
      <c r="M21" s="39">
        <f t="shared" si="3"/>
        <v>38.72370124199697</v>
      </c>
    </row>
    <row r="22" spans="1:13" x14ac:dyDescent="0.3">
      <c r="A22" s="41">
        <v>1</v>
      </c>
      <c r="B22" s="40" t="s">
        <v>7</v>
      </c>
      <c r="C22" s="41">
        <v>13</v>
      </c>
      <c r="D22" s="41">
        <v>2</v>
      </c>
      <c r="E22" s="42">
        <v>9175478</v>
      </c>
      <c r="F22" s="42">
        <v>7887230</v>
      </c>
      <c r="G22" s="43">
        <v>1147925.22</v>
      </c>
      <c r="H22" s="42">
        <v>389486</v>
      </c>
      <c r="I22" s="43">
        <v>2490799.56</v>
      </c>
      <c r="J22" s="42">
        <f t="shared" si="0"/>
        <v>8276716</v>
      </c>
      <c r="K22" s="43">
        <f t="shared" si="1"/>
        <v>3638724.7800000003</v>
      </c>
      <c r="L22" s="43">
        <f t="shared" si="2"/>
        <v>90.204739197238553</v>
      </c>
      <c r="M22" s="43">
        <f t="shared" si="3"/>
        <v>39.657059610409398</v>
      </c>
    </row>
    <row r="23" spans="1:13" x14ac:dyDescent="0.3">
      <c r="A23" s="45">
        <v>2</v>
      </c>
      <c r="B23" s="44" t="s">
        <v>20</v>
      </c>
      <c r="C23" s="45">
        <v>6</v>
      </c>
      <c r="D23" s="45">
        <v>3</v>
      </c>
      <c r="E23" s="46">
        <v>132737</v>
      </c>
      <c r="F23" s="46">
        <v>44800</v>
      </c>
      <c r="G23" s="47">
        <v>61737</v>
      </c>
      <c r="H23" s="46">
        <v>87937</v>
      </c>
      <c r="I23" s="47">
        <v>11000</v>
      </c>
      <c r="J23" s="46">
        <f t="shared" si="0"/>
        <v>132737</v>
      </c>
      <c r="K23" s="47">
        <f t="shared" si="1"/>
        <v>72737</v>
      </c>
      <c r="L23" s="47">
        <f t="shared" si="2"/>
        <v>100</v>
      </c>
      <c r="M23" s="47">
        <f t="shared" si="3"/>
        <v>54.797833309476637</v>
      </c>
    </row>
    <row r="24" spans="1:13" x14ac:dyDescent="0.3">
      <c r="A24" s="45">
        <v>3</v>
      </c>
      <c r="B24" s="44" t="s">
        <v>21</v>
      </c>
      <c r="C24" s="45">
        <v>5</v>
      </c>
      <c r="D24" s="45">
        <v>0</v>
      </c>
      <c r="E24" s="46">
        <v>136350</v>
      </c>
      <c r="F24" s="46">
        <v>45000</v>
      </c>
      <c r="G24" s="47">
        <v>0</v>
      </c>
      <c r="H24" s="46">
        <v>91350</v>
      </c>
      <c r="I24" s="47">
        <v>0</v>
      </c>
      <c r="J24" s="46">
        <f t="shared" si="0"/>
        <v>136350</v>
      </c>
      <c r="K24" s="47">
        <f t="shared" si="1"/>
        <v>0</v>
      </c>
      <c r="L24" s="47">
        <f t="shared" si="2"/>
        <v>100</v>
      </c>
      <c r="M24" s="47">
        <f t="shared" si="3"/>
        <v>0</v>
      </c>
    </row>
    <row r="25" spans="1:13" x14ac:dyDescent="0.3">
      <c r="A25" s="45">
        <v>4</v>
      </c>
      <c r="B25" s="44" t="s">
        <v>22</v>
      </c>
      <c r="C25" s="45">
        <v>5</v>
      </c>
      <c r="D25" s="45">
        <v>3</v>
      </c>
      <c r="E25" s="46">
        <v>129262</v>
      </c>
      <c r="F25" s="46">
        <v>57262</v>
      </c>
      <c r="G25" s="47">
        <v>97262</v>
      </c>
      <c r="H25" s="46">
        <v>72000</v>
      </c>
      <c r="I25" s="47">
        <v>0</v>
      </c>
      <c r="J25" s="46">
        <f t="shared" si="0"/>
        <v>129262</v>
      </c>
      <c r="K25" s="47">
        <f t="shared" si="1"/>
        <v>97262</v>
      </c>
      <c r="L25" s="47">
        <f t="shared" si="2"/>
        <v>100</v>
      </c>
      <c r="M25" s="47">
        <f t="shared" si="3"/>
        <v>75.244077919264754</v>
      </c>
    </row>
    <row r="26" spans="1:13" x14ac:dyDescent="0.3">
      <c r="A26" s="45">
        <v>5</v>
      </c>
      <c r="B26" s="44" t="s">
        <v>23</v>
      </c>
      <c r="C26" s="45">
        <v>7</v>
      </c>
      <c r="D26" s="45">
        <v>6</v>
      </c>
      <c r="E26" s="46">
        <v>181212</v>
      </c>
      <c r="F26" s="46">
        <v>119600</v>
      </c>
      <c r="G26" s="47">
        <v>148412</v>
      </c>
      <c r="H26" s="46">
        <v>51612</v>
      </c>
      <c r="I26" s="47">
        <v>20000</v>
      </c>
      <c r="J26" s="46">
        <f t="shared" si="0"/>
        <v>171212</v>
      </c>
      <c r="K26" s="47">
        <f t="shared" si="1"/>
        <v>168412</v>
      </c>
      <c r="L26" s="47">
        <f t="shared" si="2"/>
        <v>94.481601659934228</v>
      </c>
      <c r="M26" s="47">
        <f t="shared" si="3"/>
        <v>92.936450124715805</v>
      </c>
    </row>
    <row r="27" spans="1:13" x14ac:dyDescent="0.3">
      <c r="A27" s="45">
        <v>6</v>
      </c>
      <c r="B27" s="44" t="s">
        <v>24</v>
      </c>
      <c r="C27" s="45">
        <v>7</v>
      </c>
      <c r="D27" s="45">
        <v>2</v>
      </c>
      <c r="E27" s="46">
        <v>846875</v>
      </c>
      <c r="F27" s="46">
        <v>339800</v>
      </c>
      <c r="G27" s="47">
        <v>40800</v>
      </c>
      <c r="H27" s="46">
        <v>93975</v>
      </c>
      <c r="I27" s="47">
        <v>6230.1</v>
      </c>
      <c r="J27" s="46">
        <f t="shared" si="0"/>
        <v>433775</v>
      </c>
      <c r="K27" s="47">
        <f t="shared" si="1"/>
        <v>47030.1</v>
      </c>
      <c r="L27" s="47">
        <f t="shared" si="2"/>
        <v>51.22066420664207</v>
      </c>
      <c r="M27" s="47">
        <f t="shared" si="3"/>
        <v>5.5533697416974173</v>
      </c>
    </row>
    <row r="28" spans="1:13" x14ac:dyDescent="0.3">
      <c r="A28" s="45">
        <v>7</v>
      </c>
      <c r="B28" s="44" t="s">
        <v>25</v>
      </c>
      <c r="C28" s="45">
        <v>7</v>
      </c>
      <c r="D28" s="45">
        <v>4</v>
      </c>
      <c r="E28" s="46">
        <v>570275</v>
      </c>
      <c r="F28" s="46">
        <v>355400</v>
      </c>
      <c r="G28" s="47">
        <v>399400</v>
      </c>
      <c r="H28" s="46">
        <v>214875</v>
      </c>
      <c r="I28" s="47">
        <v>6000</v>
      </c>
      <c r="J28" s="46">
        <f t="shared" si="0"/>
        <v>570275</v>
      </c>
      <c r="K28" s="47">
        <f t="shared" si="1"/>
        <v>405400</v>
      </c>
      <c r="L28" s="47">
        <f t="shared" si="2"/>
        <v>100</v>
      </c>
      <c r="M28" s="47">
        <f t="shared" si="3"/>
        <v>71.088509929420013</v>
      </c>
    </row>
    <row r="29" spans="1:13" ht="21" customHeight="1" x14ac:dyDescent="0.3">
      <c r="A29" s="45">
        <v>8</v>
      </c>
      <c r="B29" s="44" t="s">
        <v>26</v>
      </c>
      <c r="C29" s="45">
        <v>5</v>
      </c>
      <c r="D29" s="45">
        <v>3</v>
      </c>
      <c r="E29" s="46">
        <v>128012</v>
      </c>
      <c r="F29" s="46">
        <v>0</v>
      </c>
      <c r="G29" s="47">
        <v>65000</v>
      </c>
      <c r="H29" s="46">
        <v>128012</v>
      </c>
      <c r="I29" s="47">
        <v>20000</v>
      </c>
      <c r="J29" s="46">
        <f t="shared" si="0"/>
        <v>128012</v>
      </c>
      <c r="K29" s="47">
        <f t="shared" si="1"/>
        <v>85000</v>
      </c>
      <c r="L29" s="47">
        <f t="shared" si="2"/>
        <v>100</v>
      </c>
      <c r="M29" s="52">
        <f t="shared" si="3"/>
        <v>66.400024997656473</v>
      </c>
    </row>
    <row r="30" spans="1:13" x14ac:dyDescent="0.3">
      <c r="A30" s="45">
        <v>9</v>
      </c>
      <c r="B30" s="44" t="s">
        <v>27</v>
      </c>
      <c r="C30" s="45">
        <v>2</v>
      </c>
      <c r="D30" s="45">
        <v>1</v>
      </c>
      <c r="E30" s="46">
        <v>179800</v>
      </c>
      <c r="F30" s="46">
        <v>44800</v>
      </c>
      <c r="G30" s="47">
        <v>44800</v>
      </c>
      <c r="H30" s="46">
        <v>0</v>
      </c>
      <c r="I30" s="47">
        <v>0</v>
      </c>
      <c r="J30" s="46">
        <f t="shared" si="0"/>
        <v>44800</v>
      </c>
      <c r="K30" s="47">
        <f t="shared" si="1"/>
        <v>44800</v>
      </c>
      <c r="L30" s="47">
        <f t="shared" si="2"/>
        <v>24.916573971078975</v>
      </c>
      <c r="M30" s="47">
        <f t="shared" si="3"/>
        <v>24.916573971078975</v>
      </c>
    </row>
    <row r="31" spans="1:13" x14ac:dyDescent="0.3">
      <c r="A31" s="45">
        <v>10</v>
      </c>
      <c r="B31" s="44" t="s">
        <v>28</v>
      </c>
      <c r="C31" s="45">
        <v>4</v>
      </c>
      <c r="D31" s="45">
        <v>0</v>
      </c>
      <c r="E31" s="46">
        <v>63787</v>
      </c>
      <c r="F31" s="46">
        <v>0</v>
      </c>
      <c r="G31" s="47">
        <v>0</v>
      </c>
      <c r="H31" s="46">
        <v>33787</v>
      </c>
      <c r="I31" s="47">
        <v>0</v>
      </c>
      <c r="J31" s="46">
        <f t="shared" si="0"/>
        <v>33787</v>
      </c>
      <c r="K31" s="47">
        <f t="shared" si="1"/>
        <v>0</v>
      </c>
      <c r="L31" s="47">
        <f t="shared" si="2"/>
        <v>52.968473199868313</v>
      </c>
      <c r="M31" s="47">
        <f t="shared" si="3"/>
        <v>0</v>
      </c>
    </row>
    <row r="32" spans="1:13" x14ac:dyDescent="0.3">
      <c r="A32" s="45">
        <v>11</v>
      </c>
      <c r="B32" s="44" t="s">
        <v>29</v>
      </c>
      <c r="C32" s="45">
        <v>6</v>
      </c>
      <c r="D32" s="45">
        <v>0</v>
      </c>
      <c r="E32" s="46">
        <v>134050</v>
      </c>
      <c r="F32" s="46">
        <v>59800</v>
      </c>
      <c r="G32" s="47">
        <v>0</v>
      </c>
      <c r="H32" s="46">
        <v>74250</v>
      </c>
      <c r="I32" s="47">
        <v>0</v>
      </c>
      <c r="J32" s="46">
        <f t="shared" si="0"/>
        <v>134050</v>
      </c>
      <c r="K32" s="47">
        <f t="shared" si="1"/>
        <v>0</v>
      </c>
      <c r="L32" s="47">
        <f t="shared" si="2"/>
        <v>100</v>
      </c>
      <c r="M32" s="47">
        <f t="shared" si="3"/>
        <v>0</v>
      </c>
    </row>
    <row r="33" spans="1:13" x14ac:dyDescent="0.3">
      <c r="A33" s="45">
        <v>12</v>
      </c>
      <c r="B33" s="44" t="s">
        <v>30</v>
      </c>
      <c r="C33" s="45">
        <v>1</v>
      </c>
      <c r="D33" s="45">
        <v>1</v>
      </c>
      <c r="E33" s="46">
        <v>300000</v>
      </c>
      <c r="F33" s="46">
        <v>61440</v>
      </c>
      <c r="G33" s="47">
        <v>10180</v>
      </c>
      <c r="H33" s="46">
        <v>225060</v>
      </c>
      <c r="I33" s="47">
        <v>19200</v>
      </c>
      <c r="J33" s="46">
        <f t="shared" si="0"/>
        <v>286500</v>
      </c>
      <c r="K33" s="47">
        <f t="shared" si="1"/>
        <v>29380</v>
      </c>
      <c r="L33" s="47">
        <f t="shared" si="2"/>
        <v>95.5</v>
      </c>
      <c r="M33" s="47">
        <f t="shared" si="3"/>
        <v>9.793333333333333</v>
      </c>
    </row>
    <row r="34" spans="1:13" x14ac:dyDescent="0.3">
      <c r="A34" s="45">
        <v>13</v>
      </c>
      <c r="B34" s="44" t="s">
        <v>31</v>
      </c>
      <c r="C34" s="45">
        <v>1</v>
      </c>
      <c r="D34" s="45">
        <v>1</v>
      </c>
      <c r="E34" s="46">
        <v>44800</v>
      </c>
      <c r="F34" s="46">
        <v>44800</v>
      </c>
      <c r="G34" s="47">
        <v>44800</v>
      </c>
      <c r="H34" s="46">
        <v>0</v>
      </c>
      <c r="I34" s="47">
        <v>0</v>
      </c>
      <c r="J34" s="46">
        <f t="shared" si="0"/>
        <v>44800</v>
      </c>
      <c r="K34" s="47">
        <f t="shared" si="1"/>
        <v>44800</v>
      </c>
      <c r="L34" s="47">
        <f t="shared" si="2"/>
        <v>100</v>
      </c>
      <c r="M34" s="47">
        <f t="shared" si="3"/>
        <v>100</v>
      </c>
    </row>
    <row r="35" spans="1:13" x14ac:dyDescent="0.3">
      <c r="A35" s="49">
        <v>14</v>
      </c>
      <c r="B35" s="48" t="s">
        <v>32</v>
      </c>
      <c r="C35" s="49">
        <v>2</v>
      </c>
      <c r="D35" s="49">
        <v>1</v>
      </c>
      <c r="E35" s="50">
        <v>58712</v>
      </c>
      <c r="F35" s="50">
        <v>44800</v>
      </c>
      <c r="G35" s="51">
        <v>44800</v>
      </c>
      <c r="H35" s="50">
        <v>13912</v>
      </c>
      <c r="I35" s="51">
        <v>0</v>
      </c>
      <c r="J35" s="50">
        <f t="shared" si="0"/>
        <v>58712</v>
      </c>
      <c r="K35" s="51">
        <f t="shared" si="1"/>
        <v>44800</v>
      </c>
      <c r="L35" s="51">
        <f t="shared" si="2"/>
        <v>100</v>
      </c>
      <c r="M35" s="51">
        <f t="shared" si="3"/>
        <v>76.304673661261759</v>
      </c>
    </row>
    <row r="36" spans="1:13" s="24" customFormat="1" x14ac:dyDescent="0.3">
      <c r="A36" s="36">
        <v>1</v>
      </c>
      <c r="B36" s="37" t="s">
        <v>33</v>
      </c>
      <c r="C36" s="36">
        <v>40</v>
      </c>
      <c r="D36" s="36">
        <v>14</v>
      </c>
      <c r="E36" s="38">
        <v>28142850</v>
      </c>
      <c r="F36" s="38">
        <v>3407260</v>
      </c>
      <c r="G36" s="39">
        <v>300225.75</v>
      </c>
      <c r="H36" s="38">
        <v>16935669</v>
      </c>
      <c r="I36" s="39">
        <v>1043327.77</v>
      </c>
      <c r="J36" s="38">
        <f t="shared" si="0"/>
        <v>20342929</v>
      </c>
      <c r="K36" s="39">
        <f t="shared" si="1"/>
        <v>1343553.52</v>
      </c>
      <c r="L36" s="39">
        <f t="shared" si="2"/>
        <v>72.284537635669452</v>
      </c>
      <c r="M36" s="39">
        <f t="shared" si="3"/>
        <v>4.7740492522967646</v>
      </c>
    </row>
    <row r="37" spans="1:13" x14ac:dyDescent="0.3">
      <c r="A37" s="41">
        <v>1</v>
      </c>
      <c r="B37" s="40" t="s">
        <v>7</v>
      </c>
      <c r="C37" s="41">
        <v>12</v>
      </c>
      <c r="D37" s="41">
        <v>3</v>
      </c>
      <c r="E37" s="42">
        <v>11073780</v>
      </c>
      <c r="F37" s="42">
        <v>2488680</v>
      </c>
      <c r="G37" s="43">
        <v>55791</v>
      </c>
      <c r="H37" s="42">
        <v>3712480</v>
      </c>
      <c r="I37" s="43">
        <v>75666.100000000006</v>
      </c>
      <c r="J37" s="42">
        <f t="shared" si="0"/>
        <v>6201160</v>
      </c>
      <c r="K37" s="43">
        <f t="shared" si="1"/>
        <v>131457.1</v>
      </c>
      <c r="L37" s="43">
        <f t="shared" si="2"/>
        <v>55.99858404266655</v>
      </c>
      <c r="M37" s="43">
        <f t="shared" si="3"/>
        <v>1.1871023263962261</v>
      </c>
    </row>
    <row r="38" spans="1:13" x14ac:dyDescent="0.3">
      <c r="A38" s="45">
        <v>2</v>
      </c>
      <c r="B38" s="44" t="s">
        <v>34</v>
      </c>
      <c r="C38" s="45">
        <v>1</v>
      </c>
      <c r="D38" s="45">
        <v>0</v>
      </c>
      <c r="E38" s="46">
        <v>30000</v>
      </c>
      <c r="F38" s="46">
        <v>0</v>
      </c>
      <c r="G38" s="47">
        <v>0</v>
      </c>
      <c r="H38" s="46">
        <v>30000</v>
      </c>
      <c r="I38" s="47">
        <v>0</v>
      </c>
      <c r="J38" s="46">
        <f t="shared" si="0"/>
        <v>30000</v>
      </c>
      <c r="K38" s="47">
        <f t="shared" si="1"/>
        <v>0</v>
      </c>
      <c r="L38" s="47">
        <f t="shared" si="2"/>
        <v>100</v>
      </c>
      <c r="M38" s="47">
        <f t="shared" si="3"/>
        <v>0</v>
      </c>
    </row>
    <row r="39" spans="1:13" x14ac:dyDescent="0.3">
      <c r="A39" s="45">
        <v>3</v>
      </c>
      <c r="B39" s="44" t="s">
        <v>35</v>
      </c>
      <c r="C39" s="45">
        <v>3</v>
      </c>
      <c r="D39" s="45">
        <v>2</v>
      </c>
      <c r="E39" s="46">
        <v>165161</v>
      </c>
      <c r="F39" s="46">
        <v>2500</v>
      </c>
      <c r="G39" s="47">
        <v>12884</v>
      </c>
      <c r="H39" s="46">
        <v>51789</v>
      </c>
      <c r="I39" s="47">
        <v>35185</v>
      </c>
      <c r="J39" s="46">
        <f t="shared" si="0"/>
        <v>54289</v>
      </c>
      <c r="K39" s="47">
        <f t="shared" si="1"/>
        <v>48069</v>
      </c>
      <c r="L39" s="47">
        <f t="shared" si="2"/>
        <v>32.870350748663427</v>
      </c>
      <c r="M39" s="47">
        <f t="shared" si="3"/>
        <v>29.104328503702448</v>
      </c>
    </row>
    <row r="40" spans="1:13" x14ac:dyDescent="0.3">
      <c r="A40" s="45">
        <v>4</v>
      </c>
      <c r="B40" s="44" t="s">
        <v>36</v>
      </c>
      <c r="C40" s="45">
        <v>3</v>
      </c>
      <c r="D40" s="45">
        <v>1</v>
      </c>
      <c r="E40" s="46">
        <v>249260</v>
      </c>
      <c r="F40" s="46">
        <v>96240</v>
      </c>
      <c r="G40" s="47">
        <v>57283</v>
      </c>
      <c r="H40" s="46">
        <v>135500</v>
      </c>
      <c r="I40" s="47">
        <v>61760.67</v>
      </c>
      <c r="J40" s="46">
        <f t="shared" si="0"/>
        <v>231740</v>
      </c>
      <c r="K40" s="47">
        <f t="shared" si="1"/>
        <v>119043.67</v>
      </c>
      <c r="L40" s="47">
        <f t="shared" si="2"/>
        <v>92.971194736419804</v>
      </c>
      <c r="M40" s="47">
        <f t="shared" si="3"/>
        <v>47.758834149081281</v>
      </c>
    </row>
    <row r="41" spans="1:13" x14ac:dyDescent="0.3">
      <c r="A41" s="45">
        <v>5</v>
      </c>
      <c r="B41" s="44" t="s">
        <v>37</v>
      </c>
      <c r="C41" s="45">
        <v>1</v>
      </c>
      <c r="D41" s="45">
        <v>0</v>
      </c>
      <c r="E41" s="46">
        <v>23357</v>
      </c>
      <c r="F41" s="46">
        <v>15000</v>
      </c>
      <c r="G41" s="47">
        <v>0</v>
      </c>
      <c r="H41" s="46">
        <v>6000</v>
      </c>
      <c r="I41" s="47">
        <v>0</v>
      </c>
      <c r="J41" s="46">
        <f t="shared" si="0"/>
        <v>21000</v>
      </c>
      <c r="K41" s="47">
        <f t="shared" si="1"/>
        <v>0</v>
      </c>
      <c r="L41" s="47">
        <f t="shared" si="2"/>
        <v>89.90880678169286</v>
      </c>
      <c r="M41" s="47">
        <f t="shared" si="3"/>
        <v>0</v>
      </c>
    </row>
    <row r="42" spans="1:13" x14ac:dyDescent="0.3">
      <c r="A42" s="45">
        <v>6</v>
      </c>
      <c r="B42" s="44" t="s">
        <v>38</v>
      </c>
      <c r="C42" s="45">
        <v>6</v>
      </c>
      <c r="D42" s="45">
        <v>2</v>
      </c>
      <c r="E42" s="46">
        <v>4180687</v>
      </c>
      <c r="F42" s="46">
        <v>114347</v>
      </c>
      <c r="G42" s="47">
        <v>47266.75</v>
      </c>
      <c r="H42" s="46">
        <v>3478600</v>
      </c>
      <c r="I42" s="47">
        <v>35733</v>
      </c>
      <c r="J42" s="46">
        <f t="shared" si="0"/>
        <v>3592947</v>
      </c>
      <c r="K42" s="47">
        <f t="shared" si="1"/>
        <v>82999.75</v>
      </c>
      <c r="L42" s="47">
        <f t="shared" si="2"/>
        <v>85.941545014013244</v>
      </c>
      <c r="M42" s="47">
        <f t="shared" si="3"/>
        <v>1.9853136577792119</v>
      </c>
    </row>
    <row r="43" spans="1:13" x14ac:dyDescent="0.3">
      <c r="A43" s="45">
        <v>7</v>
      </c>
      <c r="B43" s="44" t="s">
        <v>39</v>
      </c>
      <c r="C43" s="45">
        <v>3</v>
      </c>
      <c r="D43" s="45">
        <v>1</v>
      </c>
      <c r="E43" s="46">
        <v>278993</v>
      </c>
      <c r="F43" s="46">
        <v>66493</v>
      </c>
      <c r="G43" s="47">
        <v>29240</v>
      </c>
      <c r="H43" s="46">
        <v>152500</v>
      </c>
      <c r="I43" s="47">
        <v>35384</v>
      </c>
      <c r="J43" s="46">
        <f t="shared" si="0"/>
        <v>218993</v>
      </c>
      <c r="K43" s="47">
        <f t="shared" si="1"/>
        <v>64624</v>
      </c>
      <c r="L43" s="47">
        <f t="shared" si="2"/>
        <v>78.494084080962608</v>
      </c>
      <c r="M43" s="47">
        <f t="shared" si="3"/>
        <v>23.16330517253121</v>
      </c>
    </row>
    <row r="44" spans="1:13" x14ac:dyDescent="0.3">
      <c r="A44" s="45">
        <v>8</v>
      </c>
      <c r="B44" s="44" t="s">
        <v>40</v>
      </c>
      <c r="C44" s="45">
        <v>3</v>
      </c>
      <c r="D44" s="45">
        <v>1</v>
      </c>
      <c r="E44" s="46">
        <v>3421681</v>
      </c>
      <c r="F44" s="46">
        <v>20000</v>
      </c>
      <c r="G44" s="47">
        <v>16500</v>
      </c>
      <c r="H44" s="46">
        <v>3370000</v>
      </c>
      <c r="I44" s="47">
        <v>0</v>
      </c>
      <c r="J44" s="46">
        <f t="shared" si="0"/>
        <v>3390000</v>
      </c>
      <c r="K44" s="47">
        <f t="shared" si="1"/>
        <v>16500</v>
      </c>
      <c r="L44" s="47">
        <f t="shared" si="2"/>
        <v>99.074110064614445</v>
      </c>
      <c r="M44" s="47">
        <f t="shared" si="3"/>
        <v>0.48221911978352161</v>
      </c>
    </row>
    <row r="45" spans="1:13" x14ac:dyDescent="0.3">
      <c r="A45" s="45">
        <v>9</v>
      </c>
      <c r="B45" s="44" t="s">
        <v>41</v>
      </c>
      <c r="C45" s="45">
        <v>5</v>
      </c>
      <c r="D45" s="45">
        <v>2</v>
      </c>
      <c r="E45" s="46">
        <v>8418092</v>
      </c>
      <c r="F45" s="46">
        <v>604000</v>
      </c>
      <c r="G45" s="47">
        <v>67061</v>
      </c>
      <c r="H45" s="46">
        <v>5875800</v>
      </c>
      <c r="I45" s="47">
        <v>788009</v>
      </c>
      <c r="J45" s="46">
        <f t="shared" si="0"/>
        <v>6479800</v>
      </c>
      <c r="K45" s="47">
        <f t="shared" si="1"/>
        <v>855070</v>
      </c>
      <c r="L45" s="47">
        <f t="shared" si="2"/>
        <v>76.974687375714112</v>
      </c>
      <c r="M45" s="47">
        <f t="shared" si="3"/>
        <v>10.157527382689569</v>
      </c>
    </row>
    <row r="46" spans="1:13" x14ac:dyDescent="0.3">
      <c r="A46" s="49">
        <v>10</v>
      </c>
      <c r="B46" s="48" t="s">
        <v>42</v>
      </c>
      <c r="C46" s="49">
        <v>3</v>
      </c>
      <c r="D46" s="49">
        <v>2</v>
      </c>
      <c r="E46" s="50">
        <v>301839</v>
      </c>
      <c r="F46" s="50">
        <v>0</v>
      </c>
      <c r="G46" s="51">
        <v>14200</v>
      </c>
      <c r="H46" s="50">
        <v>123000</v>
      </c>
      <c r="I46" s="51">
        <v>11590</v>
      </c>
      <c r="J46" s="50">
        <f t="shared" si="0"/>
        <v>123000</v>
      </c>
      <c r="K46" s="51">
        <f t="shared" si="1"/>
        <v>25790</v>
      </c>
      <c r="L46" s="51">
        <f t="shared" si="2"/>
        <v>40.750201266237958</v>
      </c>
      <c r="M46" s="51">
        <f t="shared" si="3"/>
        <v>8.544290167937211</v>
      </c>
    </row>
    <row r="47" spans="1:13" s="24" customFormat="1" x14ac:dyDescent="0.3">
      <c r="A47" s="36">
        <v>1</v>
      </c>
      <c r="B47" s="37" t="s">
        <v>43</v>
      </c>
      <c r="C47" s="36">
        <v>39</v>
      </c>
      <c r="D47" s="36">
        <v>11</v>
      </c>
      <c r="E47" s="38">
        <v>16280625</v>
      </c>
      <c r="F47" s="38">
        <v>420350</v>
      </c>
      <c r="G47" s="39">
        <v>355936</v>
      </c>
      <c r="H47" s="38">
        <v>2460024</v>
      </c>
      <c r="I47" s="39">
        <v>247661</v>
      </c>
      <c r="J47" s="38">
        <f t="shared" si="0"/>
        <v>2880374</v>
      </c>
      <c r="K47" s="39">
        <f t="shared" si="1"/>
        <v>603597</v>
      </c>
      <c r="L47" s="39">
        <f t="shared" si="2"/>
        <v>17.692035778724712</v>
      </c>
      <c r="M47" s="39">
        <f t="shared" si="3"/>
        <v>3.7074559484049292</v>
      </c>
    </row>
    <row r="48" spans="1:13" x14ac:dyDescent="0.3">
      <c r="A48" s="41">
        <v>1</v>
      </c>
      <c r="B48" s="40" t="s">
        <v>7</v>
      </c>
      <c r="C48" s="41">
        <v>9</v>
      </c>
      <c r="D48" s="41">
        <v>4</v>
      </c>
      <c r="E48" s="42">
        <v>2017925</v>
      </c>
      <c r="F48" s="42">
        <v>120850</v>
      </c>
      <c r="G48" s="43">
        <v>84122</v>
      </c>
      <c r="H48" s="42">
        <v>341750</v>
      </c>
      <c r="I48" s="43">
        <v>64238</v>
      </c>
      <c r="J48" s="42">
        <f t="shared" si="0"/>
        <v>462600</v>
      </c>
      <c r="K48" s="43">
        <f t="shared" si="1"/>
        <v>148360</v>
      </c>
      <c r="L48" s="43">
        <f t="shared" si="2"/>
        <v>22.924538820818416</v>
      </c>
      <c r="M48" s="43">
        <f t="shared" si="3"/>
        <v>7.3521067433130565</v>
      </c>
    </row>
    <row r="49" spans="1:13" x14ac:dyDescent="0.3">
      <c r="A49" s="45">
        <v>2</v>
      </c>
      <c r="B49" s="44" t="s">
        <v>34</v>
      </c>
      <c r="C49" s="45">
        <v>5</v>
      </c>
      <c r="D49" s="45">
        <v>0</v>
      </c>
      <c r="E49" s="46">
        <v>350300</v>
      </c>
      <c r="F49" s="46">
        <v>0</v>
      </c>
      <c r="G49" s="47">
        <v>0</v>
      </c>
      <c r="H49" s="46">
        <v>190300</v>
      </c>
      <c r="I49" s="47">
        <v>0</v>
      </c>
      <c r="J49" s="46">
        <f t="shared" si="0"/>
        <v>190300</v>
      </c>
      <c r="K49" s="47">
        <f t="shared" si="1"/>
        <v>0</v>
      </c>
      <c r="L49" s="47">
        <f t="shared" si="2"/>
        <v>54.324864401941191</v>
      </c>
      <c r="M49" s="47">
        <f t="shared" si="3"/>
        <v>0</v>
      </c>
    </row>
    <row r="50" spans="1:13" x14ac:dyDescent="0.3">
      <c r="A50" s="45">
        <v>3</v>
      </c>
      <c r="B50" s="44" t="s">
        <v>44</v>
      </c>
      <c r="C50" s="45">
        <v>3</v>
      </c>
      <c r="D50" s="45">
        <v>0</v>
      </c>
      <c r="E50" s="46">
        <v>85000</v>
      </c>
      <c r="F50" s="46">
        <v>0</v>
      </c>
      <c r="G50" s="47">
        <v>0</v>
      </c>
      <c r="H50" s="46">
        <v>50000</v>
      </c>
      <c r="I50" s="47">
        <v>0</v>
      </c>
      <c r="J50" s="46">
        <f t="shared" si="0"/>
        <v>50000</v>
      </c>
      <c r="K50" s="47">
        <f t="shared" si="1"/>
        <v>0</v>
      </c>
      <c r="L50" s="47">
        <f t="shared" si="2"/>
        <v>58.823529411764703</v>
      </c>
      <c r="M50" s="47">
        <f t="shared" si="3"/>
        <v>0</v>
      </c>
    </row>
    <row r="51" spans="1:13" x14ac:dyDescent="0.3">
      <c r="A51" s="45">
        <v>4</v>
      </c>
      <c r="B51" s="44" t="s">
        <v>45</v>
      </c>
      <c r="C51" s="45">
        <v>10</v>
      </c>
      <c r="D51" s="45">
        <v>3</v>
      </c>
      <c r="E51" s="46">
        <v>3853000</v>
      </c>
      <c r="F51" s="46">
        <v>102000</v>
      </c>
      <c r="G51" s="47">
        <v>148000</v>
      </c>
      <c r="H51" s="46">
        <v>239484</v>
      </c>
      <c r="I51" s="47">
        <v>96000</v>
      </c>
      <c r="J51" s="46">
        <f t="shared" si="0"/>
        <v>341484</v>
      </c>
      <c r="K51" s="47">
        <f t="shared" si="1"/>
        <v>244000</v>
      </c>
      <c r="L51" s="47">
        <f t="shared" si="2"/>
        <v>8.8628082014015046</v>
      </c>
      <c r="M51" s="47">
        <f t="shared" si="3"/>
        <v>6.3327277446145862</v>
      </c>
    </row>
    <row r="52" spans="1:13" x14ac:dyDescent="0.3">
      <c r="A52" s="45">
        <v>5</v>
      </c>
      <c r="B52" s="44" t="s">
        <v>46</v>
      </c>
      <c r="C52" s="45">
        <v>3</v>
      </c>
      <c r="D52" s="45">
        <v>1</v>
      </c>
      <c r="E52" s="46">
        <v>8273400</v>
      </c>
      <c r="F52" s="46">
        <v>140300</v>
      </c>
      <c r="G52" s="47">
        <v>94834</v>
      </c>
      <c r="H52" s="46">
        <v>107890</v>
      </c>
      <c r="I52" s="47">
        <v>22733</v>
      </c>
      <c r="J52" s="46">
        <f t="shared" si="0"/>
        <v>248190</v>
      </c>
      <c r="K52" s="47">
        <f t="shared" si="1"/>
        <v>117567</v>
      </c>
      <c r="L52" s="47">
        <f t="shared" si="2"/>
        <v>2.9998549568496626</v>
      </c>
      <c r="M52" s="47">
        <f t="shared" si="3"/>
        <v>1.4210240046413809</v>
      </c>
    </row>
    <row r="53" spans="1:13" x14ac:dyDescent="0.3">
      <c r="A53" s="45">
        <v>6</v>
      </c>
      <c r="B53" s="44" t="s">
        <v>47</v>
      </c>
      <c r="C53" s="45">
        <v>8</v>
      </c>
      <c r="D53" s="45">
        <v>2</v>
      </c>
      <c r="E53" s="46">
        <v>1671800</v>
      </c>
      <c r="F53" s="46">
        <v>54000</v>
      </c>
      <c r="G53" s="47">
        <v>28980</v>
      </c>
      <c r="H53" s="46">
        <v>1521000</v>
      </c>
      <c r="I53" s="47">
        <v>60796</v>
      </c>
      <c r="J53" s="46">
        <f t="shared" si="0"/>
        <v>1575000</v>
      </c>
      <c r="K53" s="47">
        <f t="shared" si="1"/>
        <v>89776</v>
      </c>
      <c r="L53" s="47">
        <f t="shared" si="2"/>
        <v>94.209833712166528</v>
      </c>
      <c r="M53" s="47">
        <f t="shared" si="3"/>
        <v>5.3700203373609288</v>
      </c>
    </row>
    <row r="54" spans="1:13" x14ac:dyDescent="0.3">
      <c r="A54" s="49">
        <v>7</v>
      </c>
      <c r="B54" s="48" t="s">
        <v>31</v>
      </c>
      <c r="C54" s="49">
        <v>1</v>
      </c>
      <c r="D54" s="49">
        <v>1</v>
      </c>
      <c r="E54" s="50">
        <v>29200</v>
      </c>
      <c r="F54" s="50">
        <v>3200</v>
      </c>
      <c r="G54" s="51">
        <v>0</v>
      </c>
      <c r="H54" s="50">
        <v>9600</v>
      </c>
      <c r="I54" s="51">
        <v>3894</v>
      </c>
      <c r="J54" s="50">
        <f t="shared" si="0"/>
        <v>12800</v>
      </c>
      <c r="K54" s="51">
        <f t="shared" si="1"/>
        <v>3894</v>
      </c>
      <c r="L54" s="51">
        <f t="shared" si="2"/>
        <v>43.835616438356162</v>
      </c>
      <c r="M54" s="51">
        <f t="shared" si="3"/>
        <v>13.335616438356164</v>
      </c>
    </row>
    <row r="55" spans="1:13" s="24" customFormat="1" x14ac:dyDescent="0.3">
      <c r="A55" s="36">
        <v>1</v>
      </c>
      <c r="B55" s="37" t="s">
        <v>48</v>
      </c>
      <c r="C55" s="36">
        <v>3</v>
      </c>
      <c r="D55" s="36">
        <v>0</v>
      </c>
      <c r="E55" s="38">
        <v>1020000</v>
      </c>
      <c r="F55" s="38">
        <v>0</v>
      </c>
      <c r="G55" s="39">
        <v>0</v>
      </c>
      <c r="H55" s="38">
        <v>985000</v>
      </c>
      <c r="I55" s="39">
        <v>0</v>
      </c>
      <c r="J55" s="38">
        <f t="shared" si="0"/>
        <v>985000</v>
      </c>
      <c r="K55" s="39">
        <f t="shared" si="1"/>
        <v>0</v>
      </c>
      <c r="L55" s="39">
        <f t="shared" si="2"/>
        <v>96.568627450980387</v>
      </c>
      <c r="M55" s="39">
        <f t="shared" si="3"/>
        <v>0</v>
      </c>
    </row>
    <row r="56" spans="1:13" x14ac:dyDescent="0.3">
      <c r="A56" s="2">
        <v>1</v>
      </c>
      <c r="B56" s="3" t="s">
        <v>7</v>
      </c>
      <c r="C56" s="2">
        <v>3</v>
      </c>
      <c r="D56" s="2">
        <v>0</v>
      </c>
      <c r="E56" s="8">
        <v>1020000</v>
      </c>
      <c r="F56" s="8">
        <v>0</v>
      </c>
      <c r="G56" s="5">
        <v>0</v>
      </c>
      <c r="H56" s="8">
        <v>985000</v>
      </c>
      <c r="I56" s="5">
        <v>0</v>
      </c>
      <c r="J56" s="8">
        <f t="shared" si="0"/>
        <v>985000</v>
      </c>
      <c r="K56" s="5">
        <f t="shared" si="1"/>
        <v>0</v>
      </c>
      <c r="L56" s="5">
        <f t="shared" si="2"/>
        <v>96.568627450980387</v>
      </c>
      <c r="M56" s="5">
        <f t="shared" si="3"/>
        <v>0</v>
      </c>
    </row>
    <row r="57" spans="1:13" s="24" customFormat="1" x14ac:dyDescent="0.3">
      <c r="A57" s="36">
        <v>1</v>
      </c>
      <c r="B57" s="37" t="s">
        <v>49</v>
      </c>
      <c r="C57" s="36">
        <v>65</v>
      </c>
      <c r="D57" s="36">
        <v>34</v>
      </c>
      <c r="E57" s="38">
        <v>24610150</v>
      </c>
      <c r="F57" s="38">
        <v>6478127</v>
      </c>
      <c r="G57" s="39">
        <v>1139128.04</v>
      </c>
      <c r="H57" s="38">
        <v>16272757</v>
      </c>
      <c r="I57" s="39">
        <v>2831854.35</v>
      </c>
      <c r="J57" s="38">
        <f t="shared" si="0"/>
        <v>22750884</v>
      </c>
      <c r="K57" s="39">
        <f t="shared" si="1"/>
        <v>3970982.39</v>
      </c>
      <c r="L57" s="39">
        <f t="shared" si="2"/>
        <v>92.445125283673605</v>
      </c>
      <c r="M57" s="39">
        <f t="shared" si="3"/>
        <v>16.135547284352189</v>
      </c>
    </row>
    <row r="58" spans="1:13" x14ac:dyDescent="0.3">
      <c r="A58" s="41">
        <v>1</v>
      </c>
      <c r="B58" s="40" t="s">
        <v>7</v>
      </c>
      <c r="C58" s="41">
        <v>9</v>
      </c>
      <c r="D58" s="41">
        <v>6</v>
      </c>
      <c r="E58" s="42">
        <v>15779570</v>
      </c>
      <c r="F58" s="42">
        <v>3965007</v>
      </c>
      <c r="G58" s="43">
        <v>708192.16</v>
      </c>
      <c r="H58" s="42">
        <v>11624627</v>
      </c>
      <c r="I58" s="43">
        <v>565636.75</v>
      </c>
      <c r="J58" s="42">
        <f t="shared" si="0"/>
        <v>15589634</v>
      </c>
      <c r="K58" s="43">
        <f t="shared" si="1"/>
        <v>1273828.9100000001</v>
      </c>
      <c r="L58" s="43">
        <f t="shared" si="2"/>
        <v>98.796317009905849</v>
      </c>
      <c r="M58" s="43">
        <f t="shared" si="3"/>
        <v>8.0726465296582877</v>
      </c>
    </row>
    <row r="59" spans="1:13" x14ac:dyDescent="0.3">
      <c r="A59" s="45">
        <v>2</v>
      </c>
      <c r="B59" s="44" t="s">
        <v>50</v>
      </c>
      <c r="C59" s="45">
        <v>1</v>
      </c>
      <c r="D59" s="45">
        <v>0</v>
      </c>
      <c r="E59" s="46">
        <v>2680000</v>
      </c>
      <c r="F59" s="46">
        <v>0</v>
      </c>
      <c r="G59" s="47">
        <v>0</v>
      </c>
      <c r="H59" s="46">
        <v>2680000</v>
      </c>
      <c r="I59" s="47">
        <v>0</v>
      </c>
      <c r="J59" s="46">
        <f t="shared" si="0"/>
        <v>2680000</v>
      </c>
      <c r="K59" s="47">
        <f t="shared" si="1"/>
        <v>0</v>
      </c>
      <c r="L59" s="47">
        <f t="shared" si="2"/>
        <v>100</v>
      </c>
      <c r="M59" s="47">
        <f t="shared" si="3"/>
        <v>0</v>
      </c>
    </row>
    <row r="60" spans="1:13" x14ac:dyDescent="0.3">
      <c r="A60" s="45">
        <v>3</v>
      </c>
      <c r="B60" s="44" t="s">
        <v>51</v>
      </c>
      <c r="C60" s="45">
        <v>3</v>
      </c>
      <c r="D60" s="45">
        <v>2</v>
      </c>
      <c r="E60" s="46">
        <v>692180</v>
      </c>
      <c r="F60" s="46">
        <v>139680</v>
      </c>
      <c r="G60" s="47">
        <v>64400</v>
      </c>
      <c r="H60" s="46">
        <v>0</v>
      </c>
      <c r="I60" s="47">
        <v>549000</v>
      </c>
      <c r="J60" s="46">
        <f t="shared" si="0"/>
        <v>139680</v>
      </c>
      <c r="K60" s="47">
        <f t="shared" si="1"/>
        <v>613400</v>
      </c>
      <c r="L60" s="47">
        <f t="shared" si="2"/>
        <v>20.179722037620273</v>
      </c>
      <c r="M60" s="47">
        <f t="shared" si="3"/>
        <v>88.618567424658323</v>
      </c>
    </row>
    <row r="61" spans="1:13" x14ac:dyDescent="0.3">
      <c r="A61" s="45">
        <v>4</v>
      </c>
      <c r="B61" s="44" t="s">
        <v>25</v>
      </c>
      <c r="C61" s="45">
        <v>4</v>
      </c>
      <c r="D61" s="45">
        <v>2</v>
      </c>
      <c r="E61" s="46">
        <v>217040</v>
      </c>
      <c r="F61" s="46">
        <v>29010</v>
      </c>
      <c r="G61" s="47">
        <v>21180</v>
      </c>
      <c r="H61" s="46">
        <v>53030</v>
      </c>
      <c r="I61" s="47">
        <v>29010</v>
      </c>
      <c r="J61" s="46">
        <f t="shared" si="0"/>
        <v>82040</v>
      </c>
      <c r="K61" s="47">
        <f t="shared" si="1"/>
        <v>50190</v>
      </c>
      <c r="L61" s="47">
        <f t="shared" si="2"/>
        <v>37.799483966089198</v>
      </c>
      <c r="M61" s="47">
        <f t="shared" si="3"/>
        <v>23.124769627718393</v>
      </c>
    </row>
    <row r="62" spans="1:13" x14ac:dyDescent="0.3">
      <c r="A62" s="45">
        <v>5</v>
      </c>
      <c r="B62" s="44" t="s">
        <v>52</v>
      </c>
      <c r="C62" s="45">
        <v>5</v>
      </c>
      <c r="D62" s="45">
        <v>3</v>
      </c>
      <c r="E62" s="46">
        <v>1951000</v>
      </c>
      <c r="F62" s="46">
        <v>97560</v>
      </c>
      <c r="G62" s="47">
        <v>49300</v>
      </c>
      <c r="H62" s="46">
        <v>1098440</v>
      </c>
      <c r="I62" s="47">
        <v>159600</v>
      </c>
      <c r="J62" s="46">
        <f t="shared" si="0"/>
        <v>1196000</v>
      </c>
      <c r="K62" s="47">
        <f t="shared" si="1"/>
        <v>208900</v>
      </c>
      <c r="L62" s="47">
        <f t="shared" si="2"/>
        <v>61.301896463352129</v>
      </c>
      <c r="M62" s="47">
        <f t="shared" si="3"/>
        <v>10.707329574577139</v>
      </c>
    </row>
    <row r="63" spans="1:13" x14ac:dyDescent="0.3">
      <c r="A63" s="45">
        <v>6</v>
      </c>
      <c r="B63" s="44" t="s">
        <v>53</v>
      </c>
      <c r="C63" s="45">
        <v>8</v>
      </c>
      <c r="D63" s="45">
        <v>3</v>
      </c>
      <c r="E63" s="46">
        <v>241320</v>
      </c>
      <c r="F63" s="46">
        <v>113160</v>
      </c>
      <c r="G63" s="47">
        <v>23650</v>
      </c>
      <c r="H63" s="46">
        <v>128160</v>
      </c>
      <c r="I63" s="47">
        <v>28500</v>
      </c>
      <c r="J63" s="46">
        <f t="shared" si="0"/>
        <v>241320</v>
      </c>
      <c r="K63" s="47">
        <f t="shared" si="1"/>
        <v>52150</v>
      </c>
      <c r="L63" s="47">
        <f t="shared" si="2"/>
        <v>100</v>
      </c>
      <c r="M63" s="47">
        <f t="shared" si="3"/>
        <v>21.610309961876347</v>
      </c>
    </row>
    <row r="64" spans="1:13" x14ac:dyDescent="0.3">
      <c r="A64" s="45">
        <v>7</v>
      </c>
      <c r="B64" s="44" t="s">
        <v>54</v>
      </c>
      <c r="C64" s="45">
        <v>2</v>
      </c>
      <c r="D64" s="45">
        <v>2</v>
      </c>
      <c r="E64" s="46">
        <v>120080</v>
      </c>
      <c r="F64" s="46">
        <v>10000</v>
      </c>
      <c r="G64" s="47">
        <v>4200</v>
      </c>
      <c r="H64" s="46">
        <v>95000</v>
      </c>
      <c r="I64" s="47">
        <v>49150</v>
      </c>
      <c r="J64" s="46">
        <f t="shared" si="0"/>
        <v>105000</v>
      </c>
      <c r="K64" s="47">
        <f t="shared" si="1"/>
        <v>53350</v>
      </c>
      <c r="L64" s="47">
        <f t="shared" si="2"/>
        <v>87.441705529646896</v>
      </c>
      <c r="M64" s="47">
        <f t="shared" si="3"/>
        <v>44.428714190539637</v>
      </c>
    </row>
    <row r="65" spans="1:13" x14ac:dyDescent="0.3">
      <c r="A65" s="45">
        <v>8</v>
      </c>
      <c r="B65" s="44" t="s">
        <v>55</v>
      </c>
      <c r="C65" s="45">
        <v>4</v>
      </c>
      <c r="D65" s="45">
        <v>2</v>
      </c>
      <c r="E65" s="46">
        <v>115880</v>
      </c>
      <c r="F65" s="46">
        <v>75000</v>
      </c>
      <c r="G65" s="47">
        <v>0</v>
      </c>
      <c r="H65" s="46">
        <v>3260</v>
      </c>
      <c r="I65" s="47">
        <v>78256</v>
      </c>
      <c r="J65" s="46">
        <f t="shared" si="0"/>
        <v>78260</v>
      </c>
      <c r="K65" s="47">
        <f t="shared" si="1"/>
        <v>78256</v>
      </c>
      <c r="L65" s="47">
        <f t="shared" si="2"/>
        <v>67.535381429064543</v>
      </c>
      <c r="M65" s="47">
        <f t="shared" si="3"/>
        <v>67.531929582326541</v>
      </c>
    </row>
    <row r="66" spans="1:13" x14ac:dyDescent="0.3">
      <c r="A66" s="45">
        <v>9</v>
      </c>
      <c r="B66" s="44" t="s">
        <v>56</v>
      </c>
      <c r="C66" s="45">
        <v>6</v>
      </c>
      <c r="D66" s="45">
        <v>1</v>
      </c>
      <c r="E66" s="46">
        <v>315640</v>
      </c>
      <c r="F66" s="46">
        <v>123000</v>
      </c>
      <c r="G66" s="47">
        <v>118000</v>
      </c>
      <c r="H66" s="46">
        <v>192640</v>
      </c>
      <c r="I66" s="47">
        <v>0</v>
      </c>
      <c r="J66" s="46">
        <f t="shared" si="0"/>
        <v>315640</v>
      </c>
      <c r="K66" s="47">
        <f t="shared" si="1"/>
        <v>118000</v>
      </c>
      <c r="L66" s="47">
        <f t="shared" si="2"/>
        <v>100</v>
      </c>
      <c r="M66" s="47">
        <f t="shared" si="3"/>
        <v>37.384361931314153</v>
      </c>
    </row>
    <row r="67" spans="1:13" x14ac:dyDescent="0.3">
      <c r="A67" s="45">
        <v>10</v>
      </c>
      <c r="B67" s="44" t="s">
        <v>57</v>
      </c>
      <c r="C67" s="45">
        <v>6</v>
      </c>
      <c r="D67" s="45">
        <v>2</v>
      </c>
      <c r="E67" s="46">
        <v>166840</v>
      </c>
      <c r="F67" s="46">
        <v>23510</v>
      </c>
      <c r="G67" s="47">
        <v>10020</v>
      </c>
      <c r="H67" s="46">
        <v>120930</v>
      </c>
      <c r="I67" s="47">
        <v>6745</v>
      </c>
      <c r="J67" s="46">
        <f t="shared" si="0"/>
        <v>144440</v>
      </c>
      <c r="K67" s="47">
        <f t="shared" si="1"/>
        <v>16765</v>
      </c>
      <c r="L67" s="47">
        <f t="shared" si="2"/>
        <v>86.573963078398464</v>
      </c>
      <c r="M67" s="47">
        <f t="shared" si="3"/>
        <v>10.048549508511149</v>
      </c>
    </row>
    <row r="68" spans="1:13" x14ac:dyDescent="0.3">
      <c r="A68" s="45">
        <v>11</v>
      </c>
      <c r="B68" s="44" t="s">
        <v>58</v>
      </c>
      <c r="C68" s="45">
        <v>4</v>
      </c>
      <c r="D68" s="45">
        <v>3</v>
      </c>
      <c r="E68" s="46">
        <v>1421520</v>
      </c>
      <c r="F68" s="46">
        <v>1203000</v>
      </c>
      <c r="G68" s="47">
        <v>50026.879999999997</v>
      </c>
      <c r="H68" s="46">
        <v>112270</v>
      </c>
      <c r="I68" s="47">
        <v>1076123</v>
      </c>
      <c r="J68" s="46">
        <f t="shared" si="0"/>
        <v>1315270</v>
      </c>
      <c r="K68" s="47">
        <f t="shared" si="1"/>
        <v>1126149.8799999999</v>
      </c>
      <c r="L68" s="47">
        <f t="shared" si="2"/>
        <v>92.525606393156622</v>
      </c>
      <c r="M68" s="47">
        <f t="shared" si="3"/>
        <v>79.22152906747705</v>
      </c>
    </row>
    <row r="69" spans="1:13" x14ac:dyDescent="0.3">
      <c r="A69" s="45">
        <v>12</v>
      </c>
      <c r="B69" s="44" t="s">
        <v>59</v>
      </c>
      <c r="C69" s="45">
        <v>5</v>
      </c>
      <c r="D69" s="45">
        <v>3</v>
      </c>
      <c r="E69" s="46">
        <v>703600</v>
      </c>
      <c r="F69" s="46">
        <v>624200</v>
      </c>
      <c r="G69" s="47">
        <v>24160</v>
      </c>
      <c r="H69" s="46">
        <v>79400</v>
      </c>
      <c r="I69" s="47">
        <v>260921.60000000001</v>
      </c>
      <c r="J69" s="46">
        <f t="shared" si="0"/>
        <v>703600</v>
      </c>
      <c r="K69" s="47">
        <f t="shared" si="1"/>
        <v>285081.59999999998</v>
      </c>
      <c r="L69" s="47">
        <f t="shared" si="2"/>
        <v>100</v>
      </c>
      <c r="M69" s="47">
        <f t="shared" si="3"/>
        <v>40.517566799317791</v>
      </c>
    </row>
    <row r="70" spans="1:13" x14ac:dyDescent="0.3">
      <c r="A70" s="49">
        <v>13</v>
      </c>
      <c r="B70" s="48" t="s">
        <v>60</v>
      </c>
      <c r="C70" s="49">
        <v>8</v>
      </c>
      <c r="D70" s="49">
        <v>5</v>
      </c>
      <c r="E70" s="50">
        <v>205480</v>
      </c>
      <c r="F70" s="50">
        <v>75000</v>
      </c>
      <c r="G70" s="51">
        <v>65999</v>
      </c>
      <c r="H70" s="50">
        <v>85000</v>
      </c>
      <c r="I70" s="51">
        <v>28912</v>
      </c>
      <c r="J70" s="50">
        <f t="shared" si="0"/>
        <v>160000</v>
      </c>
      <c r="K70" s="51">
        <f t="shared" si="1"/>
        <v>94911</v>
      </c>
      <c r="L70" s="51">
        <f t="shared" si="2"/>
        <v>77.866459022775942</v>
      </c>
      <c r="M70" s="51">
        <f t="shared" si="3"/>
        <v>46.189896826941798</v>
      </c>
    </row>
    <row r="71" spans="1:13" s="24" customFormat="1" x14ac:dyDescent="0.3">
      <c r="A71" s="36">
        <v>1</v>
      </c>
      <c r="B71" s="37" t="s">
        <v>61</v>
      </c>
      <c r="C71" s="36">
        <v>26</v>
      </c>
      <c r="D71" s="36">
        <v>10</v>
      </c>
      <c r="E71" s="38">
        <v>15773450</v>
      </c>
      <c r="F71" s="38">
        <v>8556400</v>
      </c>
      <c r="G71" s="39">
        <v>1002886</v>
      </c>
      <c r="H71" s="38">
        <v>4313000</v>
      </c>
      <c r="I71" s="39">
        <v>311907</v>
      </c>
      <c r="J71" s="38">
        <f t="shared" si="0"/>
        <v>12869400</v>
      </c>
      <c r="K71" s="39">
        <f t="shared" si="1"/>
        <v>1314793</v>
      </c>
      <c r="L71" s="39">
        <f t="shared" si="2"/>
        <v>81.588999236058058</v>
      </c>
      <c r="M71" s="39">
        <f t="shared" si="3"/>
        <v>8.3354814577660559</v>
      </c>
    </row>
    <row r="72" spans="1:13" x14ac:dyDescent="0.3">
      <c r="A72" s="41">
        <v>1</v>
      </c>
      <c r="B72" s="40" t="s">
        <v>7</v>
      </c>
      <c r="C72" s="41">
        <v>14</v>
      </c>
      <c r="D72" s="41">
        <v>8</v>
      </c>
      <c r="E72" s="42">
        <v>13487450</v>
      </c>
      <c r="F72" s="42">
        <v>6805400</v>
      </c>
      <c r="G72" s="43">
        <v>1002886</v>
      </c>
      <c r="H72" s="42">
        <v>4178000</v>
      </c>
      <c r="I72" s="43">
        <v>211907</v>
      </c>
      <c r="J72" s="42">
        <f t="shared" ref="J72:J110" si="4">F72+H72</f>
        <v>10983400</v>
      </c>
      <c r="K72" s="43">
        <f t="shared" ref="K72:K110" si="5">G72+I72</f>
        <v>1214793</v>
      </c>
      <c r="L72" s="43">
        <f t="shared" ref="L72:L111" si="6">(J72*100)/E72</f>
        <v>81.434222184326913</v>
      </c>
      <c r="M72" s="43">
        <f t="shared" ref="M72:M111" si="7">(K72*100)/E72</f>
        <v>9.0068396917134077</v>
      </c>
    </row>
    <row r="73" spans="1:13" x14ac:dyDescent="0.3">
      <c r="A73" s="45">
        <v>2</v>
      </c>
      <c r="B73" s="44" t="s">
        <v>34</v>
      </c>
      <c r="C73" s="45">
        <v>6</v>
      </c>
      <c r="D73" s="45">
        <v>0</v>
      </c>
      <c r="E73" s="46">
        <v>2026000</v>
      </c>
      <c r="F73" s="46">
        <v>1651000</v>
      </c>
      <c r="G73" s="47">
        <v>0</v>
      </c>
      <c r="H73" s="46">
        <v>15000</v>
      </c>
      <c r="I73" s="47">
        <v>0</v>
      </c>
      <c r="J73" s="46">
        <f t="shared" si="4"/>
        <v>1666000</v>
      </c>
      <c r="K73" s="47">
        <f t="shared" si="5"/>
        <v>0</v>
      </c>
      <c r="L73" s="47">
        <f t="shared" si="6"/>
        <v>82.23099703849951</v>
      </c>
      <c r="M73" s="47">
        <f t="shared" si="7"/>
        <v>0</v>
      </c>
    </row>
    <row r="74" spans="1:13" x14ac:dyDescent="0.3">
      <c r="A74" s="45">
        <v>3</v>
      </c>
      <c r="B74" s="44" t="s">
        <v>62</v>
      </c>
      <c r="C74" s="45">
        <v>1</v>
      </c>
      <c r="D74" s="45">
        <v>0</v>
      </c>
      <c r="E74" s="46">
        <v>40000</v>
      </c>
      <c r="F74" s="46">
        <v>0</v>
      </c>
      <c r="G74" s="47">
        <v>0</v>
      </c>
      <c r="H74" s="46">
        <v>40000</v>
      </c>
      <c r="I74" s="47">
        <v>0</v>
      </c>
      <c r="J74" s="46">
        <f t="shared" si="4"/>
        <v>40000</v>
      </c>
      <c r="K74" s="47">
        <f t="shared" si="5"/>
        <v>0</v>
      </c>
      <c r="L74" s="47">
        <f t="shared" si="6"/>
        <v>100</v>
      </c>
      <c r="M74" s="47">
        <f t="shared" si="7"/>
        <v>0</v>
      </c>
    </row>
    <row r="75" spans="1:13" x14ac:dyDescent="0.3">
      <c r="A75" s="45">
        <v>4</v>
      </c>
      <c r="B75" s="44" t="s">
        <v>63</v>
      </c>
      <c r="C75" s="45">
        <v>1</v>
      </c>
      <c r="D75" s="45">
        <v>0</v>
      </c>
      <c r="E75" s="46">
        <v>40000</v>
      </c>
      <c r="F75" s="46">
        <v>0</v>
      </c>
      <c r="G75" s="47">
        <v>0</v>
      </c>
      <c r="H75" s="46">
        <v>0</v>
      </c>
      <c r="I75" s="47">
        <v>0</v>
      </c>
      <c r="J75" s="46">
        <f t="shared" si="4"/>
        <v>0</v>
      </c>
      <c r="K75" s="47">
        <f t="shared" si="5"/>
        <v>0</v>
      </c>
      <c r="L75" s="47">
        <f t="shared" si="6"/>
        <v>0</v>
      </c>
      <c r="M75" s="47">
        <f t="shared" si="7"/>
        <v>0</v>
      </c>
    </row>
    <row r="76" spans="1:13" x14ac:dyDescent="0.3">
      <c r="A76" s="45">
        <v>5</v>
      </c>
      <c r="B76" s="44" t="s">
        <v>64</v>
      </c>
      <c r="C76" s="45">
        <v>1</v>
      </c>
      <c r="D76" s="45">
        <v>1</v>
      </c>
      <c r="E76" s="46">
        <v>60000</v>
      </c>
      <c r="F76" s="46">
        <v>60000</v>
      </c>
      <c r="G76" s="47">
        <v>0</v>
      </c>
      <c r="H76" s="46">
        <v>0</v>
      </c>
      <c r="I76" s="47">
        <v>60000</v>
      </c>
      <c r="J76" s="46">
        <f t="shared" si="4"/>
        <v>60000</v>
      </c>
      <c r="K76" s="47">
        <f t="shared" si="5"/>
        <v>60000</v>
      </c>
      <c r="L76" s="47">
        <f t="shared" si="6"/>
        <v>100</v>
      </c>
      <c r="M76" s="47">
        <f t="shared" si="7"/>
        <v>100</v>
      </c>
    </row>
    <row r="77" spans="1:13" x14ac:dyDescent="0.3">
      <c r="A77" s="45">
        <v>6</v>
      </c>
      <c r="B77" s="44" t="s">
        <v>65</v>
      </c>
      <c r="C77" s="45">
        <v>1</v>
      </c>
      <c r="D77" s="45">
        <v>0</v>
      </c>
      <c r="E77" s="46">
        <v>40000</v>
      </c>
      <c r="F77" s="46">
        <v>0</v>
      </c>
      <c r="G77" s="47">
        <v>0</v>
      </c>
      <c r="H77" s="46">
        <v>40000</v>
      </c>
      <c r="I77" s="47">
        <v>0</v>
      </c>
      <c r="J77" s="46">
        <f t="shared" si="4"/>
        <v>40000</v>
      </c>
      <c r="K77" s="47">
        <f t="shared" si="5"/>
        <v>0</v>
      </c>
      <c r="L77" s="47">
        <f t="shared" si="6"/>
        <v>100</v>
      </c>
      <c r="M77" s="47">
        <f t="shared" si="7"/>
        <v>0</v>
      </c>
    </row>
    <row r="78" spans="1:13" x14ac:dyDescent="0.3">
      <c r="A78" s="45">
        <v>7</v>
      </c>
      <c r="B78" s="44" t="s">
        <v>66</v>
      </c>
      <c r="C78" s="45">
        <v>1</v>
      </c>
      <c r="D78" s="45">
        <v>0</v>
      </c>
      <c r="E78" s="46">
        <v>40000</v>
      </c>
      <c r="F78" s="46">
        <v>0</v>
      </c>
      <c r="G78" s="47">
        <v>0</v>
      </c>
      <c r="H78" s="46">
        <v>40000</v>
      </c>
      <c r="I78" s="47">
        <v>0</v>
      </c>
      <c r="J78" s="46">
        <f t="shared" si="4"/>
        <v>40000</v>
      </c>
      <c r="K78" s="47">
        <f t="shared" si="5"/>
        <v>0</v>
      </c>
      <c r="L78" s="47">
        <f t="shared" si="6"/>
        <v>100</v>
      </c>
      <c r="M78" s="47">
        <f t="shared" si="7"/>
        <v>0</v>
      </c>
    </row>
    <row r="79" spans="1:13" x14ac:dyDescent="0.3">
      <c r="A79" s="49">
        <v>8</v>
      </c>
      <c r="B79" s="48" t="s">
        <v>67</v>
      </c>
      <c r="C79" s="49">
        <v>1</v>
      </c>
      <c r="D79" s="49">
        <v>1</v>
      </c>
      <c r="E79" s="50">
        <v>40000</v>
      </c>
      <c r="F79" s="50">
        <v>40000</v>
      </c>
      <c r="G79" s="51">
        <v>0</v>
      </c>
      <c r="H79" s="50">
        <v>0</v>
      </c>
      <c r="I79" s="51">
        <v>40000</v>
      </c>
      <c r="J79" s="50">
        <f t="shared" si="4"/>
        <v>40000</v>
      </c>
      <c r="K79" s="51">
        <f t="shared" si="5"/>
        <v>40000</v>
      </c>
      <c r="L79" s="51">
        <f t="shared" si="6"/>
        <v>100</v>
      </c>
      <c r="M79" s="51">
        <f t="shared" si="7"/>
        <v>100</v>
      </c>
    </row>
    <row r="80" spans="1:13" s="24" customFormat="1" x14ac:dyDescent="0.3">
      <c r="A80" s="36">
        <v>1</v>
      </c>
      <c r="B80" s="37" t="s">
        <v>68</v>
      </c>
      <c r="C80" s="36">
        <v>77</v>
      </c>
      <c r="D80" s="36">
        <v>38</v>
      </c>
      <c r="E80" s="38">
        <v>33125275</v>
      </c>
      <c r="F80" s="38">
        <v>21451451</v>
      </c>
      <c r="G80" s="39">
        <v>4108161.63</v>
      </c>
      <c r="H80" s="38">
        <v>8366035</v>
      </c>
      <c r="I80" s="39">
        <v>2639134.85</v>
      </c>
      <c r="J80" s="38">
        <f t="shared" si="4"/>
        <v>29817486</v>
      </c>
      <c r="K80" s="39">
        <f t="shared" si="5"/>
        <v>6747296.4800000004</v>
      </c>
      <c r="L80" s="39">
        <f t="shared" si="6"/>
        <v>90.014304786903651</v>
      </c>
      <c r="M80" s="39">
        <f t="shared" si="7"/>
        <v>20.36902781939169</v>
      </c>
    </row>
    <row r="81" spans="1:13" x14ac:dyDescent="0.3">
      <c r="A81" s="41">
        <v>1</v>
      </c>
      <c r="B81" s="40" t="s">
        <v>7</v>
      </c>
      <c r="C81" s="41">
        <v>9</v>
      </c>
      <c r="D81" s="41">
        <v>6</v>
      </c>
      <c r="E81" s="42">
        <v>16125450</v>
      </c>
      <c r="F81" s="42">
        <v>13308495</v>
      </c>
      <c r="G81" s="43">
        <v>560053.9</v>
      </c>
      <c r="H81" s="42">
        <v>2412055</v>
      </c>
      <c r="I81" s="43">
        <v>1262675</v>
      </c>
      <c r="J81" s="42">
        <f t="shared" si="4"/>
        <v>15720550</v>
      </c>
      <c r="K81" s="43">
        <f t="shared" si="5"/>
        <v>1822728.9</v>
      </c>
      <c r="L81" s="43">
        <f t="shared" si="6"/>
        <v>97.489062320741439</v>
      </c>
      <c r="M81" s="43">
        <f t="shared" si="7"/>
        <v>11.303429671730091</v>
      </c>
    </row>
    <row r="82" spans="1:13" x14ac:dyDescent="0.3">
      <c r="A82" s="45">
        <v>2</v>
      </c>
      <c r="B82" s="44" t="s">
        <v>34</v>
      </c>
      <c r="C82" s="45">
        <v>4</v>
      </c>
      <c r="D82" s="45">
        <v>2</v>
      </c>
      <c r="E82" s="46">
        <v>550100</v>
      </c>
      <c r="F82" s="46">
        <v>92000</v>
      </c>
      <c r="G82" s="47">
        <v>3341</v>
      </c>
      <c r="H82" s="46">
        <v>158100</v>
      </c>
      <c r="I82" s="47">
        <v>5000</v>
      </c>
      <c r="J82" s="46">
        <f t="shared" si="4"/>
        <v>250100</v>
      </c>
      <c r="K82" s="47">
        <f t="shared" si="5"/>
        <v>8341</v>
      </c>
      <c r="L82" s="47">
        <f t="shared" si="6"/>
        <v>45.464461007089618</v>
      </c>
      <c r="M82" s="47">
        <f t="shared" si="7"/>
        <v>1.516269769132885</v>
      </c>
    </row>
    <row r="83" spans="1:13" x14ac:dyDescent="0.3">
      <c r="A83" s="45">
        <v>3</v>
      </c>
      <c r="B83" s="44" t="s">
        <v>69</v>
      </c>
      <c r="C83" s="45">
        <v>3</v>
      </c>
      <c r="D83" s="45">
        <v>3</v>
      </c>
      <c r="E83" s="46">
        <v>291850</v>
      </c>
      <c r="F83" s="46">
        <v>25600</v>
      </c>
      <c r="G83" s="47">
        <v>46198</v>
      </c>
      <c r="H83" s="46">
        <v>226250</v>
      </c>
      <c r="I83" s="47">
        <v>0</v>
      </c>
      <c r="J83" s="46">
        <f t="shared" si="4"/>
        <v>251850</v>
      </c>
      <c r="K83" s="47">
        <f t="shared" si="5"/>
        <v>46198</v>
      </c>
      <c r="L83" s="47">
        <f t="shared" si="6"/>
        <v>86.294329278739085</v>
      </c>
      <c r="M83" s="47">
        <f t="shared" si="7"/>
        <v>15.829364399520301</v>
      </c>
    </row>
    <row r="84" spans="1:13" x14ac:dyDescent="0.3">
      <c r="A84" s="45">
        <v>4</v>
      </c>
      <c r="B84" s="44" t="s">
        <v>70</v>
      </c>
      <c r="C84" s="45">
        <v>4</v>
      </c>
      <c r="D84" s="45">
        <v>2</v>
      </c>
      <c r="E84" s="46">
        <v>325075</v>
      </c>
      <c r="F84" s="46">
        <v>15000</v>
      </c>
      <c r="G84" s="47">
        <v>25996.5</v>
      </c>
      <c r="H84" s="46">
        <v>136880</v>
      </c>
      <c r="I84" s="47">
        <v>12000</v>
      </c>
      <c r="J84" s="46">
        <f t="shared" si="4"/>
        <v>151880</v>
      </c>
      <c r="K84" s="47">
        <f t="shared" si="5"/>
        <v>37996.5</v>
      </c>
      <c r="L84" s="47">
        <f t="shared" si="6"/>
        <v>46.721525801738061</v>
      </c>
      <c r="M84" s="47">
        <f t="shared" si="7"/>
        <v>11.688533415365685</v>
      </c>
    </row>
    <row r="85" spans="1:13" x14ac:dyDescent="0.3">
      <c r="A85" s="45">
        <v>5</v>
      </c>
      <c r="B85" s="44" t="s">
        <v>71</v>
      </c>
      <c r="C85" s="45">
        <v>8</v>
      </c>
      <c r="D85" s="45">
        <v>2</v>
      </c>
      <c r="E85" s="46">
        <v>1235300</v>
      </c>
      <c r="F85" s="46">
        <v>338496</v>
      </c>
      <c r="G85" s="47">
        <v>178710</v>
      </c>
      <c r="H85" s="46">
        <v>337919</v>
      </c>
      <c r="I85" s="47">
        <v>163876</v>
      </c>
      <c r="J85" s="46">
        <f t="shared" si="4"/>
        <v>676415</v>
      </c>
      <c r="K85" s="47">
        <f t="shared" si="5"/>
        <v>342586</v>
      </c>
      <c r="L85" s="47">
        <f t="shared" si="6"/>
        <v>54.757144013599934</v>
      </c>
      <c r="M85" s="47">
        <f t="shared" si="7"/>
        <v>27.733020318950864</v>
      </c>
    </row>
    <row r="86" spans="1:13" x14ac:dyDescent="0.3">
      <c r="A86" s="45">
        <v>6</v>
      </c>
      <c r="B86" s="44" t="s">
        <v>72</v>
      </c>
      <c r="C86" s="45">
        <v>7</v>
      </c>
      <c r="D86" s="45">
        <v>4</v>
      </c>
      <c r="E86" s="46">
        <v>2945100</v>
      </c>
      <c r="F86" s="46">
        <v>29500</v>
      </c>
      <c r="G86" s="47">
        <v>48631.23</v>
      </c>
      <c r="H86" s="46">
        <v>2726971</v>
      </c>
      <c r="I86" s="47">
        <v>79474.960000000006</v>
      </c>
      <c r="J86" s="46">
        <f t="shared" si="4"/>
        <v>2756471</v>
      </c>
      <c r="K86" s="47">
        <f t="shared" si="5"/>
        <v>128106.19</v>
      </c>
      <c r="L86" s="47">
        <f t="shared" si="6"/>
        <v>93.595158059149099</v>
      </c>
      <c r="M86" s="47">
        <f t="shared" si="7"/>
        <v>4.3498078163729588</v>
      </c>
    </row>
    <row r="87" spans="1:13" x14ac:dyDescent="0.3">
      <c r="A87" s="45">
        <v>7</v>
      </c>
      <c r="B87" s="44" t="s">
        <v>22</v>
      </c>
      <c r="C87" s="45">
        <v>6</v>
      </c>
      <c r="D87" s="45">
        <v>3</v>
      </c>
      <c r="E87" s="46">
        <v>304700</v>
      </c>
      <c r="F87" s="46">
        <v>15760</v>
      </c>
      <c r="G87" s="47">
        <v>27006</v>
      </c>
      <c r="H87" s="46">
        <v>180960</v>
      </c>
      <c r="I87" s="47">
        <v>21326</v>
      </c>
      <c r="J87" s="46">
        <f t="shared" si="4"/>
        <v>196720</v>
      </c>
      <c r="K87" s="47">
        <f t="shared" si="5"/>
        <v>48332</v>
      </c>
      <c r="L87" s="47">
        <f t="shared" si="6"/>
        <v>64.561864128651138</v>
      </c>
      <c r="M87" s="47">
        <f t="shared" si="7"/>
        <v>15.862159501148671</v>
      </c>
    </row>
    <row r="88" spans="1:13" x14ac:dyDescent="0.3">
      <c r="A88" s="45">
        <v>8</v>
      </c>
      <c r="B88" s="44" t="s">
        <v>73</v>
      </c>
      <c r="C88" s="45">
        <v>14</v>
      </c>
      <c r="D88" s="45">
        <v>8</v>
      </c>
      <c r="E88" s="46">
        <v>5423800</v>
      </c>
      <c r="F88" s="46">
        <v>3323000</v>
      </c>
      <c r="G88" s="47">
        <v>2981745</v>
      </c>
      <c r="H88" s="46">
        <v>1470100</v>
      </c>
      <c r="I88" s="47">
        <v>497310</v>
      </c>
      <c r="J88" s="46">
        <f t="shared" si="4"/>
        <v>4793100</v>
      </c>
      <c r="K88" s="47">
        <f t="shared" si="5"/>
        <v>3479055</v>
      </c>
      <c r="L88" s="47">
        <f t="shared" si="6"/>
        <v>88.371621372469491</v>
      </c>
      <c r="M88" s="47">
        <f t="shared" si="7"/>
        <v>64.144234669419959</v>
      </c>
    </row>
    <row r="89" spans="1:13" x14ac:dyDescent="0.3">
      <c r="A89" s="45">
        <v>9</v>
      </c>
      <c r="B89" s="44" t="s">
        <v>74</v>
      </c>
      <c r="C89" s="45">
        <v>1</v>
      </c>
      <c r="D89" s="45">
        <v>1</v>
      </c>
      <c r="E89" s="46">
        <v>200000</v>
      </c>
      <c r="F89" s="46">
        <v>36000</v>
      </c>
      <c r="G89" s="47">
        <v>0</v>
      </c>
      <c r="H89" s="46">
        <v>53000</v>
      </c>
      <c r="I89" s="47">
        <v>52500</v>
      </c>
      <c r="J89" s="46">
        <f t="shared" si="4"/>
        <v>89000</v>
      </c>
      <c r="K89" s="47">
        <f t="shared" si="5"/>
        <v>52500</v>
      </c>
      <c r="L89" s="47">
        <f t="shared" si="6"/>
        <v>44.5</v>
      </c>
      <c r="M89" s="47">
        <f t="shared" si="7"/>
        <v>26.25</v>
      </c>
    </row>
    <row r="90" spans="1:13" x14ac:dyDescent="0.3">
      <c r="A90" s="45">
        <v>10</v>
      </c>
      <c r="B90" s="44" t="s">
        <v>75</v>
      </c>
      <c r="C90" s="45">
        <v>12</v>
      </c>
      <c r="D90" s="45">
        <v>6</v>
      </c>
      <c r="E90" s="46">
        <v>4461500</v>
      </c>
      <c r="F90" s="46">
        <v>3966900</v>
      </c>
      <c r="G90" s="47">
        <v>128410</v>
      </c>
      <c r="H90" s="46">
        <v>296800</v>
      </c>
      <c r="I90" s="47">
        <v>258365</v>
      </c>
      <c r="J90" s="46">
        <f t="shared" si="4"/>
        <v>4263700</v>
      </c>
      <c r="K90" s="47">
        <f t="shared" si="5"/>
        <v>386775</v>
      </c>
      <c r="L90" s="47">
        <f t="shared" si="6"/>
        <v>95.566513504426766</v>
      </c>
      <c r="M90" s="47">
        <f t="shared" si="7"/>
        <v>8.6691695618065676</v>
      </c>
    </row>
    <row r="91" spans="1:13" x14ac:dyDescent="0.3">
      <c r="A91" s="45">
        <v>11</v>
      </c>
      <c r="B91" s="44" t="s">
        <v>76</v>
      </c>
      <c r="C91" s="45">
        <v>6</v>
      </c>
      <c r="D91" s="45">
        <v>1</v>
      </c>
      <c r="E91" s="46">
        <v>1150000</v>
      </c>
      <c r="F91" s="46">
        <v>288000</v>
      </c>
      <c r="G91" s="47">
        <v>108070</v>
      </c>
      <c r="H91" s="46">
        <v>287000</v>
      </c>
      <c r="I91" s="47">
        <v>286607.89</v>
      </c>
      <c r="J91" s="46">
        <f t="shared" si="4"/>
        <v>575000</v>
      </c>
      <c r="K91" s="47">
        <f t="shared" si="5"/>
        <v>394677.89</v>
      </c>
      <c r="L91" s="47">
        <f t="shared" si="6"/>
        <v>50</v>
      </c>
      <c r="M91" s="47">
        <f t="shared" si="7"/>
        <v>34.319816521739128</v>
      </c>
    </row>
    <row r="92" spans="1:13" x14ac:dyDescent="0.3">
      <c r="A92" s="45">
        <v>12</v>
      </c>
      <c r="B92" s="44" t="s">
        <v>77</v>
      </c>
      <c r="C92" s="45">
        <v>1</v>
      </c>
      <c r="D92" s="45">
        <v>0</v>
      </c>
      <c r="E92" s="46">
        <v>80000</v>
      </c>
      <c r="F92" s="46">
        <v>10000</v>
      </c>
      <c r="G92" s="47">
        <v>0</v>
      </c>
      <c r="H92" s="46">
        <v>70000</v>
      </c>
      <c r="I92" s="47">
        <v>0</v>
      </c>
      <c r="J92" s="46">
        <f t="shared" si="4"/>
        <v>80000</v>
      </c>
      <c r="K92" s="47">
        <f t="shared" si="5"/>
        <v>0</v>
      </c>
      <c r="L92" s="47">
        <f t="shared" si="6"/>
        <v>100</v>
      </c>
      <c r="M92" s="47">
        <f t="shared" si="7"/>
        <v>0</v>
      </c>
    </row>
    <row r="93" spans="1:13" x14ac:dyDescent="0.3">
      <c r="A93" s="45">
        <v>13</v>
      </c>
      <c r="B93" s="44" t="s">
        <v>78</v>
      </c>
      <c r="C93" s="45">
        <v>1</v>
      </c>
      <c r="D93" s="45">
        <v>0</v>
      </c>
      <c r="E93" s="46">
        <v>2700</v>
      </c>
      <c r="F93" s="46">
        <v>2700</v>
      </c>
      <c r="G93" s="47">
        <v>0</v>
      </c>
      <c r="H93" s="46">
        <v>0</v>
      </c>
      <c r="I93" s="47">
        <v>0</v>
      </c>
      <c r="J93" s="46">
        <f t="shared" si="4"/>
        <v>2700</v>
      </c>
      <c r="K93" s="47">
        <f t="shared" si="5"/>
        <v>0</v>
      </c>
      <c r="L93" s="47">
        <f t="shared" si="6"/>
        <v>100</v>
      </c>
      <c r="M93" s="47">
        <f t="shared" si="7"/>
        <v>0</v>
      </c>
    </row>
    <row r="94" spans="1:13" x14ac:dyDescent="0.3">
      <c r="A94" s="49">
        <v>14</v>
      </c>
      <c r="B94" s="48" t="s">
        <v>79</v>
      </c>
      <c r="C94" s="49">
        <v>1</v>
      </c>
      <c r="D94" s="49">
        <v>0</v>
      </c>
      <c r="E94" s="50">
        <v>29700</v>
      </c>
      <c r="F94" s="50">
        <v>0</v>
      </c>
      <c r="G94" s="51">
        <v>0</v>
      </c>
      <c r="H94" s="50">
        <v>10000</v>
      </c>
      <c r="I94" s="51">
        <v>0</v>
      </c>
      <c r="J94" s="50">
        <f t="shared" si="4"/>
        <v>10000</v>
      </c>
      <c r="K94" s="51">
        <f t="shared" si="5"/>
        <v>0</v>
      </c>
      <c r="L94" s="51">
        <f t="shared" si="6"/>
        <v>33.670033670033668</v>
      </c>
      <c r="M94" s="51">
        <f t="shared" si="7"/>
        <v>0</v>
      </c>
    </row>
    <row r="95" spans="1:13" s="24" customFormat="1" x14ac:dyDescent="0.3">
      <c r="A95" s="36">
        <v>1</v>
      </c>
      <c r="B95" s="37" t="s">
        <v>80</v>
      </c>
      <c r="C95" s="36">
        <v>29</v>
      </c>
      <c r="D95" s="36">
        <v>10</v>
      </c>
      <c r="E95" s="38">
        <v>4356000</v>
      </c>
      <c r="F95" s="38">
        <v>1102000</v>
      </c>
      <c r="G95" s="39">
        <v>282312</v>
      </c>
      <c r="H95" s="38">
        <v>1134000</v>
      </c>
      <c r="I95" s="39">
        <v>193750</v>
      </c>
      <c r="J95" s="38">
        <f t="shared" si="4"/>
        <v>2236000</v>
      </c>
      <c r="K95" s="39">
        <f t="shared" si="5"/>
        <v>476062</v>
      </c>
      <c r="L95" s="39">
        <f t="shared" si="6"/>
        <v>51.331496786042237</v>
      </c>
      <c r="M95" s="39">
        <f t="shared" si="7"/>
        <v>10.928879706152433</v>
      </c>
    </row>
    <row r="96" spans="1:13" x14ac:dyDescent="0.3">
      <c r="A96" s="41">
        <v>1</v>
      </c>
      <c r="B96" s="40" t="s">
        <v>7</v>
      </c>
      <c r="C96" s="41">
        <v>9</v>
      </c>
      <c r="D96" s="41">
        <v>1</v>
      </c>
      <c r="E96" s="42">
        <v>1295000</v>
      </c>
      <c r="F96" s="42">
        <v>810000</v>
      </c>
      <c r="G96" s="43">
        <v>49980</v>
      </c>
      <c r="H96" s="42">
        <v>190000</v>
      </c>
      <c r="I96" s="43">
        <v>0</v>
      </c>
      <c r="J96" s="42">
        <f t="shared" si="4"/>
        <v>1000000</v>
      </c>
      <c r="K96" s="43">
        <f t="shared" si="5"/>
        <v>49980</v>
      </c>
      <c r="L96" s="43">
        <f t="shared" si="6"/>
        <v>77.220077220077215</v>
      </c>
      <c r="M96" s="43">
        <f t="shared" si="7"/>
        <v>3.8594594594594596</v>
      </c>
    </row>
    <row r="97" spans="1:13" x14ac:dyDescent="0.3">
      <c r="A97" s="45">
        <v>2</v>
      </c>
      <c r="B97" s="44" t="s">
        <v>81</v>
      </c>
      <c r="C97" s="45">
        <v>10</v>
      </c>
      <c r="D97" s="45">
        <v>6</v>
      </c>
      <c r="E97" s="46">
        <v>2501000</v>
      </c>
      <c r="F97" s="46">
        <v>152000</v>
      </c>
      <c r="G97" s="47">
        <v>93532</v>
      </c>
      <c r="H97" s="46">
        <v>744000</v>
      </c>
      <c r="I97" s="47">
        <v>193750</v>
      </c>
      <c r="J97" s="46">
        <f t="shared" si="4"/>
        <v>896000</v>
      </c>
      <c r="K97" s="47">
        <f t="shared" si="5"/>
        <v>287282</v>
      </c>
      <c r="L97" s="47">
        <f t="shared" si="6"/>
        <v>35.825669732107158</v>
      </c>
      <c r="M97" s="47">
        <f t="shared" si="7"/>
        <v>11.486685325869653</v>
      </c>
    </row>
    <row r="98" spans="1:13" x14ac:dyDescent="0.3">
      <c r="A98" s="45">
        <v>3</v>
      </c>
      <c r="B98" s="44" t="s">
        <v>82</v>
      </c>
      <c r="C98" s="45">
        <v>7</v>
      </c>
      <c r="D98" s="45">
        <v>2</v>
      </c>
      <c r="E98" s="46">
        <v>470000</v>
      </c>
      <c r="F98" s="46">
        <v>125000</v>
      </c>
      <c r="G98" s="47">
        <v>125000</v>
      </c>
      <c r="H98" s="46">
        <v>155000</v>
      </c>
      <c r="I98" s="47">
        <v>0</v>
      </c>
      <c r="J98" s="46">
        <f t="shared" si="4"/>
        <v>280000</v>
      </c>
      <c r="K98" s="47">
        <f t="shared" si="5"/>
        <v>125000</v>
      </c>
      <c r="L98" s="47">
        <f t="shared" si="6"/>
        <v>59.574468085106382</v>
      </c>
      <c r="M98" s="47">
        <f t="shared" si="7"/>
        <v>26.595744680851062</v>
      </c>
    </row>
    <row r="99" spans="1:13" x14ac:dyDescent="0.3">
      <c r="A99" s="45">
        <v>4</v>
      </c>
      <c r="B99" s="44" t="s">
        <v>83</v>
      </c>
      <c r="C99" s="45">
        <v>2</v>
      </c>
      <c r="D99" s="45">
        <v>1</v>
      </c>
      <c r="E99" s="46">
        <v>60000</v>
      </c>
      <c r="F99" s="46">
        <v>15000</v>
      </c>
      <c r="G99" s="47">
        <v>13800</v>
      </c>
      <c r="H99" s="46">
        <v>45000</v>
      </c>
      <c r="I99" s="47">
        <v>0</v>
      </c>
      <c r="J99" s="46">
        <f t="shared" si="4"/>
        <v>60000</v>
      </c>
      <c r="K99" s="47">
        <f t="shared" si="5"/>
        <v>13800</v>
      </c>
      <c r="L99" s="47">
        <f t="shared" si="6"/>
        <v>100</v>
      </c>
      <c r="M99" s="47">
        <f t="shared" si="7"/>
        <v>23</v>
      </c>
    </row>
    <row r="100" spans="1:13" x14ac:dyDescent="0.3">
      <c r="A100" s="49">
        <v>5</v>
      </c>
      <c r="B100" s="48" t="s">
        <v>84</v>
      </c>
      <c r="C100" s="49">
        <v>1</v>
      </c>
      <c r="D100" s="49">
        <v>0</v>
      </c>
      <c r="E100" s="50">
        <v>30000</v>
      </c>
      <c r="F100" s="50">
        <v>0</v>
      </c>
      <c r="G100" s="51">
        <v>0</v>
      </c>
      <c r="H100" s="50">
        <v>0</v>
      </c>
      <c r="I100" s="51">
        <v>0</v>
      </c>
      <c r="J100" s="50">
        <f t="shared" si="4"/>
        <v>0</v>
      </c>
      <c r="K100" s="51">
        <f t="shared" si="5"/>
        <v>0</v>
      </c>
      <c r="L100" s="51">
        <f t="shared" si="6"/>
        <v>0</v>
      </c>
      <c r="M100" s="51">
        <f t="shared" si="7"/>
        <v>0</v>
      </c>
    </row>
    <row r="101" spans="1:13" s="24" customFormat="1" x14ac:dyDescent="0.3">
      <c r="A101" s="36">
        <v>1</v>
      </c>
      <c r="B101" s="37" t="s">
        <v>85</v>
      </c>
      <c r="C101" s="36">
        <v>5</v>
      </c>
      <c r="D101" s="36">
        <v>1</v>
      </c>
      <c r="E101" s="38">
        <v>23340600</v>
      </c>
      <c r="F101" s="38">
        <v>507780</v>
      </c>
      <c r="G101" s="39">
        <v>123440</v>
      </c>
      <c r="H101" s="38">
        <v>11725820</v>
      </c>
      <c r="I101" s="39">
        <v>91363</v>
      </c>
      <c r="J101" s="38">
        <f t="shared" si="4"/>
        <v>12233600</v>
      </c>
      <c r="K101" s="39">
        <f t="shared" si="5"/>
        <v>214803</v>
      </c>
      <c r="L101" s="39">
        <f t="shared" si="6"/>
        <v>52.41339125815103</v>
      </c>
      <c r="M101" s="39">
        <f t="shared" si="7"/>
        <v>0.92029767872291202</v>
      </c>
    </row>
    <row r="102" spans="1:13" x14ac:dyDescent="0.3">
      <c r="A102" s="41">
        <v>1</v>
      </c>
      <c r="B102" s="40" t="s">
        <v>7</v>
      </c>
      <c r="C102" s="41">
        <v>1</v>
      </c>
      <c r="D102" s="41">
        <v>0</v>
      </c>
      <c r="E102" s="42">
        <v>35000</v>
      </c>
      <c r="F102" s="42">
        <v>7000</v>
      </c>
      <c r="G102" s="43">
        <v>0</v>
      </c>
      <c r="H102" s="42">
        <v>21000</v>
      </c>
      <c r="I102" s="43">
        <v>0</v>
      </c>
      <c r="J102" s="42">
        <f t="shared" si="4"/>
        <v>28000</v>
      </c>
      <c r="K102" s="43">
        <f t="shared" si="5"/>
        <v>0</v>
      </c>
      <c r="L102" s="43">
        <f t="shared" si="6"/>
        <v>80</v>
      </c>
      <c r="M102" s="43">
        <f t="shared" si="7"/>
        <v>0</v>
      </c>
    </row>
    <row r="103" spans="1:13" x14ac:dyDescent="0.3">
      <c r="A103" s="45">
        <v>2</v>
      </c>
      <c r="B103" s="44" t="s">
        <v>86</v>
      </c>
      <c r="C103" s="45">
        <v>2</v>
      </c>
      <c r="D103" s="45">
        <v>1</v>
      </c>
      <c r="E103" s="46">
        <v>7455600</v>
      </c>
      <c r="F103" s="46">
        <v>500780</v>
      </c>
      <c r="G103" s="47">
        <v>123440</v>
      </c>
      <c r="H103" s="46">
        <v>6704820</v>
      </c>
      <c r="I103" s="47">
        <v>91363</v>
      </c>
      <c r="J103" s="46">
        <f t="shared" si="4"/>
        <v>7205600</v>
      </c>
      <c r="K103" s="47">
        <f t="shared" si="5"/>
        <v>214803</v>
      </c>
      <c r="L103" s="47">
        <f t="shared" si="6"/>
        <v>96.646815816299153</v>
      </c>
      <c r="M103" s="47">
        <f t="shared" si="7"/>
        <v>2.8810960888459682</v>
      </c>
    </row>
    <row r="104" spans="1:13" x14ac:dyDescent="0.3">
      <c r="A104" s="49">
        <v>3</v>
      </c>
      <c r="B104" s="48" t="s">
        <v>87</v>
      </c>
      <c r="C104" s="49">
        <v>2</v>
      </c>
      <c r="D104" s="49">
        <v>0</v>
      </c>
      <c r="E104" s="50">
        <v>15850000</v>
      </c>
      <c r="F104" s="50">
        <v>0</v>
      </c>
      <c r="G104" s="51">
        <v>0</v>
      </c>
      <c r="H104" s="50">
        <v>5000000</v>
      </c>
      <c r="I104" s="51">
        <v>0</v>
      </c>
      <c r="J104" s="50">
        <f t="shared" si="4"/>
        <v>5000000</v>
      </c>
      <c r="K104" s="51">
        <f t="shared" si="5"/>
        <v>0</v>
      </c>
      <c r="L104" s="51">
        <f t="shared" si="6"/>
        <v>31.545741324921135</v>
      </c>
      <c r="M104" s="51">
        <f t="shared" si="7"/>
        <v>0</v>
      </c>
    </row>
    <row r="105" spans="1:13" s="24" customFormat="1" x14ac:dyDescent="0.3">
      <c r="A105" s="36">
        <v>1</v>
      </c>
      <c r="B105" s="37" t="s">
        <v>88</v>
      </c>
      <c r="C105" s="36">
        <v>11</v>
      </c>
      <c r="D105" s="36">
        <v>5</v>
      </c>
      <c r="E105" s="38">
        <v>14752400</v>
      </c>
      <c r="F105" s="38">
        <v>10394926</v>
      </c>
      <c r="G105" s="39">
        <v>7541400</v>
      </c>
      <c r="H105" s="38">
        <v>866075</v>
      </c>
      <c r="I105" s="39">
        <v>3750</v>
      </c>
      <c r="J105" s="38">
        <f t="shared" si="4"/>
        <v>11261001</v>
      </c>
      <c r="K105" s="39">
        <f t="shared" si="5"/>
        <v>7545150</v>
      </c>
      <c r="L105" s="39">
        <f t="shared" si="6"/>
        <v>76.333349149968825</v>
      </c>
      <c r="M105" s="39">
        <f t="shared" si="7"/>
        <v>51.145237385103442</v>
      </c>
    </row>
    <row r="106" spans="1:13" x14ac:dyDescent="0.3">
      <c r="A106" s="41">
        <v>1</v>
      </c>
      <c r="B106" s="40" t="s">
        <v>7</v>
      </c>
      <c r="C106" s="41">
        <v>1</v>
      </c>
      <c r="D106" s="41">
        <v>0</v>
      </c>
      <c r="E106" s="42">
        <v>35000</v>
      </c>
      <c r="F106" s="42">
        <v>0</v>
      </c>
      <c r="G106" s="43">
        <v>0</v>
      </c>
      <c r="H106" s="42">
        <v>0</v>
      </c>
      <c r="I106" s="43">
        <v>0</v>
      </c>
      <c r="J106" s="42">
        <f t="shared" si="4"/>
        <v>0</v>
      </c>
      <c r="K106" s="43">
        <f t="shared" si="5"/>
        <v>0</v>
      </c>
      <c r="L106" s="43">
        <f t="shared" si="6"/>
        <v>0</v>
      </c>
      <c r="M106" s="43">
        <f t="shared" si="7"/>
        <v>0</v>
      </c>
    </row>
    <row r="107" spans="1:13" x14ac:dyDescent="0.3">
      <c r="A107" s="45">
        <v>2</v>
      </c>
      <c r="B107" s="44" t="s">
        <v>89</v>
      </c>
      <c r="C107" s="45">
        <v>8</v>
      </c>
      <c r="D107" s="45">
        <v>4</v>
      </c>
      <c r="E107" s="46">
        <v>14555000</v>
      </c>
      <c r="F107" s="46">
        <v>10340776</v>
      </c>
      <c r="G107" s="47">
        <v>7484400</v>
      </c>
      <c r="H107" s="46">
        <v>866075</v>
      </c>
      <c r="I107" s="47">
        <v>3750</v>
      </c>
      <c r="J107" s="46">
        <f t="shared" si="4"/>
        <v>11206851</v>
      </c>
      <c r="K107" s="47">
        <f t="shared" si="5"/>
        <v>7488150</v>
      </c>
      <c r="L107" s="47">
        <f t="shared" si="6"/>
        <v>76.99657162487118</v>
      </c>
      <c r="M107" s="47">
        <f t="shared" si="7"/>
        <v>51.447268979732051</v>
      </c>
    </row>
    <row r="108" spans="1:13" x14ac:dyDescent="0.3">
      <c r="A108" s="29">
        <v>3</v>
      </c>
      <c r="B108" s="30" t="s">
        <v>90</v>
      </c>
      <c r="C108" s="29">
        <v>2</v>
      </c>
      <c r="D108" s="29">
        <v>1</v>
      </c>
      <c r="E108" s="31">
        <v>162400</v>
      </c>
      <c r="F108" s="31">
        <v>54150</v>
      </c>
      <c r="G108" s="32">
        <v>57000</v>
      </c>
      <c r="H108" s="31">
        <v>0</v>
      </c>
      <c r="I108" s="32">
        <v>0</v>
      </c>
      <c r="J108" s="31">
        <f t="shared" si="4"/>
        <v>54150</v>
      </c>
      <c r="K108" s="32">
        <f t="shared" si="5"/>
        <v>57000</v>
      </c>
      <c r="L108" s="32">
        <f t="shared" si="6"/>
        <v>33.343596059113302</v>
      </c>
      <c r="M108" s="32">
        <f t="shared" si="7"/>
        <v>35.098522167487687</v>
      </c>
    </row>
    <row r="109" spans="1:13" s="24" customFormat="1" x14ac:dyDescent="0.3">
      <c r="A109" s="36">
        <v>1</v>
      </c>
      <c r="B109" s="37" t="s">
        <v>91</v>
      </c>
      <c r="C109" s="36">
        <v>7</v>
      </c>
      <c r="D109" s="36">
        <v>2</v>
      </c>
      <c r="E109" s="38">
        <v>782600</v>
      </c>
      <c r="F109" s="38">
        <v>166300</v>
      </c>
      <c r="G109" s="39">
        <v>163384.6</v>
      </c>
      <c r="H109" s="38">
        <v>306300</v>
      </c>
      <c r="I109" s="39">
        <v>12089</v>
      </c>
      <c r="J109" s="38">
        <f t="shared" si="4"/>
        <v>472600</v>
      </c>
      <c r="K109" s="39">
        <f t="shared" si="5"/>
        <v>175473.6</v>
      </c>
      <c r="L109" s="39">
        <f t="shared" si="6"/>
        <v>60.388448760541785</v>
      </c>
      <c r="M109" s="39">
        <f t="shared" si="7"/>
        <v>22.421875798619986</v>
      </c>
    </row>
    <row r="110" spans="1:13" x14ac:dyDescent="0.3">
      <c r="A110" s="41">
        <v>1</v>
      </c>
      <c r="B110" s="40" t="s">
        <v>7</v>
      </c>
      <c r="C110" s="41">
        <v>4</v>
      </c>
      <c r="D110" s="41">
        <v>0</v>
      </c>
      <c r="E110" s="42">
        <v>300000</v>
      </c>
      <c r="F110" s="42">
        <v>0</v>
      </c>
      <c r="G110" s="43">
        <v>0</v>
      </c>
      <c r="H110" s="42">
        <v>115000</v>
      </c>
      <c r="I110" s="43">
        <v>0</v>
      </c>
      <c r="J110" s="42">
        <f t="shared" si="4"/>
        <v>115000</v>
      </c>
      <c r="K110" s="43">
        <f t="shared" si="5"/>
        <v>0</v>
      </c>
      <c r="L110" s="43">
        <f t="shared" si="6"/>
        <v>38.333333333333336</v>
      </c>
      <c r="M110" s="43">
        <f t="shared" si="7"/>
        <v>0</v>
      </c>
    </row>
    <row r="111" spans="1:13" x14ac:dyDescent="0.3">
      <c r="A111" s="49">
        <v>2</v>
      </c>
      <c r="B111" s="48" t="s">
        <v>92</v>
      </c>
      <c r="C111" s="49">
        <v>3</v>
      </c>
      <c r="D111" s="49">
        <v>2</v>
      </c>
      <c r="E111" s="50">
        <v>482600</v>
      </c>
      <c r="F111" s="50">
        <v>166300</v>
      </c>
      <c r="G111" s="51">
        <v>163384.6</v>
      </c>
      <c r="H111" s="50">
        <v>191300</v>
      </c>
      <c r="I111" s="51">
        <v>12089</v>
      </c>
      <c r="J111" s="50">
        <f>F111+H111</f>
        <v>357600</v>
      </c>
      <c r="K111" s="51">
        <f>G111+I111</f>
        <v>175473.6</v>
      </c>
      <c r="L111" s="51">
        <f t="shared" si="6"/>
        <v>74.098632407791129</v>
      </c>
      <c r="M111" s="51">
        <f t="shared" si="7"/>
        <v>36.360049730625775</v>
      </c>
    </row>
    <row r="112" spans="1:13" x14ac:dyDescent="0.3">
      <c r="A112" s="71" t="s">
        <v>93</v>
      </c>
      <c r="B112" s="71"/>
      <c r="C112" s="6">
        <f>SUM(C109,C105,C101,C95,C80,C71,C57,C55,C47,C36,C21,C17,C14,C7)</f>
        <v>426</v>
      </c>
      <c r="D112" s="6">
        <f t="shared" ref="D112:I112" si="8">SUM(D109,D105,D101,D95,D80,D71,D57,D55,D47,D36,D21,D17,D14,D7)</f>
        <v>172</v>
      </c>
      <c r="E112" s="9">
        <f t="shared" si="8"/>
        <v>665501500</v>
      </c>
      <c r="F112" s="9">
        <f t="shared" si="8"/>
        <v>235539466</v>
      </c>
      <c r="G112" s="7">
        <f t="shared" si="8"/>
        <v>110076175.05999999</v>
      </c>
      <c r="H112" s="9">
        <f t="shared" si="8"/>
        <v>185814328</v>
      </c>
      <c r="I112" s="7">
        <f t="shared" si="8"/>
        <v>43516332.899999999</v>
      </c>
      <c r="J112" s="9">
        <f>F112+H112</f>
        <v>421353794</v>
      </c>
      <c r="K112" s="7">
        <f>G112+I112</f>
        <v>153592507.95999998</v>
      </c>
      <c r="L112" s="7">
        <f>(J112*100)/E112</f>
        <v>63.313725664029306</v>
      </c>
      <c r="M112" s="7">
        <f>(K112*100)/E112</f>
        <v>23.079212888325568</v>
      </c>
    </row>
  </sheetData>
  <mergeCells count="14">
    <mergeCell ref="A3:M3"/>
    <mergeCell ref="A2:M2"/>
    <mergeCell ref="A1:M1"/>
    <mergeCell ref="A112:B112"/>
    <mergeCell ref="C4:C6"/>
    <mergeCell ref="D4:D6"/>
    <mergeCell ref="E4:E6"/>
    <mergeCell ref="L4:M5"/>
    <mergeCell ref="A4:A6"/>
    <mergeCell ref="B4:B6"/>
    <mergeCell ref="F4:G5"/>
    <mergeCell ref="H4:I4"/>
    <mergeCell ref="H5:I5"/>
    <mergeCell ref="J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  <rowBreaks count="13" manualBreakCount="13">
    <brk id="13" max="12" man="1"/>
    <brk id="16" max="12" man="1"/>
    <brk id="20" max="12" man="1"/>
    <brk id="35" max="12" man="1"/>
    <brk id="46" max="12" man="1"/>
    <brk id="54" max="12" man="1"/>
    <brk id="56" max="12" man="1"/>
    <brk id="70" max="12" man="1"/>
    <brk id="79" max="12" man="1"/>
    <brk id="94" max="12" man="1"/>
    <brk id="100" max="12" man="1"/>
    <brk id="104" max="12" man="1"/>
    <brk id="10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zoomScaleSheetLayoutView="100" workbookViewId="0">
      <selection activeCell="G13" sqref="G13"/>
    </sheetView>
  </sheetViews>
  <sheetFormatPr defaultRowHeight="18.75" x14ac:dyDescent="0.3"/>
  <cols>
    <col min="1" max="1" width="4.375" style="1" bestFit="1" customWidth="1"/>
    <col min="2" max="2" width="27.25" style="1" bestFit="1" customWidth="1"/>
    <col min="3" max="3" width="11.125" style="1" bestFit="1" customWidth="1"/>
    <col min="4" max="4" width="10.875" style="1" bestFit="1" customWidth="1"/>
    <col min="5" max="5" width="11.25" style="1" customWidth="1"/>
    <col min="6" max="6" width="10.125" style="1" customWidth="1"/>
    <col min="7" max="7" width="12.375" style="1" customWidth="1"/>
    <col min="8" max="8" width="10.25" style="57" customWidth="1"/>
    <col min="9" max="9" width="11.625" style="1" customWidth="1"/>
    <col min="10" max="10" width="12" style="57" customWidth="1"/>
    <col min="11" max="11" width="12.375" style="1" customWidth="1"/>
    <col min="12" max="12" width="6.375" style="1" customWidth="1"/>
    <col min="13" max="13" width="6.25" style="1" customWidth="1"/>
    <col min="14" max="16384" width="9" style="1"/>
  </cols>
  <sheetData>
    <row r="1" spans="1:13" ht="23.25" x14ac:dyDescent="0.3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x14ac:dyDescent="0.3">
      <c r="A2" s="72" t="s">
        <v>142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3.25" x14ac:dyDescent="0.3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x14ac:dyDescent="0.3">
      <c r="A4" s="74" t="s">
        <v>2</v>
      </c>
      <c r="B4" s="74" t="s">
        <v>3</v>
      </c>
      <c r="C4" s="74" t="s">
        <v>95</v>
      </c>
      <c r="D4" s="74" t="s">
        <v>96</v>
      </c>
      <c r="E4" s="74" t="s">
        <v>97</v>
      </c>
      <c r="F4" s="78" t="s">
        <v>94</v>
      </c>
      <c r="G4" s="78"/>
      <c r="H4" s="69" t="s">
        <v>140</v>
      </c>
      <c r="I4" s="70"/>
      <c r="J4" s="64" t="s">
        <v>144</v>
      </c>
      <c r="K4" s="65"/>
      <c r="L4" s="68" t="s">
        <v>141</v>
      </c>
      <c r="M4" s="68"/>
    </row>
    <row r="5" spans="1:13" x14ac:dyDescent="0.3">
      <c r="A5" s="74"/>
      <c r="B5" s="74"/>
      <c r="C5" s="74"/>
      <c r="D5" s="74"/>
      <c r="E5" s="74"/>
      <c r="F5" s="78"/>
      <c r="G5" s="78"/>
      <c r="H5" s="69" t="s">
        <v>143</v>
      </c>
      <c r="I5" s="70"/>
      <c r="J5" s="66"/>
      <c r="K5" s="67"/>
      <c r="L5" s="68"/>
      <c r="M5" s="68"/>
    </row>
    <row r="6" spans="1:13" x14ac:dyDescent="0.3">
      <c r="A6" s="74"/>
      <c r="B6" s="74"/>
      <c r="C6" s="74"/>
      <c r="D6" s="74"/>
      <c r="E6" s="74"/>
      <c r="F6" s="54" t="s">
        <v>4</v>
      </c>
      <c r="G6" s="54" t="s">
        <v>5</v>
      </c>
      <c r="H6" s="56" t="s">
        <v>4</v>
      </c>
      <c r="I6" s="54" t="s">
        <v>5</v>
      </c>
      <c r="J6" s="56" t="s">
        <v>4</v>
      </c>
      <c r="K6" s="54" t="s">
        <v>5</v>
      </c>
      <c r="L6" s="54" t="s">
        <v>4</v>
      </c>
      <c r="M6" s="54" t="s">
        <v>5</v>
      </c>
    </row>
    <row r="7" spans="1:13" s="24" customFormat="1" x14ac:dyDescent="0.3">
      <c r="A7" s="60">
        <v>1</v>
      </c>
      <c r="B7" s="61" t="s">
        <v>6</v>
      </c>
      <c r="C7" s="60">
        <v>75</v>
      </c>
      <c r="D7" s="60">
        <v>24</v>
      </c>
      <c r="E7" s="62">
        <v>77578891</v>
      </c>
      <c r="F7" s="62">
        <v>13156462</v>
      </c>
      <c r="G7" s="63">
        <v>9138865.5099999998</v>
      </c>
      <c r="H7" s="62">
        <v>17918749</v>
      </c>
      <c r="I7" s="63">
        <v>3758969.27</v>
      </c>
      <c r="J7" s="62">
        <f>F7+H7</f>
        <v>31075211</v>
      </c>
      <c r="K7" s="63">
        <f>G7+I7</f>
        <v>12897834.779999999</v>
      </c>
      <c r="L7" s="63">
        <f>(J7*100)/E7</f>
        <v>40.05627123491621</v>
      </c>
      <c r="M7" s="63">
        <f>(K7*100)/E7</f>
        <v>16.625443614552314</v>
      </c>
    </row>
    <row r="8" spans="1:13" s="24" customFormat="1" x14ac:dyDescent="0.3">
      <c r="A8" s="60">
        <v>1</v>
      </c>
      <c r="B8" s="61" t="s">
        <v>13</v>
      </c>
      <c r="C8" s="60">
        <v>12</v>
      </c>
      <c r="D8" s="60">
        <v>4</v>
      </c>
      <c r="E8" s="62">
        <v>2101825</v>
      </c>
      <c r="F8" s="62">
        <v>1129240</v>
      </c>
      <c r="G8" s="63">
        <v>503268.54</v>
      </c>
      <c r="H8" s="62">
        <v>345885</v>
      </c>
      <c r="I8" s="63">
        <v>0</v>
      </c>
      <c r="J8" s="62">
        <f t="shared" ref="J8:K13" si="0">F8+H8</f>
        <v>1475125</v>
      </c>
      <c r="K8" s="63">
        <f t="shared" si="0"/>
        <v>503268.54</v>
      </c>
      <c r="L8" s="63">
        <f t="shared" ref="L8:L13" si="1">(J8*100)/E8</f>
        <v>70.183055202026807</v>
      </c>
      <c r="M8" s="63">
        <f t="shared" ref="M8:M13" si="2">(K8*100)/E8</f>
        <v>23.944359782569908</v>
      </c>
    </row>
    <row r="9" spans="1:13" s="24" customFormat="1" x14ac:dyDescent="0.3">
      <c r="A9" s="60">
        <v>1</v>
      </c>
      <c r="B9" s="61" t="s">
        <v>16</v>
      </c>
      <c r="C9" s="60">
        <v>28</v>
      </c>
      <c r="D9" s="60">
        <v>10</v>
      </c>
      <c r="E9" s="62">
        <v>7129244</v>
      </c>
      <c r="F9" s="62">
        <v>1248135</v>
      </c>
      <c r="G9" s="63">
        <v>1095605.49</v>
      </c>
      <c r="H9" s="62">
        <v>2428970</v>
      </c>
      <c r="I9" s="63">
        <v>418827.54</v>
      </c>
      <c r="J9" s="62">
        <f t="shared" si="0"/>
        <v>3677105</v>
      </c>
      <c r="K9" s="63">
        <f t="shared" si="0"/>
        <v>1514433.03</v>
      </c>
      <c r="L9" s="63">
        <f t="shared" si="1"/>
        <v>51.577768975223741</v>
      </c>
      <c r="M9" s="63">
        <f t="shared" si="2"/>
        <v>21.242547316377443</v>
      </c>
    </row>
    <row r="10" spans="1:13" s="24" customFormat="1" x14ac:dyDescent="0.3">
      <c r="A10" s="60">
        <v>1</v>
      </c>
      <c r="B10" s="61" t="s">
        <v>19</v>
      </c>
      <c r="C10" s="60">
        <v>48</v>
      </c>
      <c r="D10" s="60">
        <v>13</v>
      </c>
      <c r="E10" s="62">
        <v>4341720</v>
      </c>
      <c r="F10" s="62">
        <v>790336</v>
      </c>
      <c r="G10" s="63">
        <v>330750.90999999997</v>
      </c>
      <c r="H10" s="62">
        <v>1091136</v>
      </c>
      <c r="I10" s="63">
        <v>103417.85</v>
      </c>
      <c r="J10" s="62">
        <f t="shared" si="0"/>
        <v>1881472</v>
      </c>
      <c r="K10" s="63">
        <f t="shared" si="0"/>
        <v>434168.76</v>
      </c>
      <c r="L10" s="63">
        <f t="shared" si="1"/>
        <v>43.334715274130993</v>
      </c>
      <c r="M10" s="63">
        <f t="shared" si="2"/>
        <v>9.999925375196927</v>
      </c>
    </row>
    <row r="11" spans="1:13" s="24" customFormat="1" x14ac:dyDescent="0.3">
      <c r="A11" s="60">
        <v>1</v>
      </c>
      <c r="B11" s="61" t="s">
        <v>33</v>
      </c>
      <c r="C11" s="60">
        <v>12</v>
      </c>
      <c r="D11" s="60">
        <v>7</v>
      </c>
      <c r="E11" s="62">
        <v>1843600</v>
      </c>
      <c r="F11" s="62">
        <v>447107</v>
      </c>
      <c r="G11" s="63">
        <v>258088.89</v>
      </c>
      <c r="H11" s="62">
        <v>439690</v>
      </c>
      <c r="I11" s="63">
        <v>71412.98</v>
      </c>
      <c r="J11" s="62">
        <f t="shared" si="0"/>
        <v>886797</v>
      </c>
      <c r="K11" s="63">
        <f t="shared" si="0"/>
        <v>329501.87</v>
      </c>
      <c r="L11" s="63">
        <f t="shared" si="1"/>
        <v>48.101377739205901</v>
      </c>
      <c r="M11" s="63">
        <f t="shared" si="2"/>
        <v>17.872741917986549</v>
      </c>
    </row>
    <row r="12" spans="1:13" s="24" customFormat="1" x14ac:dyDescent="0.3">
      <c r="A12" s="60">
        <v>1</v>
      </c>
      <c r="B12" s="61" t="s">
        <v>43</v>
      </c>
      <c r="C12" s="60">
        <v>20</v>
      </c>
      <c r="D12" s="60">
        <v>5</v>
      </c>
      <c r="E12" s="62">
        <v>1908700</v>
      </c>
      <c r="F12" s="62">
        <v>459367</v>
      </c>
      <c r="G12" s="63">
        <v>249184.94</v>
      </c>
      <c r="H12" s="62">
        <v>717679</v>
      </c>
      <c r="I12" s="63">
        <v>80801.600000000006</v>
      </c>
      <c r="J12" s="62">
        <f t="shared" si="0"/>
        <v>1177046</v>
      </c>
      <c r="K12" s="63">
        <f t="shared" si="0"/>
        <v>329986.54000000004</v>
      </c>
      <c r="L12" s="63">
        <f t="shared" si="1"/>
        <v>61.667417614082886</v>
      </c>
      <c r="M12" s="63">
        <f t="shared" si="2"/>
        <v>17.288549274375232</v>
      </c>
    </row>
    <row r="13" spans="1:13" s="24" customFormat="1" x14ac:dyDescent="0.3">
      <c r="A13" s="60">
        <v>1</v>
      </c>
      <c r="B13" s="61" t="s">
        <v>48</v>
      </c>
      <c r="C13" s="60">
        <v>51</v>
      </c>
      <c r="D13" s="60">
        <v>31</v>
      </c>
      <c r="E13" s="62">
        <v>25890688</v>
      </c>
      <c r="F13" s="62">
        <v>5352688</v>
      </c>
      <c r="G13" s="63">
        <v>2344350.16</v>
      </c>
      <c r="H13" s="62">
        <v>5785228</v>
      </c>
      <c r="I13" s="63">
        <v>1591542.33</v>
      </c>
      <c r="J13" s="62">
        <f t="shared" si="0"/>
        <v>11137916</v>
      </c>
      <c r="K13" s="63">
        <f t="shared" si="0"/>
        <v>3935892.49</v>
      </c>
      <c r="L13" s="63">
        <f t="shared" si="1"/>
        <v>43.019003589244136</v>
      </c>
      <c r="M13" s="63">
        <f t="shared" si="2"/>
        <v>15.201961763240899</v>
      </c>
    </row>
    <row r="14" spans="1:13" s="24" customFormat="1" x14ac:dyDescent="0.3">
      <c r="A14" s="60">
        <v>1</v>
      </c>
      <c r="B14" s="61" t="s">
        <v>49</v>
      </c>
      <c r="C14" s="60">
        <v>72</v>
      </c>
      <c r="D14" s="60">
        <v>23</v>
      </c>
      <c r="E14" s="62">
        <v>3957800</v>
      </c>
      <c r="F14" s="62">
        <v>826895</v>
      </c>
      <c r="G14" s="63">
        <v>590611.65</v>
      </c>
      <c r="H14" s="62">
        <v>1343321</v>
      </c>
      <c r="I14" s="63">
        <v>282971.77</v>
      </c>
      <c r="J14" s="62">
        <f t="shared" ref="J14:K18" si="3">F14+H14</f>
        <v>2170216</v>
      </c>
      <c r="K14" s="63">
        <f t="shared" si="3"/>
        <v>873583.42</v>
      </c>
      <c r="L14" s="63">
        <f t="shared" ref="L14:L18" si="4">(J14*100)/E14</f>
        <v>54.833897619889839</v>
      </c>
      <c r="M14" s="63">
        <f t="shared" ref="M14:M18" si="5">(K14*100)/E14</f>
        <v>22.072449845873969</v>
      </c>
    </row>
    <row r="15" spans="1:13" s="24" customFormat="1" x14ac:dyDescent="0.3">
      <c r="A15" s="60">
        <v>1</v>
      </c>
      <c r="B15" s="61" t="s">
        <v>61</v>
      </c>
      <c r="C15" s="60">
        <v>31</v>
      </c>
      <c r="D15" s="60">
        <v>16</v>
      </c>
      <c r="E15" s="62">
        <v>6418100</v>
      </c>
      <c r="F15" s="62">
        <v>1889613</v>
      </c>
      <c r="G15" s="63">
        <v>1242987.22</v>
      </c>
      <c r="H15" s="62">
        <v>2167619</v>
      </c>
      <c r="I15" s="63">
        <v>501797.76</v>
      </c>
      <c r="J15" s="62">
        <f t="shared" si="3"/>
        <v>4057232</v>
      </c>
      <c r="K15" s="63">
        <f t="shared" si="3"/>
        <v>1744784.98</v>
      </c>
      <c r="L15" s="63">
        <f t="shared" si="4"/>
        <v>63.215468752434518</v>
      </c>
      <c r="M15" s="63">
        <f t="shared" si="5"/>
        <v>27.185381655006932</v>
      </c>
    </row>
    <row r="16" spans="1:13" s="24" customFormat="1" x14ac:dyDescent="0.3">
      <c r="A16" s="60">
        <v>1</v>
      </c>
      <c r="B16" s="61" t="s">
        <v>68</v>
      </c>
      <c r="C16" s="60">
        <v>41</v>
      </c>
      <c r="D16" s="60">
        <v>14</v>
      </c>
      <c r="E16" s="62">
        <v>4728246</v>
      </c>
      <c r="F16" s="62">
        <v>1233189</v>
      </c>
      <c r="G16" s="63">
        <v>473686.7</v>
      </c>
      <c r="H16" s="62">
        <v>1588722</v>
      </c>
      <c r="I16" s="63">
        <v>265988.07</v>
      </c>
      <c r="J16" s="62">
        <f t="shared" si="3"/>
        <v>2821911</v>
      </c>
      <c r="K16" s="63">
        <f t="shared" si="3"/>
        <v>739674.77</v>
      </c>
      <c r="L16" s="63">
        <f t="shared" si="4"/>
        <v>59.681983551617236</v>
      </c>
      <c r="M16" s="63">
        <f t="shared" si="5"/>
        <v>15.643745481939815</v>
      </c>
    </row>
    <row r="17" spans="1:13" s="24" customFormat="1" x14ac:dyDescent="0.3">
      <c r="A17" s="60">
        <v>1</v>
      </c>
      <c r="B17" s="61" t="s">
        <v>80</v>
      </c>
      <c r="C17" s="60">
        <v>10</v>
      </c>
      <c r="D17" s="60">
        <v>4</v>
      </c>
      <c r="E17" s="62">
        <v>2424000</v>
      </c>
      <c r="F17" s="62">
        <v>468575</v>
      </c>
      <c r="G17" s="63">
        <v>178258.44</v>
      </c>
      <c r="H17" s="62">
        <v>500275</v>
      </c>
      <c r="I17" s="63">
        <v>108038.18</v>
      </c>
      <c r="J17" s="62">
        <f t="shared" si="3"/>
        <v>968850</v>
      </c>
      <c r="K17" s="63">
        <f t="shared" si="3"/>
        <v>286296.62</v>
      </c>
      <c r="L17" s="63">
        <f t="shared" si="4"/>
        <v>39.969059405940591</v>
      </c>
      <c r="M17" s="63">
        <f t="shared" si="5"/>
        <v>11.810916666666667</v>
      </c>
    </row>
    <row r="18" spans="1:13" s="24" customFormat="1" x14ac:dyDescent="0.3">
      <c r="A18" s="60">
        <v>1</v>
      </c>
      <c r="B18" s="61" t="s">
        <v>85</v>
      </c>
      <c r="C18" s="60">
        <v>18</v>
      </c>
      <c r="D18" s="60">
        <v>4</v>
      </c>
      <c r="E18" s="62">
        <v>5884100</v>
      </c>
      <c r="F18" s="62">
        <v>1524645</v>
      </c>
      <c r="G18" s="63">
        <v>682609.06</v>
      </c>
      <c r="H18" s="62">
        <v>1862815</v>
      </c>
      <c r="I18" s="63">
        <v>136047.6</v>
      </c>
      <c r="J18" s="62">
        <f t="shared" si="3"/>
        <v>3387460</v>
      </c>
      <c r="K18" s="63">
        <f t="shared" si="3"/>
        <v>818656.66</v>
      </c>
      <c r="L18" s="63">
        <f t="shared" si="4"/>
        <v>57.56972179262759</v>
      </c>
      <c r="M18" s="63">
        <f t="shared" si="5"/>
        <v>13.913031049778215</v>
      </c>
    </row>
    <row r="19" spans="1:13" s="24" customFormat="1" x14ac:dyDescent="0.3">
      <c r="A19" s="60">
        <v>1</v>
      </c>
      <c r="B19" s="61" t="s">
        <v>88</v>
      </c>
      <c r="C19" s="60">
        <v>19</v>
      </c>
      <c r="D19" s="60">
        <v>10</v>
      </c>
      <c r="E19" s="62">
        <v>7347900</v>
      </c>
      <c r="F19" s="62">
        <v>1359283</v>
      </c>
      <c r="G19" s="63">
        <v>1809526.81</v>
      </c>
      <c r="H19" s="62">
        <v>2461073</v>
      </c>
      <c r="I19" s="63">
        <v>426338.7</v>
      </c>
      <c r="J19" s="62">
        <f t="shared" ref="J19:K21" si="6">F19+H19</f>
        <v>3820356</v>
      </c>
      <c r="K19" s="63">
        <f t="shared" si="6"/>
        <v>2235865.5100000002</v>
      </c>
      <c r="L19" s="63">
        <f t="shared" ref="L19:L20" si="7">(J19*100)/E19</f>
        <v>51.992487649532521</v>
      </c>
      <c r="M19" s="63">
        <f t="shared" ref="M19:M20" si="8">(K19*100)/E19</f>
        <v>30.428632806652246</v>
      </c>
    </row>
    <row r="20" spans="1:13" s="24" customFormat="1" x14ac:dyDescent="0.3">
      <c r="A20" s="60">
        <v>1</v>
      </c>
      <c r="B20" s="61" t="s">
        <v>91</v>
      </c>
      <c r="C20" s="60">
        <v>23</v>
      </c>
      <c r="D20" s="60">
        <v>11</v>
      </c>
      <c r="E20" s="62">
        <v>19701516</v>
      </c>
      <c r="F20" s="62">
        <v>3610715</v>
      </c>
      <c r="G20" s="63">
        <v>1202083.33</v>
      </c>
      <c r="H20" s="62">
        <v>5621445</v>
      </c>
      <c r="I20" s="63">
        <v>149473.91</v>
      </c>
      <c r="J20" s="62">
        <f t="shared" si="6"/>
        <v>9232160</v>
      </c>
      <c r="K20" s="63">
        <f t="shared" si="6"/>
        <v>1351557.24</v>
      </c>
      <c r="L20" s="63">
        <f t="shared" si="7"/>
        <v>46.860150254427118</v>
      </c>
      <c r="M20" s="63">
        <f t="shared" si="8"/>
        <v>6.8601687301626937</v>
      </c>
    </row>
    <row r="21" spans="1:13" x14ac:dyDescent="0.3">
      <c r="A21" s="79" t="s">
        <v>93</v>
      </c>
      <c r="B21" s="79"/>
      <c r="C21" s="55">
        <f t="shared" ref="C21:I21" si="9">SUM(C20,C19,C18,C17,C16,C15,C14,C13,C12,C11,C10,C9,C8,C7)</f>
        <v>460</v>
      </c>
      <c r="D21" s="55">
        <f t="shared" si="9"/>
        <v>176</v>
      </c>
      <c r="E21" s="11">
        <f t="shared" si="9"/>
        <v>171256330</v>
      </c>
      <c r="F21" s="11">
        <f t="shared" si="9"/>
        <v>33496250</v>
      </c>
      <c r="G21" s="12">
        <f t="shared" si="9"/>
        <v>20099877.649999999</v>
      </c>
      <c r="H21" s="11">
        <f t="shared" si="9"/>
        <v>44272607</v>
      </c>
      <c r="I21" s="12">
        <f t="shared" si="9"/>
        <v>7895627.5600000005</v>
      </c>
      <c r="J21" s="11">
        <f t="shared" si="6"/>
        <v>77768857</v>
      </c>
      <c r="K21" s="12">
        <f>G21+I21</f>
        <v>27995505.210000001</v>
      </c>
      <c r="L21" s="12">
        <f>(J21*100)/E21</f>
        <v>45.410792698874253</v>
      </c>
      <c r="M21" s="12">
        <f>(K21*100)/E21</f>
        <v>16.347136021191158</v>
      </c>
    </row>
  </sheetData>
  <mergeCells count="14">
    <mergeCell ref="J4:K5"/>
    <mergeCell ref="L4:M5"/>
    <mergeCell ref="H5:I5"/>
    <mergeCell ref="A21:B21"/>
    <mergeCell ref="A1:M1"/>
    <mergeCell ref="A2:M2"/>
    <mergeCell ref="A3:M3"/>
    <mergeCell ref="A4:A6"/>
    <mergeCell ref="B4:B6"/>
    <mergeCell ref="C4:C6"/>
    <mergeCell ref="D4:D6"/>
    <mergeCell ref="E4:E6"/>
    <mergeCell ref="F4:G5"/>
    <mergeCell ref="H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view="pageBreakPreview" zoomScaleNormal="100" zoomScaleSheetLayoutView="100" workbookViewId="0">
      <selection activeCell="B9" sqref="B9"/>
    </sheetView>
  </sheetViews>
  <sheetFormatPr defaultRowHeight="18.75" x14ac:dyDescent="0.3"/>
  <cols>
    <col min="1" max="1" width="4.375" style="59" bestFit="1" customWidth="1"/>
    <col min="2" max="2" width="45.25" style="1" customWidth="1"/>
    <col min="3" max="3" width="10.875" style="1" bestFit="1" customWidth="1"/>
    <col min="4" max="4" width="10.625" style="1" bestFit="1" customWidth="1"/>
    <col min="5" max="5" width="11.75" style="1" customWidth="1"/>
    <col min="6" max="6" width="11.25" style="1" customWidth="1"/>
    <col min="7" max="7" width="13.75" style="1" customWidth="1"/>
    <col min="8" max="8" width="11.875" style="57" bestFit="1" customWidth="1"/>
    <col min="9" max="9" width="12.375" style="1" customWidth="1"/>
    <col min="10" max="10" width="9.875" style="57" bestFit="1" customWidth="1"/>
    <col min="11" max="11" width="12.125" style="1" bestFit="1" customWidth="1"/>
    <col min="12" max="12" width="7.375" style="1" customWidth="1"/>
    <col min="13" max="13" width="6.625" style="1" customWidth="1"/>
    <col min="14" max="16384" width="9" style="1"/>
  </cols>
  <sheetData>
    <row r="1" spans="1:13" ht="23.25" x14ac:dyDescent="0.3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x14ac:dyDescent="0.3">
      <c r="A2" s="72" t="s">
        <v>142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3.25" x14ac:dyDescent="0.3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x14ac:dyDescent="0.3">
      <c r="A4" s="74" t="s">
        <v>2</v>
      </c>
      <c r="B4" s="74" t="s">
        <v>3</v>
      </c>
      <c r="C4" s="74" t="s">
        <v>95</v>
      </c>
      <c r="D4" s="74" t="s">
        <v>96</v>
      </c>
      <c r="E4" s="74" t="s">
        <v>97</v>
      </c>
      <c r="F4" s="78" t="s">
        <v>94</v>
      </c>
      <c r="G4" s="78"/>
      <c r="H4" s="69" t="s">
        <v>140</v>
      </c>
      <c r="I4" s="70"/>
      <c r="J4" s="64" t="s">
        <v>144</v>
      </c>
      <c r="K4" s="65"/>
      <c r="L4" s="68" t="s">
        <v>141</v>
      </c>
      <c r="M4" s="68"/>
    </row>
    <row r="5" spans="1:13" x14ac:dyDescent="0.3">
      <c r="A5" s="74"/>
      <c r="B5" s="74"/>
      <c r="C5" s="74"/>
      <c r="D5" s="74"/>
      <c r="E5" s="74"/>
      <c r="F5" s="78"/>
      <c r="G5" s="78"/>
      <c r="H5" s="69" t="s">
        <v>143</v>
      </c>
      <c r="I5" s="70"/>
      <c r="J5" s="66"/>
      <c r="K5" s="67"/>
      <c r="L5" s="68"/>
      <c r="M5" s="68"/>
    </row>
    <row r="6" spans="1:13" x14ac:dyDescent="0.3">
      <c r="A6" s="74"/>
      <c r="B6" s="74"/>
      <c r="C6" s="74"/>
      <c r="D6" s="74"/>
      <c r="E6" s="74"/>
      <c r="F6" s="4" t="s">
        <v>4</v>
      </c>
      <c r="G6" s="4" t="s">
        <v>5</v>
      </c>
      <c r="H6" s="56" t="s">
        <v>4</v>
      </c>
      <c r="I6" s="34" t="s">
        <v>5</v>
      </c>
      <c r="J6" s="56" t="s">
        <v>4</v>
      </c>
      <c r="K6" s="34" t="s">
        <v>5</v>
      </c>
      <c r="L6" s="4" t="s">
        <v>4</v>
      </c>
      <c r="M6" s="4" t="s">
        <v>5</v>
      </c>
    </row>
    <row r="7" spans="1:13" s="24" customFormat="1" x14ac:dyDescent="0.3">
      <c r="A7" s="36">
        <v>1</v>
      </c>
      <c r="B7" s="37" t="s">
        <v>6</v>
      </c>
      <c r="C7" s="36">
        <v>75</v>
      </c>
      <c r="D7" s="36">
        <v>24</v>
      </c>
      <c r="E7" s="38">
        <v>77578891</v>
      </c>
      <c r="F7" s="38">
        <v>13156462</v>
      </c>
      <c r="G7" s="39">
        <v>9138865.5099999998</v>
      </c>
      <c r="H7" s="38">
        <v>17918749</v>
      </c>
      <c r="I7" s="39">
        <v>3758969.27</v>
      </c>
      <c r="J7" s="38">
        <f>F7+H7</f>
        <v>31075211</v>
      </c>
      <c r="K7" s="39">
        <f>G7+I7</f>
        <v>12897834.779999999</v>
      </c>
      <c r="L7" s="39">
        <f>(J7*100)/E7</f>
        <v>40.05627123491621</v>
      </c>
      <c r="M7" s="39">
        <f>(K7*100)/E7</f>
        <v>16.625443614552314</v>
      </c>
    </row>
    <row r="8" spans="1:13" x14ac:dyDescent="0.3">
      <c r="A8" s="41">
        <v>1</v>
      </c>
      <c r="B8" s="40" t="s">
        <v>7</v>
      </c>
      <c r="C8" s="41">
        <v>15</v>
      </c>
      <c r="D8" s="41">
        <v>4</v>
      </c>
      <c r="E8" s="42">
        <v>3935845</v>
      </c>
      <c r="F8" s="42">
        <v>442660</v>
      </c>
      <c r="G8" s="43">
        <v>318084.7</v>
      </c>
      <c r="H8" s="42">
        <v>674330</v>
      </c>
      <c r="I8" s="43">
        <v>100201</v>
      </c>
      <c r="J8" s="42">
        <f t="shared" ref="J8:J71" si="0">F8+H8</f>
        <v>1116990</v>
      </c>
      <c r="K8" s="43">
        <f t="shared" ref="K8:K71" si="1">G8+I8</f>
        <v>418285.7</v>
      </c>
      <c r="L8" s="43">
        <f t="shared" ref="L8:L71" si="2">(J8*100)/E8</f>
        <v>28.379928579504529</v>
      </c>
      <c r="M8" s="43">
        <f t="shared" ref="M8:M71" si="3">(K8*100)/E8</f>
        <v>10.627595852987097</v>
      </c>
    </row>
    <row r="9" spans="1:13" x14ac:dyDescent="0.3">
      <c r="A9" s="45">
        <v>2</v>
      </c>
      <c r="B9" s="44" t="s">
        <v>99</v>
      </c>
      <c r="C9" s="45">
        <v>9</v>
      </c>
      <c r="D9" s="45">
        <v>2</v>
      </c>
      <c r="E9" s="46">
        <v>21887543</v>
      </c>
      <c r="F9" s="46">
        <v>5393653</v>
      </c>
      <c r="G9" s="47">
        <v>4961959.2</v>
      </c>
      <c r="H9" s="46">
        <v>5574211</v>
      </c>
      <c r="I9" s="47">
        <v>0</v>
      </c>
      <c r="J9" s="46">
        <f t="shared" si="0"/>
        <v>10967864</v>
      </c>
      <c r="K9" s="47">
        <f t="shared" si="1"/>
        <v>4961959.2</v>
      </c>
      <c r="L9" s="47">
        <f t="shared" si="2"/>
        <v>50.110074027039033</v>
      </c>
      <c r="M9" s="47">
        <f t="shared" si="3"/>
        <v>22.670243069311159</v>
      </c>
    </row>
    <row r="10" spans="1:13" x14ac:dyDescent="0.3">
      <c r="A10" s="45">
        <v>3</v>
      </c>
      <c r="B10" s="44" t="s">
        <v>8</v>
      </c>
      <c r="C10" s="45">
        <v>3</v>
      </c>
      <c r="D10" s="45">
        <v>3</v>
      </c>
      <c r="E10" s="46">
        <v>22720376</v>
      </c>
      <c r="F10" s="46">
        <v>5056224</v>
      </c>
      <c r="G10" s="47">
        <v>1383352.47</v>
      </c>
      <c r="H10" s="46">
        <v>5742704</v>
      </c>
      <c r="I10" s="47">
        <v>1140369.27</v>
      </c>
      <c r="J10" s="46">
        <f t="shared" si="0"/>
        <v>10798928</v>
      </c>
      <c r="K10" s="47">
        <f t="shared" si="1"/>
        <v>2523721.7400000002</v>
      </c>
      <c r="L10" s="47">
        <f t="shared" si="2"/>
        <v>47.529706374577607</v>
      </c>
      <c r="M10" s="47">
        <f t="shared" si="3"/>
        <v>11.107746368281935</v>
      </c>
    </row>
    <row r="11" spans="1:13" x14ac:dyDescent="0.3">
      <c r="A11" s="45">
        <v>4</v>
      </c>
      <c r="B11" s="44" t="s">
        <v>9</v>
      </c>
      <c r="C11" s="45">
        <v>1</v>
      </c>
      <c r="D11" s="45">
        <v>1</v>
      </c>
      <c r="E11" s="46">
        <v>135820</v>
      </c>
      <c r="F11" s="46">
        <v>17250</v>
      </c>
      <c r="G11" s="47">
        <v>6250</v>
      </c>
      <c r="H11" s="46">
        <v>82070</v>
      </c>
      <c r="I11" s="47">
        <v>9750</v>
      </c>
      <c r="J11" s="46">
        <f t="shared" si="0"/>
        <v>99320</v>
      </c>
      <c r="K11" s="47">
        <f t="shared" si="1"/>
        <v>16000</v>
      </c>
      <c r="L11" s="47">
        <f t="shared" si="2"/>
        <v>73.12619643646002</v>
      </c>
      <c r="M11" s="47">
        <f t="shared" si="3"/>
        <v>11.780297452510675</v>
      </c>
    </row>
    <row r="12" spans="1:13" x14ac:dyDescent="0.3">
      <c r="A12" s="45">
        <v>5</v>
      </c>
      <c r="B12" s="44" t="s">
        <v>10</v>
      </c>
      <c r="C12" s="45">
        <v>6</v>
      </c>
      <c r="D12" s="45">
        <v>4</v>
      </c>
      <c r="E12" s="46">
        <v>19548492</v>
      </c>
      <c r="F12" s="46">
        <v>635450</v>
      </c>
      <c r="G12" s="47">
        <v>1756976</v>
      </c>
      <c r="H12" s="46">
        <v>2822600</v>
      </c>
      <c r="I12" s="47">
        <v>2074551</v>
      </c>
      <c r="J12" s="46">
        <f t="shared" si="0"/>
        <v>3458050</v>
      </c>
      <c r="K12" s="47">
        <f t="shared" si="1"/>
        <v>3831527</v>
      </c>
      <c r="L12" s="47">
        <f t="shared" si="2"/>
        <v>17.689599791124554</v>
      </c>
      <c r="M12" s="47">
        <f t="shared" si="3"/>
        <v>19.600115446245162</v>
      </c>
    </row>
    <row r="13" spans="1:13" x14ac:dyDescent="0.3">
      <c r="A13" s="45">
        <v>6</v>
      </c>
      <c r="B13" s="44" t="s">
        <v>100</v>
      </c>
      <c r="C13" s="45">
        <v>3</v>
      </c>
      <c r="D13" s="45">
        <v>1</v>
      </c>
      <c r="E13" s="46">
        <v>681850</v>
      </c>
      <c r="F13" s="46">
        <v>142825</v>
      </c>
      <c r="G13" s="47">
        <v>9700</v>
      </c>
      <c r="H13" s="46">
        <v>156189</v>
      </c>
      <c r="I13" s="47">
        <v>11200</v>
      </c>
      <c r="J13" s="46">
        <f t="shared" si="0"/>
        <v>299014</v>
      </c>
      <c r="K13" s="47">
        <f t="shared" si="1"/>
        <v>20900</v>
      </c>
      <c r="L13" s="47">
        <f t="shared" si="2"/>
        <v>43.853340177458385</v>
      </c>
      <c r="M13" s="47">
        <f t="shared" si="3"/>
        <v>3.0651902911197477</v>
      </c>
    </row>
    <row r="14" spans="1:13" x14ac:dyDescent="0.3">
      <c r="A14" s="45">
        <v>7</v>
      </c>
      <c r="B14" s="44" t="s">
        <v>101</v>
      </c>
      <c r="C14" s="45">
        <v>5</v>
      </c>
      <c r="D14" s="45">
        <v>1</v>
      </c>
      <c r="E14" s="46">
        <v>1071000</v>
      </c>
      <c r="F14" s="46">
        <v>204750</v>
      </c>
      <c r="G14" s="47">
        <v>108800</v>
      </c>
      <c r="H14" s="46">
        <v>195050</v>
      </c>
      <c r="I14" s="47">
        <v>53250</v>
      </c>
      <c r="J14" s="46">
        <f t="shared" si="0"/>
        <v>399800</v>
      </c>
      <c r="K14" s="47">
        <f t="shared" si="1"/>
        <v>162050</v>
      </c>
      <c r="L14" s="47">
        <f t="shared" si="2"/>
        <v>37.329598506069097</v>
      </c>
      <c r="M14" s="47">
        <f t="shared" si="3"/>
        <v>15.130718954248366</v>
      </c>
    </row>
    <row r="15" spans="1:13" x14ac:dyDescent="0.3">
      <c r="A15" s="45">
        <v>8</v>
      </c>
      <c r="B15" s="44" t="s">
        <v>11</v>
      </c>
      <c r="C15" s="45">
        <v>4</v>
      </c>
      <c r="D15" s="45">
        <v>0</v>
      </c>
      <c r="E15" s="46">
        <v>381100</v>
      </c>
      <c r="F15" s="46">
        <v>68500</v>
      </c>
      <c r="G15" s="47">
        <v>0</v>
      </c>
      <c r="H15" s="46">
        <v>47100</v>
      </c>
      <c r="I15" s="47">
        <v>0</v>
      </c>
      <c r="J15" s="46">
        <f t="shared" si="0"/>
        <v>115600</v>
      </c>
      <c r="K15" s="47">
        <f t="shared" si="1"/>
        <v>0</v>
      </c>
      <c r="L15" s="47">
        <f t="shared" si="2"/>
        <v>30.333245867226449</v>
      </c>
      <c r="M15" s="47">
        <f t="shared" si="3"/>
        <v>0</v>
      </c>
    </row>
    <row r="16" spans="1:13" x14ac:dyDescent="0.3">
      <c r="A16" s="45">
        <v>9</v>
      </c>
      <c r="B16" s="44" t="s">
        <v>102</v>
      </c>
      <c r="C16" s="45">
        <v>2</v>
      </c>
      <c r="D16" s="45">
        <v>0</v>
      </c>
      <c r="E16" s="46">
        <v>80625</v>
      </c>
      <c r="F16" s="46">
        <v>0</v>
      </c>
      <c r="G16" s="47">
        <v>0</v>
      </c>
      <c r="H16" s="46">
        <v>0</v>
      </c>
      <c r="I16" s="47">
        <v>0</v>
      </c>
      <c r="J16" s="46">
        <f t="shared" si="0"/>
        <v>0</v>
      </c>
      <c r="K16" s="47">
        <f t="shared" si="1"/>
        <v>0</v>
      </c>
      <c r="L16" s="47">
        <f t="shared" si="2"/>
        <v>0</v>
      </c>
      <c r="M16" s="47">
        <f t="shared" si="3"/>
        <v>0</v>
      </c>
    </row>
    <row r="17" spans="1:13" x14ac:dyDescent="0.3">
      <c r="A17" s="45">
        <v>10</v>
      </c>
      <c r="B17" s="44" t="s">
        <v>103</v>
      </c>
      <c r="C17" s="45">
        <v>8</v>
      </c>
      <c r="D17" s="45">
        <v>1</v>
      </c>
      <c r="E17" s="46">
        <v>1478690</v>
      </c>
      <c r="F17" s="46">
        <v>87192</v>
      </c>
      <c r="G17" s="47">
        <v>53394.04</v>
      </c>
      <c r="H17" s="46">
        <v>914467</v>
      </c>
      <c r="I17" s="47">
        <v>0</v>
      </c>
      <c r="J17" s="46">
        <f t="shared" si="0"/>
        <v>1001659</v>
      </c>
      <c r="K17" s="47">
        <f t="shared" si="1"/>
        <v>53394.04</v>
      </c>
      <c r="L17" s="47">
        <f t="shared" si="2"/>
        <v>67.739620880644352</v>
      </c>
      <c r="M17" s="47">
        <f t="shared" si="3"/>
        <v>3.6109015412290608</v>
      </c>
    </row>
    <row r="18" spans="1:13" x14ac:dyDescent="0.3">
      <c r="A18" s="45">
        <v>11</v>
      </c>
      <c r="B18" s="44" t="s">
        <v>12</v>
      </c>
      <c r="C18" s="45">
        <v>7</v>
      </c>
      <c r="D18" s="45">
        <v>3</v>
      </c>
      <c r="E18" s="46">
        <v>3564000</v>
      </c>
      <c r="F18" s="46">
        <v>637160</v>
      </c>
      <c r="G18" s="47">
        <v>217039</v>
      </c>
      <c r="H18" s="46">
        <v>1115680</v>
      </c>
      <c r="I18" s="47">
        <v>337798</v>
      </c>
      <c r="J18" s="46">
        <f t="shared" si="0"/>
        <v>1752840</v>
      </c>
      <c r="K18" s="47">
        <f t="shared" si="1"/>
        <v>554837</v>
      </c>
      <c r="L18" s="47">
        <f t="shared" si="2"/>
        <v>49.18181818181818</v>
      </c>
      <c r="M18" s="47">
        <f t="shared" si="3"/>
        <v>15.567817059483726</v>
      </c>
    </row>
    <row r="19" spans="1:13" x14ac:dyDescent="0.3">
      <c r="A19" s="45">
        <v>12</v>
      </c>
      <c r="B19" s="44" t="s">
        <v>104</v>
      </c>
      <c r="C19" s="45">
        <v>8</v>
      </c>
      <c r="D19" s="45">
        <v>3</v>
      </c>
      <c r="E19" s="46">
        <v>568200</v>
      </c>
      <c r="F19" s="46">
        <v>76400</v>
      </c>
      <c r="G19" s="47">
        <v>82030</v>
      </c>
      <c r="H19" s="46">
        <v>244350</v>
      </c>
      <c r="I19" s="47">
        <v>0</v>
      </c>
      <c r="J19" s="46">
        <f t="shared" si="0"/>
        <v>320750</v>
      </c>
      <c r="K19" s="47">
        <f t="shared" si="1"/>
        <v>82030</v>
      </c>
      <c r="L19" s="47">
        <f t="shared" si="2"/>
        <v>56.450193593804997</v>
      </c>
      <c r="M19" s="47">
        <f t="shared" si="3"/>
        <v>14.436818021823301</v>
      </c>
    </row>
    <row r="20" spans="1:13" x14ac:dyDescent="0.3">
      <c r="A20" s="45">
        <v>13</v>
      </c>
      <c r="B20" s="44" t="s">
        <v>105</v>
      </c>
      <c r="C20" s="45">
        <v>2</v>
      </c>
      <c r="D20" s="45">
        <v>0</v>
      </c>
      <c r="E20" s="46">
        <v>80400</v>
      </c>
      <c r="F20" s="46">
        <v>44400</v>
      </c>
      <c r="G20" s="47">
        <v>0</v>
      </c>
      <c r="H20" s="46">
        <v>0</v>
      </c>
      <c r="I20" s="47">
        <v>0</v>
      </c>
      <c r="J20" s="46">
        <f t="shared" si="0"/>
        <v>44400</v>
      </c>
      <c r="K20" s="47">
        <f t="shared" si="1"/>
        <v>0</v>
      </c>
      <c r="L20" s="47">
        <f t="shared" si="2"/>
        <v>55.223880597014926</v>
      </c>
      <c r="M20" s="47">
        <f t="shared" si="3"/>
        <v>0</v>
      </c>
    </row>
    <row r="21" spans="1:13" x14ac:dyDescent="0.3">
      <c r="A21" s="49">
        <v>14</v>
      </c>
      <c r="B21" s="48" t="s">
        <v>106</v>
      </c>
      <c r="C21" s="49">
        <v>2</v>
      </c>
      <c r="D21" s="49">
        <v>1</v>
      </c>
      <c r="E21" s="50">
        <v>1444950</v>
      </c>
      <c r="F21" s="50">
        <v>349998</v>
      </c>
      <c r="G21" s="51">
        <v>241280.1</v>
      </c>
      <c r="H21" s="50">
        <v>349998</v>
      </c>
      <c r="I21" s="51">
        <v>31850</v>
      </c>
      <c r="J21" s="50">
        <f t="shared" si="0"/>
        <v>699996</v>
      </c>
      <c r="K21" s="51">
        <f t="shared" si="1"/>
        <v>273130.09999999998</v>
      </c>
      <c r="L21" s="51">
        <f t="shared" si="2"/>
        <v>48.444306031350564</v>
      </c>
      <c r="M21" s="51">
        <f t="shared" si="3"/>
        <v>18.902391086196751</v>
      </c>
    </row>
    <row r="22" spans="1:13" s="24" customFormat="1" x14ac:dyDescent="0.3">
      <c r="A22" s="36">
        <v>1</v>
      </c>
      <c r="B22" s="37" t="s">
        <v>13</v>
      </c>
      <c r="C22" s="36">
        <v>12</v>
      </c>
      <c r="D22" s="36">
        <v>4</v>
      </c>
      <c r="E22" s="38">
        <v>2101825</v>
      </c>
      <c r="F22" s="38">
        <v>1129240</v>
      </c>
      <c r="G22" s="39">
        <v>503268.54</v>
      </c>
      <c r="H22" s="38">
        <v>345885</v>
      </c>
      <c r="I22" s="39">
        <v>0</v>
      </c>
      <c r="J22" s="38">
        <f t="shared" si="0"/>
        <v>1475125</v>
      </c>
      <c r="K22" s="39">
        <f t="shared" si="1"/>
        <v>503268.54</v>
      </c>
      <c r="L22" s="39">
        <f t="shared" si="2"/>
        <v>70.183055202026807</v>
      </c>
      <c r="M22" s="39">
        <f t="shared" si="3"/>
        <v>23.944359782569908</v>
      </c>
    </row>
    <row r="23" spans="1:13" x14ac:dyDescent="0.3">
      <c r="A23" s="41">
        <v>1</v>
      </c>
      <c r="B23" s="40" t="s">
        <v>7</v>
      </c>
      <c r="C23" s="41">
        <v>2</v>
      </c>
      <c r="D23" s="41">
        <v>2</v>
      </c>
      <c r="E23" s="42">
        <v>1034300</v>
      </c>
      <c r="F23" s="42">
        <v>503400</v>
      </c>
      <c r="G23" s="43">
        <v>22368.54</v>
      </c>
      <c r="H23" s="42">
        <v>269400</v>
      </c>
      <c r="I23" s="43">
        <v>0</v>
      </c>
      <c r="J23" s="42">
        <f t="shared" si="0"/>
        <v>772800</v>
      </c>
      <c r="K23" s="43">
        <f t="shared" si="1"/>
        <v>22368.54</v>
      </c>
      <c r="L23" s="43">
        <f t="shared" si="2"/>
        <v>74.717200038673496</v>
      </c>
      <c r="M23" s="43">
        <f t="shared" si="3"/>
        <v>2.1626742724548005</v>
      </c>
    </row>
    <row r="24" spans="1:13" x14ac:dyDescent="0.3">
      <c r="A24" s="45">
        <v>2</v>
      </c>
      <c r="B24" s="44" t="s">
        <v>107</v>
      </c>
      <c r="C24" s="45">
        <v>5</v>
      </c>
      <c r="D24" s="45">
        <v>0</v>
      </c>
      <c r="E24" s="46">
        <v>158125</v>
      </c>
      <c r="F24" s="46">
        <v>8000</v>
      </c>
      <c r="G24" s="47">
        <v>0</v>
      </c>
      <c r="H24" s="46">
        <v>28125</v>
      </c>
      <c r="I24" s="47">
        <v>0</v>
      </c>
      <c r="J24" s="46">
        <f t="shared" si="0"/>
        <v>36125</v>
      </c>
      <c r="K24" s="47">
        <f t="shared" si="1"/>
        <v>0</v>
      </c>
      <c r="L24" s="47">
        <f t="shared" si="2"/>
        <v>22.845849802371543</v>
      </c>
      <c r="M24" s="47">
        <f t="shared" si="3"/>
        <v>0</v>
      </c>
    </row>
    <row r="25" spans="1:13" x14ac:dyDescent="0.3">
      <c r="A25" s="45">
        <v>3</v>
      </c>
      <c r="B25" s="44" t="s">
        <v>14</v>
      </c>
      <c r="C25" s="45">
        <v>3</v>
      </c>
      <c r="D25" s="45">
        <v>1</v>
      </c>
      <c r="E25" s="46">
        <v>264400</v>
      </c>
      <c r="F25" s="46">
        <v>15000</v>
      </c>
      <c r="G25" s="47">
        <v>5700</v>
      </c>
      <c r="H25" s="46">
        <v>15000</v>
      </c>
      <c r="I25" s="47">
        <v>0</v>
      </c>
      <c r="J25" s="46">
        <f t="shared" si="0"/>
        <v>30000</v>
      </c>
      <c r="K25" s="47">
        <f t="shared" si="1"/>
        <v>5700</v>
      </c>
      <c r="L25" s="47">
        <f t="shared" si="2"/>
        <v>11.346444780635402</v>
      </c>
      <c r="M25" s="47">
        <f t="shared" si="3"/>
        <v>2.1558245083207264</v>
      </c>
    </row>
    <row r="26" spans="1:13" x14ac:dyDescent="0.3">
      <c r="A26" s="49">
        <v>4</v>
      </c>
      <c r="B26" s="48" t="s">
        <v>15</v>
      </c>
      <c r="C26" s="49">
        <v>2</v>
      </c>
      <c r="D26" s="49">
        <v>1</v>
      </c>
      <c r="E26" s="50">
        <v>645000</v>
      </c>
      <c r="F26" s="50">
        <v>602840</v>
      </c>
      <c r="G26" s="51">
        <v>475200</v>
      </c>
      <c r="H26" s="50">
        <v>33360</v>
      </c>
      <c r="I26" s="51">
        <v>0</v>
      </c>
      <c r="J26" s="50">
        <f t="shared" si="0"/>
        <v>636200</v>
      </c>
      <c r="K26" s="51">
        <f t="shared" si="1"/>
        <v>475200</v>
      </c>
      <c r="L26" s="51">
        <f t="shared" si="2"/>
        <v>98.63565891472868</v>
      </c>
      <c r="M26" s="51">
        <f t="shared" si="3"/>
        <v>73.674418604651166</v>
      </c>
    </row>
    <row r="27" spans="1:13" s="24" customFormat="1" x14ac:dyDescent="0.3">
      <c r="A27" s="36">
        <v>1</v>
      </c>
      <c r="B27" s="37" t="s">
        <v>16</v>
      </c>
      <c r="C27" s="36">
        <v>28</v>
      </c>
      <c r="D27" s="36">
        <v>10</v>
      </c>
      <c r="E27" s="38">
        <v>7129244</v>
      </c>
      <c r="F27" s="38">
        <v>1248135</v>
      </c>
      <c r="G27" s="39">
        <v>1095605.49</v>
      </c>
      <c r="H27" s="38">
        <v>2428970</v>
      </c>
      <c r="I27" s="39">
        <v>418827.54</v>
      </c>
      <c r="J27" s="38">
        <f t="shared" si="0"/>
        <v>3677105</v>
      </c>
      <c r="K27" s="39">
        <f t="shared" si="1"/>
        <v>1514433.03</v>
      </c>
      <c r="L27" s="39">
        <f t="shared" si="2"/>
        <v>51.577768975223741</v>
      </c>
      <c r="M27" s="39">
        <f t="shared" si="3"/>
        <v>21.242547316377443</v>
      </c>
    </row>
    <row r="28" spans="1:13" x14ac:dyDescent="0.3">
      <c r="A28" s="41">
        <v>1</v>
      </c>
      <c r="B28" s="40" t="s">
        <v>7</v>
      </c>
      <c r="C28" s="41">
        <v>4</v>
      </c>
      <c r="D28" s="41">
        <v>1</v>
      </c>
      <c r="E28" s="42">
        <v>1490783</v>
      </c>
      <c r="F28" s="42">
        <v>329653</v>
      </c>
      <c r="G28" s="43">
        <v>255446.55</v>
      </c>
      <c r="H28" s="42">
        <v>313440</v>
      </c>
      <c r="I28" s="43">
        <v>34025.4</v>
      </c>
      <c r="J28" s="42">
        <f t="shared" si="0"/>
        <v>643093</v>
      </c>
      <c r="K28" s="43">
        <f t="shared" si="1"/>
        <v>289471.95</v>
      </c>
      <c r="L28" s="43">
        <f t="shared" si="2"/>
        <v>43.137934897298933</v>
      </c>
      <c r="M28" s="43">
        <f t="shared" si="3"/>
        <v>19.417443719173079</v>
      </c>
    </row>
    <row r="29" spans="1:13" x14ac:dyDescent="0.3">
      <c r="A29" s="45">
        <v>2</v>
      </c>
      <c r="B29" s="44" t="s">
        <v>17</v>
      </c>
      <c r="C29" s="45">
        <v>11</v>
      </c>
      <c r="D29" s="45">
        <v>5</v>
      </c>
      <c r="E29" s="46">
        <v>2278020</v>
      </c>
      <c r="F29" s="46">
        <v>443460</v>
      </c>
      <c r="G29" s="47">
        <v>609761.5</v>
      </c>
      <c r="H29" s="46">
        <v>1465960</v>
      </c>
      <c r="I29" s="47">
        <v>263530</v>
      </c>
      <c r="J29" s="46">
        <f t="shared" si="0"/>
        <v>1909420</v>
      </c>
      <c r="K29" s="47">
        <f t="shared" si="1"/>
        <v>873291.5</v>
      </c>
      <c r="L29" s="47">
        <f t="shared" si="2"/>
        <v>83.819281656877465</v>
      </c>
      <c r="M29" s="47">
        <f t="shared" si="3"/>
        <v>38.335550170762332</v>
      </c>
    </row>
    <row r="30" spans="1:13" x14ac:dyDescent="0.3">
      <c r="A30" s="45">
        <v>3</v>
      </c>
      <c r="B30" s="44" t="s">
        <v>108</v>
      </c>
      <c r="C30" s="45">
        <v>3</v>
      </c>
      <c r="D30" s="45">
        <v>0</v>
      </c>
      <c r="E30" s="46">
        <v>75000</v>
      </c>
      <c r="F30" s="46">
        <v>0</v>
      </c>
      <c r="G30" s="47">
        <v>0</v>
      </c>
      <c r="H30" s="46">
        <v>30000</v>
      </c>
      <c r="I30" s="47">
        <v>0</v>
      </c>
      <c r="J30" s="46">
        <f t="shared" si="0"/>
        <v>30000</v>
      </c>
      <c r="K30" s="47">
        <f t="shared" si="1"/>
        <v>0</v>
      </c>
      <c r="L30" s="47">
        <f t="shared" si="2"/>
        <v>40</v>
      </c>
      <c r="M30" s="47">
        <f t="shared" si="3"/>
        <v>0</v>
      </c>
    </row>
    <row r="31" spans="1:13" x14ac:dyDescent="0.3">
      <c r="A31" s="45">
        <v>4</v>
      </c>
      <c r="B31" s="44" t="s">
        <v>18</v>
      </c>
      <c r="C31" s="45">
        <v>2</v>
      </c>
      <c r="D31" s="45">
        <v>0</v>
      </c>
      <c r="E31" s="46">
        <v>1067200</v>
      </c>
      <c r="F31" s="46">
        <v>0</v>
      </c>
      <c r="G31" s="47">
        <v>0</v>
      </c>
      <c r="H31" s="46">
        <v>0</v>
      </c>
      <c r="I31" s="47">
        <v>0</v>
      </c>
      <c r="J31" s="46">
        <f t="shared" si="0"/>
        <v>0</v>
      </c>
      <c r="K31" s="47">
        <f t="shared" si="1"/>
        <v>0</v>
      </c>
      <c r="L31" s="47">
        <f t="shared" si="2"/>
        <v>0</v>
      </c>
      <c r="M31" s="47">
        <f t="shared" si="3"/>
        <v>0</v>
      </c>
    </row>
    <row r="32" spans="1:13" x14ac:dyDescent="0.3">
      <c r="A32" s="45">
        <v>5</v>
      </c>
      <c r="B32" s="44" t="s">
        <v>109</v>
      </c>
      <c r="C32" s="45">
        <v>2</v>
      </c>
      <c r="D32" s="45">
        <v>1</v>
      </c>
      <c r="E32" s="46">
        <v>191300</v>
      </c>
      <c r="F32" s="46">
        <v>0</v>
      </c>
      <c r="G32" s="47">
        <v>0</v>
      </c>
      <c r="H32" s="46">
        <v>72500</v>
      </c>
      <c r="I32" s="47">
        <v>52550</v>
      </c>
      <c r="J32" s="46">
        <f t="shared" si="0"/>
        <v>72500</v>
      </c>
      <c r="K32" s="47">
        <f t="shared" si="1"/>
        <v>52550</v>
      </c>
      <c r="L32" s="47">
        <f t="shared" si="2"/>
        <v>37.898588604286459</v>
      </c>
      <c r="M32" s="47">
        <f t="shared" si="3"/>
        <v>27.46994249869315</v>
      </c>
    </row>
    <row r="33" spans="1:13" x14ac:dyDescent="0.3">
      <c r="A33" s="45">
        <v>6</v>
      </c>
      <c r="B33" s="44" t="s">
        <v>110</v>
      </c>
      <c r="C33" s="45">
        <v>5</v>
      </c>
      <c r="D33" s="45">
        <v>2</v>
      </c>
      <c r="E33" s="46">
        <v>916997</v>
      </c>
      <c r="F33" s="46">
        <v>246282</v>
      </c>
      <c r="G33" s="47">
        <v>49053.440000000002</v>
      </c>
      <c r="H33" s="46">
        <v>293350</v>
      </c>
      <c r="I33" s="47">
        <v>64410.14</v>
      </c>
      <c r="J33" s="46">
        <f t="shared" si="0"/>
        <v>539632</v>
      </c>
      <c r="K33" s="47">
        <f t="shared" si="1"/>
        <v>113463.58</v>
      </c>
      <c r="L33" s="47">
        <f t="shared" si="2"/>
        <v>58.847738869374709</v>
      </c>
      <c r="M33" s="47">
        <f t="shared" si="3"/>
        <v>12.373386172473847</v>
      </c>
    </row>
    <row r="34" spans="1:13" x14ac:dyDescent="0.3">
      <c r="A34" s="49">
        <v>7</v>
      </c>
      <c r="B34" s="48" t="s">
        <v>111</v>
      </c>
      <c r="C34" s="49">
        <v>1</v>
      </c>
      <c r="D34" s="49">
        <v>1</v>
      </c>
      <c r="E34" s="50">
        <v>1109944</v>
      </c>
      <c r="F34" s="50">
        <v>228740</v>
      </c>
      <c r="G34" s="51">
        <v>181344</v>
      </c>
      <c r="H34" s="50">
        <v>253720</v>
      </c>
      <c r="I34" s="51">
        <v>4312</v>
      </c>
      <c r="J34" s="50">
        <f t="shared" si="0"/>
        <v>482460</v>
      </c>
      <c r="K34" s="51">
        <f t="shared" si="1"/>
        <v>185656</v>
      </c>
      <c r="L34" s="51">
        <f t="shared" si="2"/>
        <v>43.467057797510506</v>
      </c>
      <c r="M34" s="51">
        <f t="shared" si="3"/>
        <v>16.726609630756148</v>
      </c>
    </row>
    <row r="35" spans="1:13" s="24" customFormat="1" x14ac:dyDescent="0.3">
      <c r="A35" s="36">
        <v>1</v>
      </c>
      <c r="B35" s="37" t="s">
        <v>19</v>
      </c>
      <c r="C35" s="36">
        <v>48</v>
      </c>
      <c r="D35" s="36">
        <v>13</v>
      </c>
      <c r="E35" s="38">
        <v>4341720</v>
      </c>
      <c r="F35" s="38">
        <v>790336</v>
      </c>
      <c r="G35" s="39">
        <v>330750.90999999997</v>
      </c>
      <c r="H35" s="38">
        <v>1091136</v>
      </c>
      <c r="I35" s="39">
        <v>103417.85</v>
      </c>
      <c r="J35" s="38">
        <f t="shared" si="0"/>
        <v>1881472</v>
      </c>
      <c r="K35" s="39">
        <f t="shared" si="1"/>
        <v>434168.76</v>
      </c>
      <c r="L35" s="39">
        <f t="shared" si="2"/>
        <v>43.334715274130993</v>
      </c>
      <c r="M35" s="39">
        <f t="shared" si="3"/>
        <v>9.999925375196927</v>
      </c>
    </row>
    <row r="36" spans="1:13" x14ac:dyDescent="0.3">
      <c r="A36" s="41">
        <v>1</v>
      </c>
      <c r="B36" s="40" t="s">
        <v>7</v>
      </c>
      <c r="C36" s="41">
        <v>14</v>
      </c>
      <c r="D36" s="41">
        <v>7</v>
      </c>
      <c r="E36" s="42">
        <v>2873048</v>
      </c>
      <c r="F36" s="42">
        <v>691941</v>
      </c>
      <c r="G36" s="43">
        <v>234080.91</v>
      </c>
      <c r="H36" s="42">
        <v>573531</v>
      </c>
      <c r="I36" s="43">
        <v>7065.29</v>
      </c>
      <c r="J36" s="42">
        <f t="shared" si="0"/>
        <v>1265472</v>
      </c>
      <c r="K36" s="43">
        <f t="shared" si="1"/>
        <v>241146.2</v>
      </c>
      <c r="L36" s="43">
        <f t="shared" si="2"/>
        <v>44.046322929515973</v>
      </c>
      <c r="M36" s="43">
        <f t="shared" si="3"/>
        <v>8.3933926617306778</v>
      </c>
    </row>
    <row r="37" spans="1:13" x14ac:dyDescent="0.3">
      <c r="A37" s="45">
        <v>2</v>
      </c>
      <c r="B37" s="44" t="s">
        <v>34</v>
      </c>
      <c r="C37" s="45">
        <v>5</v>
      </c>
      <c r="D37" s="45">
        <v>2</v>
      </c>
      <c r="E37" s="46">
        <v>930000</v>
      </c>
      <c r="F37" s="46">
        <v>65495</v>
      </c>
      <c r="G37" s="47">
        <v>51200</v>
      </c>
      <c r="H37" s="46">
        <v>374120</v>
      </c>
      <c r="I37" s="47">
        <v>69000</v>
      </c>
      <c r="J37" s="46">
        <f t="shared" si="0"/>
        <v>439615</v>
      </c>
      <c r="K37" s="47">
        <f t="shared" si="1"/>
        <v>120200</v>
      </c>
      <c r="L37" s="47">
        <f t="shared" si="2"/>
        <v>47.270430107526884</v>
      </c>
      <c r="M37" s="47">
        <f t="shared" si="3"/>
        <v>12.924731182795698</v>
      </c>
    </row>
    <row r="38" spans="1:13" x14ac:dyDescent="0.3">
      <c r="A38" s="45">
        <v>3</v>
      </c>
      <c r="B38" s="44" t="s">
        <v>20</v>
      </c>
      <c r="C38" s="45">
        <v>4</v>
      </c>
      <c r="D38" s="45">
        <v>0</v>
      </c>
      <c r="E38" s="46">
        <v>38955</v>
      </c>
      <c r="F38" s="46">
        <v>0</v>
      </c>
      <c r="G38" s="47">
        <v>0</v>
      </c>
      <c r="H38" s="46">
        <v>0</v>
      </c>
      <c r="I38" s="47">
        <v>0</v>
      </c>
      <c r="J38" s="46">
        <f t="shared" si="0"/>
        <v>0</v>
      </c>
      <c r="K38" s="47">
        <f t="shared" si="1"/>
        <v>0</v>
      </c>
      <c r="L38" s="47">
        <f t="shared" si="2"/>
        <v>0</v>
      </c>
      <c r="M38" s="47">
        <f t="shared" si="3"/>
        <v>0</v>
      </c>
    </row>
    <row r="39" spans="1:13" x14ac:dyDescent="0.3">
      <c r="A39" s="45">
        <v>4</v>
      </c>
      <c r="B39" s="44" t="s">
        <v>21</v>
      </c>
      <c r="C39" s="45">
        <v>4</v>
      </c>
      <c r="D39" s="45">
        <v>0</v>
      </c>
      <c r="E39" s="46">
        <v>40110</v>
      </c>
      <c r="F39" s="46">
        <v>5000</v>
      </c>
      <c r="G39" s="47">
        <v>0</v>
      </c>
      <c r="H39" s="46">
        <v>0</v>
      </c>
      <c r="I39" s="47">
        <v>0</v>
      </c>
      <c r="J39" s="46">
        <f t="shared" si="0"/>
        <v>5000</v>
      </c>
      <c r="K39" s="47">
        <f t="shared" si="1"/>
        <v>0</v>
      </c>
      <c r="L39" s="47">
        <f t="shared" si="2"/>
        <v>12.465719272001994</v>
      </c>
      <c r="M39" s="47">
        <f t="shared" si="3"/>
        <v>0</v>
      </c>
    </row>
    <row r="40" spans="1:13" x14ac:dyDescent="0.3">
      <c r="A40" s="45">
        <v>5</v>
      </c>
      <c r="B40" s="44" t="s">
        <v>22</v>
      </c>
      <c r="C40" s="45">
        <v>2</v>
      </c>
      <c r="D40" s="45">
        <v>0</v>
      </c>
      <c r="E40" s="46">
        <v>37380</v>
      </c>
      <c r="F40" s="46">
        <v>0</v>
      </c>
      <c r="G40" s="47">
        <v>0</v>
      </c>
      <c r="H40" s="46">
        <v>0</v>
      </c>
      <c r="I40" s="47">
        <v>0</v>
      </c>
      <c r="J40" s="46">
        <f t="shared" si="0"/>
        <v>0</v>
      </c>
      <c r="K40" s="47">
        <f t="shared" si="1"/>
        <v>0</v>
      </c>
      <c r="L40" s="47">
        <f t="shared" si="2"/>
        <v>0</v>
      </c>
      <c r="M40" s="47">
        <f t="shared" si="3"/>
        <v>0</v>
      </c>
    </row>
    <row r="41" spans="1:13" x14ac:dyDescent="0.3">
      <c r="A41" s="45">
        <v>6</v>
      </c>
      <c r="B41" s="44" t="s">
        <v>23</v>
      </c>
      <c r="C41" s="45">
        <v>2</v>
      </c>
      <c r="D41" s="45">
        <v>1</v>
      </c>
      <c r="E41" s="46">
        <v>40530</v>
      </c>
      <c r="F41" s="46">
        <v>0</v>
      </c>
      <c r="G41" s="47">
        <v>30000</v>
      </c>
      <c r="H41" s="46">
        <v>30000</v>
      </c>
      <c r="I41" s="47">
        <v>0</v>
      </c>
      <c r="J41" s="46">
        <f t="shared" si="0"/>
        <v>30000</v>
      </c>
      <c r="K41" s="47">
        <f t="shared" si="1"/>
        <v>30000</v>
      </c>
      <c r="L41" s="47">
        <f t="shared" si="2"/>
        <v>74.019245003700959</v>
      </c>
      <c r="M41" s="47">
        <f t="shared" si="3"/>
        <v>74.019245003700959</v>
      </c>
    </row>
    <row r="42" spans="1:13" x14ac:dyDescent="0.3">
      <c r="A42" s="45">
        <v>7</v>
      </c>
      <c r="B42" s="44" t="s">
        <v>24</v>
      </c>
      <c r="C42" s="45">
        <v>2</v>
      </c>
      <c r="D42" s="45">
        <v>0</v>
      </c>
      <c r="E42" s="46">
        <v>41265</v>
      </c>
      <c r="F42" s="46">
        <v>0</v>
      </c>
      <c r="G42" s="47">
        <v>0</v>
      </c>
      <c r="H42" s="46">
        <v>0</v>
      </c>
      <c r="I42" s="47">
        <v>0</v>
      </c>
      <c r="J42" s="46">
        <f t="shared" si="0"/>
        <v>0</v>
      </c>
      <c r="K42" s="47">
        <f t="shared" si="1"/>
        <v>0</v>
      </c>
      <c r="L42" s="47">
        <f t="shared" si="2"/>
        <v>0</v>
      </c>
      <c r="M42" s="47">
        <f t="shared" si="3"/>
        <v>0</v>
      </c>
    </row>
    <row r="43" spans="1:13" x14ac:dyDescent="0.3">
      <c r="A43" s="45">
        <v>8</v>
      </c>
      <c r="B43" s="44" t="s">
        <v>25</v>
      </c>
      <c r="C43" s="45">
        <v>2</v>
      </c>
      <c r="D43" s="45">
        <v>0</v>
      </c>
      <c r="E43" s="46">
        <v>45150</v>
      </c>
      <c r="F43" s="46">
        <v>0</v>
      </c>
      <c r="G43" s="47">
        <v>0</v>
      </c>
      <c r="H43" s="46">
        <v>30000</v>
      </c>
      <c r="I43" s="47">
        <v>0</v>
      </c>
      <c r="J43" s="46">
        <f t="shared" si="0"/>
        <v>30000</v>
      </c>
      <c r="K43" s="47">
        <f t="shared" si="1"/>
        <v>0</v>
      </c>
      <c r="L43" s="47">
        <f t="shared" si="2"/>
        <v>66.44518272425249</v>
      </c>
      <c r="M43" s="47">
        <f t="shared" si="3"/>
        <v>0</v>
      </c>
    </row>
    <row r="44" spans="1:13" x14ac:dyDescent="0.3">
      <c r="A44" s="45">
        <v>9</v>
      </c>
      <c r="B44" s="44" t="s">
        <v>26</v>
      </c>
      <c r="C44" s="45">
        <v>3</v>
      </c>
      <c r="D44" s="45">
        <v>1</v>
      </c>
      <c r="E44" s="46">
        <v>37170</v>
      </c>
      <c r="F44" s="46">
        <v>0</v>
      </c>
      <c r="G44" s="47">
        <v>5470</v>
      </c>
      <c r="H44" s="46">
        <v>10170</v>
      </c>
      <c r="I44" s="47">
        <v>4700</v>
      </c>
      <c r="J44" s="46">
        <f t="shared" si="0"/>
        <v>10170</v>
      </c>
      <c r="K44" s="47">
        <f t="shared" si="1"/>
        <v>10170</v>
      </c>
      <c r="L44" s="47">
        <f t="shared" si="2"/>
        <v>27.360774818401936</v>
      </c>
      <c r="M44" s="47">
        <f t="shared" si="3"/>
        <v>27.360774818401936</v>
      </c>
    </row>
    <row r="45" spans="1:13" x14ac:dyDescent="0.3">
      <c r="A45" s="45">
        <v>10</v>
      </c>
      <c r="B45" s="44" t="s">
        <v>74</v>
      </c>
      <c r="C45" s="45">
        <v>2</v>
      </c>
      <c r="D45" s="45">
        <v>1</v>
      </c>
      <c r="E45" s="46">
        <v>50000</v>
      </c>
      <c r="F45" s="46">
        <v>0</v>
      </c>
      <c r="G45" s="47">
        <v>10000</v>
      </c>
      <c r="H45" s="46">
        <v>50000</v>
      </c>
      <c r="I45" s="47">
        <v>0</v>
      </c>
      <c r="J45" s="46">
        <f t="shared" si="0"/>
        <v>50000</v>
      </c>
      <c r="K45" s="47">
        <f t="shared" si="1"/>
        <v>10000</v>
      </c>
      <c r="L45" s="47">
        <f t="shared" si="2"/>
        <v>100</v>
      </c>
      <c r="M45" s="47">
        <f t="shared" si="3"/>
        <v>20</v>
      </c>
    </row>
    <row r="46" spans="1:13" x14ac:dyDescent="0.3">
      <c r="A46" s="45">
        <v>11</v>
      </c>
      <c r="B46" s="44" t="s">
        <v>28</v>
      </c>
      <c r="C46" s="45">
        <v>2</v>
      </c>
      <c r="D46" s="45">
        <v>0</v>
      </c>
      <c r="E46" s="46">
        <v>25515</v>
      </c>
      <c r="F46" s="46">
        <v>0</v>
      </c>
      <c r="G46" s="47">
        <v>0</v>
      </c>
      <c r="H46" s="46">
        <v>5515</v>
      </c>
      <c r="I46" s="47">
        <v>0</v>
      </c>
      <c r="J46" s="46">
        <f t="shared" si="0"/>
        <v>5515</v>
      </c>
      <c r="K46" s="47">
        <f t="shared" si="1"/>
        <v>0</v>
      </c>
      <c r="L46" s="47">
        <f t="shared" si="2"/>
        <v>21.614736429551243</v>
      </c>
      <c r="M46" s="47">
        <f t="shared" si="3"/>
        <v>0</v>
      </c>
    </row>
    <row r="47" spans="1:13" x14ac:dyDescent="0.3">
      <c r="A47" s="45">
        <v>12</v>
      </c>
      <c r="B47" s="44" t="s">
        <v>29</v>
      </c>
      <c r="C47" s="45">
        <v>3</v>
      </c>
      <c r="D47" s="45">
        <v>0</v>
      </c>
      <c r="E47" s="46">
        <v>39375</v>
      </c>
      <c r="F47" s="46">
        <v>0</v>
      </c>
      <c r="G47" s="47">
        <v>0</v>
      </c>
      <c r="H47" s="46">
        <v>0</v>
      </c>
      <c r="I47" s="47">
        <v>0</v>
      </c>
      <c r="J47" s="46">
        <f t="shared" si="0"/>
        <v>0</v>
      </c>
      <c r="K47" s="47">
        <f t="shared" si="1"/>
        <v>0</v>
      </c>
      <c r="L47" s="47">
        <f t="shared" si="2"/>
        <v>0</v>
      </c>
      <c r="M47" s="47">
        <f t="shared" si="3"/>
        <v>0</v>
      </c>
    </row>
    <row r="48" spans="1:13" x14ac:dyDescent="0.3">
      <c r="A48" s="45">
        <v>13</v>
      </c>
      <c r="B48" s="44" t="s">
        <v>30</v>
      </c>
      <c r="C48" s="45">
        <v>2</v>
      </c>
      <c r="D48" s="45">
        <v>1</v>
      </c>
      <c r="E48" s="46">
        <v>135820</v>
      </c>
      <c r="F48" s="46">
        <v>27900</v>
      </c>
      <c r="G48" s="47">
        <v>0</v>
      </c>
      <c r="H48" s="46">
        <v>17800</v>
      </c>
      <c r="I48" s="47">
        <v>22652.560000000001</v>
      </c>
      <c r="J48" s="46">
        <f t="shared" si="0"/>
        <v>45700</v>
      </c>
      <c r="K48" s="47">
        <f t="shared" si="1"/>
        <v>22652.560000000001</v>
      </c>
      <c r="L48" s="47">
        <f t="shared" si="2"/>
        <v>33.647474598733616</v>
      </c>
      <c r="M48" s="47">
        <f t="shared" si="3"/>
        <v>16.678368428802827</v>
      </c>
    </row>
    <row r="49" spans="1:13" x14ac:dyDescent="0.3">
      <c r="A49" s="49">
        <v>14</v>
      </c>
      <c r="B49" s="48" t="s">
        <v>32</v>
      </c>
      <c r="C49" s="49">
        <v>1</v>
      </c>
      <c r="D49" s="49">
        <v>0</v>
      </c>
      <c r="E49" s="50">
        <v>7402</v>
      </c>
      <c r="F49" s="50">
        <v>0</v>
      </c>
      <c r="G49" s="51">
        <v>0</v>
      </c>
      <c r="H49" s="50">
        <v>0</v>
      </c>
      <c r="I49" s="51">
        <v>0</v>
      </c>
      <c r="J49" s="50">
        <f t="shared" si="0"/>
        <v>0</v>
      </c>
      <c r="K49" s="51">
        <f t="shared" si="1"/>
        <v>0</v>
      </c>
      <c r="L49" s="51">
        <f t="shared" si="2"/>
        <v>0</v>
      </c>
      <c r="M49" s="51">
        <f t="shared" si="3"/>
        <v>0</v>
      </c>
    </row>
    <row r="50" spans="1:13" s="24" customFormat="1" x14ac:dyDescent="0.3">
      <c r="A50" s="36">
        <v>1</v>
      </c>
      <c r="B50" s="37" t="s">
        <v>33</v>
      </c>
      <c r="C50" s="36">
        <v>12</v>
      </c>
      <c r="D50" s="36">
        <v>7</v>
      </c>
      <c r="E50" s="38">
        <v>1843600</v>
      </c>
      <c r="F50" s="38">
        <v>447107</v>
      </c>
      <c r="G50" s="39">
        <v>258088.89</v>
      </c>
      <c r="H50" s="38">
        <v>439690</v>
      </c>
      <c r="I50" s="39">
        <v>71412.98</v>
      </c>
      <c r="J50" s="38">
        <f t="shared" si="0"/>
        <v>886797</v>
      </c>
      <c r="K50" s="39">
        <f t="shared" si="1"/>
        <v>329501.87</v>
      </c>
      <c r="L50" s="39">
        <f t="shared" si="2"/>
        <v>48.101377739205901</v>
      </c>
      <c r="M50" s="39">
        <f t="shared" si="3"/>
        <v>17.872741917986549</v>
      </c>
    </row>
    <row r="51" spans="1:13" x14ac:dyDescent="0.3">
      <c r="A51" s="41">
        <v>1</v>
      </c>
      <c r="B51" s="40" t="s">
        <v>7</v>
      </c>
      <c r="C51" s="41">
        <v>3</v>
      </c>
      <c r="D51" s="41">
        <v>2</v>
      </c>
      <c r="E51" s="42">
        <v>993142</v>
      </c>
      <c r="F51" s="42">
        <v>185511</v>
      </c>
      <c r="G51" s="43">
        <v>126961.39</v>
      </c>
      <c r="H51" s="42">
        <v>185511</v>
      </c>
      <c r="I51" s="43">
        <v>33113.78</v>
      </c>
      <c r="J51" s="42">
        <f t="shared" si="0"/>
        <v>371022</v>
      </c>
      <c r="K51" s="43">
        <f t="shared" si="1"/>
        <v>160075.16999999998</v>
      </c>
      <c r="L51" s="43">
        <f t="shared" si="2"/>
        <v>37.358403934180608</v>
      </c>
      <c r="M51" s="43">
        <f t="shared" si="3"/>
        <v>16.118054618574181</v>
      </c>
    </row>
    <row r="52" spans="1:13" x14ac:dyDescent="0.3">
      <c r="A52" s="45">
        <v>2</v>
      </c>
      <c r="B52" s="44" t="s">
        <v>35</v>
      </c>
      <c r="C52" s="45">
        <v>1</v>
      </c>
      <c r="D52" s="45">
        <v>1</v>
      </c>
      <c r="E52" s="46">
        <v>59179</v>
      </c>
      <c r="F52" s="46">
        <v>13500</v>
      </c>
      <c r="G52" s="47">
        <v>22400</v>
      </c>
      <c r="H52" s="46">
        <v>19049</v>
      </c>
      <c r="I52" s="47">
        <v>503</v>
      </c>
      <c r="J52" s="46">
        <f t="shared" si="0"/>
        <v>32549</v>
      </c>
      <c r="K52" s="47">
        <f t="shared" si="1"/>
        <v>22903</v>
      </c>
      <c r="L52" s="47">
        <f t="shared" si="2"/>
        <v>55.000929383734096</v>
      </c>
      <c r="M52" s="47">
        <f t="shared" si="3"/>
        <v>38.70122847631761</v>
      </c>
    </row>
    <row r="53" spans="1:13" x14ac:dyDescent="0.3">
      <c r="A53" s="45">
        <v>3</v>
      </c>
      <c r="B53" s="44" t="s">
        <v>36</v>
      </c>
      <c r="C53" s="45">
        <v>1</v>
      </c>
      <c r="D53" s="45">
        <v>0</v>
      </c>
      <c r="E53" s="46">
        <v>83957</v>
      </c>
      <c r="F53" s="46">
        <v>15000</v>
      </c>
      <c r="G53" s="47">
        <v>0</v>
      </c>
      <c r="H53" s="46">
        <v>56720</v>
      </c>
      <c r="I53" s="47">
        <v>0</v>
      </c>
      <c r="J53" s="46">
        <f t="shared" si="0"/>
        <v>71720</v>
      </c>
      <c r="K53" s="47">
        <f t="shared" si="1"/>
        <v>0</v>
      </c>
      <c r="L53" s="47">
        <f t="shared" si="2"/>
        <v>85.424681682289744</v>
      </c>
      <c r="M53" s="47">
        <f t="shared" si="3"/>
        <v>0</v>
      </c>
    </row>
    <row r="54" spans="1:13" x14ac:dyDescent="0.3">
      <c r="A54" s="45">
        <v>4</v>
      </c>
      <c r="B54" s="44" t="s">
        <v>37</v>
      </c>
      <c r="C54" s="45">
        <v>1</v>
      </c>
      <c r="D54" s="45">
        <v>0</v>
      </c>
      <c r="E54" s="46">
        <v>65083</v>
      </c>
      <c r="F54" s="46">
        <v>16350</v>
      </c>
      <c r="G54" s="47">
        <v>0</v>
      </c>
      <c r="H54" s="46">
        <v>16350</v>
      </c>
      <c r="I54" s="47">
        <v>0</v>
      </c>
      <c r="J54" s="46">
        <f t="shared" si="0"/>
        <v>32700</v>
      </c>
      <c r="K54" s="47">
        <f t="shared" si="1"/>
        <v>0</v>
      </c>
      <c r="L54" s="47">
        <f t="shared" si="2"/>
        <v>50.243535178157124</v>
      </c>
      <c r="M54" s="47">
        <f t="shared" si="3"/>
        <v>0</v>
      </c>
    </row>
    <row r="55" spans="1:13" x14ac:dyDescent="0.3">
      <c r="A55" s="45">
        <v>5</v>
      </c>
      <c r="B55" s="44" t="s">
        <v>74</v>
      </c>
      <c r="C55" s="45">
        <v>1</v>
      </c>
      <c r="D55" s="45">
        <v>0</v>
      </c>
      <c r="E55" s="46">
        <v>70000</v>
      </c>
      <c r="F55" s="46">
        <v>7000</v>
      </c>
      <c r="G55" s="47">
        <v>0</v>
      </c>
      <c r="H55" s="46">
        <v>46000</v>
      </c>
      <c r="I55" s="47">
        <v>0</v>
      </c>
      <c r="J55" s="46">
        <f t="shared" si="0"/>
        <v>53000</v>
      </c>
      <c r="K55" s="47">
        <f t="shared" si="1"/>
        <v>0</v>
      </c>
      <c r="L55" s="47">
        <f t="shared" si="2"/>
        <v>75.714285714285708</v>
      </c>
      <c r="M55" s="47">
        <f t="shared" si="3"/>
        <v>0</v>
      </c>
    </row>
    <row r="56" spans="1:13" x14ac:dyDescent="0.3">
      <c r="A56" s="45">
        <v>6</v>
      </c>
      <c r="B56" s="44" t="s">
        <v>38</v>
      </c>
      <c r="C56" s="45">
        <v>1</v>
      </c>
      <c r="D56" s="45">
        <v>1</v>
      </c>
      <c r="E56" s="46">
        <v>115857</v>
      </c>
      <c r="F56" s="46">
        <v>37757</v>
      </c>
      <c r="G56" s="47">
        <v>2947.5</v>
      </c>
      <c r="H56" s="46">
        <v>18500</v>
      </c>
      <c r="I56" s="47">
        <v>4300</v>
      </c>
      <c r="J56" s="46">
        <f t="shared" si="0"/>
        <v>56257</v>
      </c>
      <c r="K56" s="47">
        <f t="shared" si="1"/>
        <v>7247.5</v>
      </c>
      <c r="L56" s="47">
        <f t="shared" si="2"/>
        <v>48.557273190225885</v>
      </c>
      <c r="M56" s="47">
        <f t="shared" si="3"/>
        <v>6.2555564186885553</v>
      </c>
    </row>
    <row r="57" spans="1:13" x14ac:dyDescent="0.3">
      <c r="A57" s="45">
        <v>7</v>
      </c>
      <c r="B57" s="44" t="s">
        <v>39</v>
      </c>
      <c r="C57" s="45">
        <v>1</v>
      </c>
      <c r="D57" s="45">
        <v>0</v>
      </c>
      <c r="E57" s="46">
        <v>102989</v>
      </c>
      <c r="F57" s="46">
        <v>36989</v>
      </c>
      <c r="G57" s="47">
        <v>0</v>
      </c>
      <c r="H57" s="46">
        <v>36000</v>
      </c>
      <c r="I57" s="47">
        <v>0</v>
      </c>
      <c r="J57" s="46">
        <f t="shared" si="0"/>
        <v>72989</v>
      </c>
      <c r="K57" s="47">
        <f t="shared" si="1"/>
        <v>0</v>
      </c>
      <c r="L57" s="47">
        <f t="shared" si="2"/>
        <v>70.870675509034939</v>
      </c>
      <c r="M57" s="47">
        <f t="shared" si="3"/>
        <v>0</v>
      </c>
    </row>
    <row r="58" spans="1:13" x14ac:dyDescent="0.3">
      <c r="A58" s="45">
        <v>8</v>
      </c>
      <c r="B58" s="44" t="s">
        <v>40</v>
      </c>
      <c r="C58" s="45">
        <v>1</v>
      </c>
      <c r="D58" s="45">
        <v>1</v>
      </c>
      <c r="E58" s="46">
        <v>63313</v>
      </c>
      <c r="F58" s="46">
        <v>29000</v>
      </c>
      <c r="G58" s="47">
        <v>2700</v>
      </c>
      <c r="H58" s="46">
        <v>9000</v>
      </c>
      <c r="I58" s="47">
        <v>3595.2</v>
      </c>
      <c r="J58" s="46">
        <f t="shared" si="0"/>
        <v>38000</v>
      </c>
      <c r="K58" s="47">
        <f t="shared" si="1"/>
        <v>6295.2</v>
      </c>
      <c r="L58" s="47">
        <f t="shared" si="2"/>
        <v>60.019269344368453</v>
      </c>
      <c r="M58" s="47">
        <f t="shared" si="3"/>
        <v>9.9429816941228495</v>
      </c>
    </row>
    <row r="59" spans="1:13" x14ac:dyDescent="0.3">
      <c r="A59" s="45">
        <v>9</v>
      </c>
      <c r="B59" s="44" t="s">
        <v>41</v>
      </c>
      <c r="C59" s="45">
        <v>1</v>
      </c>
      <c r="D59" s="45">
        <v>1</v>
      </c>
      <c r="E59" s="46">
        <v>107064</v>
      </c>
      <c r="F59" s="46">
        <v>10000</v>
      </c>
      <c r="G59" s="47">
        <v>0</v>
      </c>
      <c r="H59" s="46">
        <v>52560</v>
      </c>
      <c r="I59" s="47">
        <v>29901</v>
      </c>
      <c r="J59" s="46">
        <f t="shared" si="0"/>
        <v>62560</v>
      </c>
      <c r="K59" s="47">
        <f t="shared" si="1"/>
        <v>29901</v>
      </c>
      <c r="L59" s="47">
        <f t="shared" si="2"/>
        <v>58.432339535231264</v>
      </c>
      <c r="M59" s="47">
        <f t="shared" si="3"/>
        <v>27.928155122169915</v>
      </c>
    </row>
    <row r="60" spans="1:13" x14ac:dyDescent="0.3">
      <c r="A60" s="49">
        <v>10</v>
      </c>
      <c r="B60" s="48" t="s">
        <v>42</v>
      </c>
      <c r="C60" s="49">
        <v>1</v>
      </c>
      <c r="D60" s="49">
        <v>1</v>
      </c>
      <c r="E60" s="50">
        <v>183016</v>
      </c>
      <c r="F60" s="50">
        <v>96000</v>
      </c>
      <c r="G60" s="51">
        <v>103080</v>
      </c>
      <c r="H60" s="50">
        <v>0</v>
      </c>
      <c r="I60" s="51">
        <v>0</v>
      </c>
      <c r="J60" s="50">
        <f t="shared" si="0"/>
        <v>96000</v>
      </c>
      <c r="K60" s="51">
        <f t="shared" si="1"/>
        <v>103080</v>
      </c>
      <c r="L60" s="51">
        <f t="shared" si="2"/>
        <v>52.454430213751806</v>
      </c>
      <c r="M60" s="51">
        <f t="shared" si="3"/>
        <v>56.322944442016002</v>
      </c>
    </row>
    <row r="61" spans="1:13" s="24" customFormat="1" x14ac:dyDescent="0.3">
      <c r="A61" s="36">
        <v>1</v>
      </c>
      <c r="B61" s="37" t="s">
        <v>43</v>
      </c>
      <c r="C61" s="36">
        <v>20</v>
      </c>
      <c r="D61" s="36">
        <v>5</v>
      </c>
      <c r="E61" s="38">
        <v>1908700</v>
      </c>
      <c r="F61" s="38">
        <v>459367</v>
      </c>
      <c r="G61" s="39">
        <v>249184.94</v>
      </c>
      <c r="H61" s="38">
        <v>717679</v>
      </c>
      <c r="I61" s="39">
        <v>80801.600000000006</v>
      </c>
      <c r="J61" s="38">
        <f t="shared" si="0"/>
        <v>1177046</v>
      </c>
      <c r="K61" s="39">
        <f t="shared" si="1"/>
        <v>329986.54000000004</v>
      </c>
      <c r="L61" s="39">
        <f t="shared" si="2"/>
        <v>61.667417614082886</v>
      </c>
      <c r="M61" s="39">
        <f t="shared" si="3"/>
        <v>17.288549274375232</v>
      </c>
    </row>
    <row r="62" spans="1:13" x14ac:dyDescent="0.3">
      <c r="A62" s="41">
        <v>1</v>
      </c>
      <c r="B62" s="40" t="s">
        <v>7</v>
      </c>
      <c r="C62" s="41">
        <v>6</v>
      </c>
      <c r="D62" s="41">
        <v>1</v>
      </c>
      <c r="E62" s="42">
        <v>544100</v>
      </c>
      <c r="F62" s="42">
        <v>100525</v>
      </c>
      <c r="G62" s="43">
        <v>45706.94</v>
      </c>
      <c r="H62" s="42">
        <v>115525</v>
      </c>
      <c r="I62" s="43">
        <v>20938.599999999999</v>
      </c>
      <c r="J62" s="42">
        <f t="shared" si="0"/>
        <v>216050</v>
      </c>
      <c r="K62" s="43">
        <f t="shared" si="1"/>
        <v>66645.540000000008</v>
      </c>
      <c r="L62" s="43">
        <f t="shared" si="2"/>
        <v>39.707774306193713</v>
      </c>
      <c r="M62" s="43">
        <f t="shared" si="3"/>
        <v>12.248766770814191</v>
      </c>
    </row>
    <row r="63" spans="1:13" x14ac:dyDescent="0.3">
      <c r="A63" s="45">
        <v>2</v>
      </c>
      <c r="B63" s="44" t="s">
        <v>44</v>
      </c>
      <c r="C63" s="45">
        <v>2</v>
      </c>
      <c r="D63" s="45">
        <v>0</v>
      </c>
      <c r="E63" s="46">
        <v>200000</v>
      </c>
      <c r="F63" s="46">
        <v>150000</v>
      </c>
      <c r="G63" s="47">
        <v>0</v>
      </c>
      <c r="H63" s="46">
        <v>0</v>
      </c>
      <c r="I63" s="47">
        <v>0</v>
      </c>
      <c r="J63" s="46">
        <f t="shared" si="0"/>
        <v>150000</v>
      </c>
      <c r="K63" s="47">
        <f t="shared" si="1"/>
        <v>0</v>
      </c>
      <c r="L63" s="47">
        <f t="shared" si="2"/>
        <v>75</v>
      </c>
      <c r="M63" s="47">
        <f t="shared" si="3"/>
        <v>0</v>
      </c>
    </row>
    <row r="64" spans="1:13" x14ac:dyDescent="0.3">
      <c r="A64" s="45">
        <v>3</v>
      </c>
      <c r="B64" s="44" t="s">
        <v>45</v>
      </c>
      <c r="C64" s="45">
        <v>4</v>
      </c>
      <c r="D64" s="45">
        <v>3</v>
      </c>
      <c r="E64" s="46">
        <v>453700</v>
      </c>
      <c r="F64" s="46">
        <v>37692</v>
      </c>
      <c r="G64" s="47">
        <v>203478</v>
      </c>
      <c r="H64" s="46">
        <v>319504</v>
      </c>
      <c r="I64" s="47">
        <v>0</v>
      </c>
      <c r="J64" s="46">
        <f t="shared" si="0"/>
        <v>357196</v>
      </c>
      <c r="K64" s="47">
        <f t="shared" si="1"/>
        <v>203478</v>
      </c>
      <c r="L64" s="47">
        <f t="shared" si="2"/>
        <v>78.729556975975314</v>
      </c>
      <c r="M64" s="47">
        <f t="shared" si="3"/>
        <v>44.84857835574168</v>
      </c>
    </row>
    <row r="65" spans="1:13" x14ac:dyDescent="0.3">
      <c r="A65" s="45">
        <v>4</v>
      </c>
      <c r="B65" s="44" t="s">
        <v>46</v>
      </c>
      <c r="C65" s="45">
        <v>1</v>
      </c>
      <c r="D65" s="45">
        <v>1</v>
      </c>
      <c r="E65" s="46">
        <v>429400</v>
      </c>
      <c r="F65" s="46">
        <v>131850</v>
      </c>
      <c r="G65" s="47">
        <v>0</v>
      </c>
      <c r="H65" s="46">
        <v>201850</v>
      </c>
      <c r="I65" s="47">
        <v>59863</v>
      </c>
      <c r="J65" s="46">
        <f t="shared" si="0"/>
        <v>333700</v>
      </c>
      <c r="K65" s="47">
        <f t="shared" si="1"/>
        <v>59863</v>
      </c>
      <c r="L65" s="47">
        <f t="shared" si="2"/>
        <v>77.713088029809029</v>
      </c>
      <c r="M65" s="47">
        <f t="shared" si="3"/>
        <v>13.941080577550069</v>
      </c>
    </row>
    <row r="66" spans="1:13" x14ac:dyDescent="0.3">
      <c r="A66" s="45">
        <v>5</v>
      </c>
      <c r="B66" s="44" t="s">
        <v>47</v>
      </c>
      <c r="C66" s="45">
        <v>1</v>
      </c>
      <c r="D66" s="45">
        <v>0</v>
      </c>
      <c r="E66" s="46">
        <v>114200</v>
      </c>
      <c r="F66" s="46">
        <v>30000</v>
      </c>
      <c r="G66" s="47">
        <v>0</v>
      </c>
      <c r="H66" s="46">
        <v>41800</v>
      </c>
      <c r="I66" s="47">
        <v>0</v>
      </c>
      <c r="J66" s="46">
        <f t="shared" si="0"/>
        <v>71800</v>
      </c>
      <c r="K66" s="47">
        <f t="shared" si="1"/>
        <v>0</v>
      </c>
      <c r="L66" s="47">
        <f t="shared" si="2"/>
        <v>62.872154115586689</v>
      </c>
      <c r="M66" s="47">
        <f t="shared" si="3"/>
        <v>0</v>
      </c>
    </row>
    <row r="67" spans="1:13" x14ac:dyDescent="0.3">
      <c r="A67" s="49">
        <v>6</v>
      </c>
      <c r="B67" s="48" t="s">
        <v>31</v>
      </c>
      <c r="C67" s="49">
        <v>6</v>
      </c>
      <c r="D67" s="49">
        <v>0</v>
      </c>
      <c r="E67" s="50">
        <v>167300</v>
      </c>
      <c r="F67" s="50">
        <v>9300</v>
      </c>
      <c r="G67" s="51">
        <v>0</v>
      </c>
      <c r="H67" s="50">
        <v>39000</v>
      </c>
      <c r="I67" s="51">
        <v>0</v>
      </c>
      <c r="J67" s="50">
        <f t="shared" si="0"/>
        <v>48300</v>
      </c>
      <c r="K67" s="51">
        <f t="shared" si="1"/>
        <v>0</v>
      </c>
      <c r="L67" s="51">
        <f t="shared" si="2"/>
        <v>28.87029288702929</v>
      </c>
      <c r="M67" s="51">
        <f t="shared" si="3"/>
        <v>0</v>
      </c>
    </row>
    <row r="68" spans="1:13" s="24" customFormat="1" x14ac:dyDescent="0.3">
      <c r="A68" s="36">
        <v>1</v>
      </c>
      <c r="B68" s="37" t="s">
        <v>48</v>
      </c>
      <c r="C68" s="36">
        <v>51</v>
      </c>
      <c r="D68" s="36">
        <v>31</v>
      </c>
      <c r="E68" s="38">
        <v>25890688</v>
      </c>
      <c r="F68" s="38">
        <v>5352688</v>
      </c>
      <c r="G68" s="39">
        <v>2344350.16</v>
      </c>
      <c r="H68" s="38">
        <v>5785228</v>
      </c>
      <c r="I68" s="39">
        <v>1591542.33</v>
      </c>
      <c r="J68" s="38">
        <f t="shared" si="0"/>
        <v>11137916</v>
      </c>
      <c r="K68" s="39">
        <f t="shared" si="1"/>
        <v>3935892.49</v>
      </c>
      <c r="L68" s="39">
        <f t="shared" si="2"/>
        <v>43.019003589244136</v>
      </c>
      <c r="M68" s="39">
        <f t="shared" si="3"/>
        <v>15.201961763240899</v>
      </c>
    </row>
    <row r="69" spans="1:13" x14ac:dyDescent="0.3">
      <c r="A69" s="41">
        <v>1</v>
      </c>
      <c r="B69" s="40" t="s">
        <v>7</v>
      </c>
      <c r="C69" s="41">
        <v>8</v>
      </c>
      <c r="D69" s="41">
        <v>5</v>
      </c>
      <c r="E69" s="42">
        <v>2818868</v>
      </c>
      <c r="F69" s="42">
        <v>477023</v>
      </c>
      <c r="G69" s="43">
        <v>333064.62</v>
      </c>
      <c r="H69" s="42">
        <v>855674</v>
      </c>
      <c r="I69" s="43">
        <v>283310.26</v>
      </c>
      <c r="J69" s="42">
        <f t="shared" si="0"/>
        <v>1332697</v>
      </c>
      <c r="K69" s="43">
        <f t="shared" si="1"/>
        <v>616374.88</v>
      </c>
      <c r="L69" s="43">
        <f t="shared" si="2"/>
        <v>47.277737020676383</v>
      </c>
      <c r="M69" s="43">
        <f t="shared" si="3"/>
        <v>21.866042680962714</v>
      </c>
    </row>
    <row r="70" spans="1:13" x14ac:dyDescent="0.3">
      <c r="A70" s="45">
        <v>2</v>
      </c>
      <c r="B70" s="44" t="s">
        <v>112</v>
      </c>
      <c r="C70" s="45">
        <v>4</v>
      </c>
      <c r="D70" s="45">
        <v>3</v>
      </c>
      <c r="E70" s="46">
        <v>3249450</v>
      </c>
      <c r="F70" s="46">
        <v>741742</v>
      </c>
      <c r="G70" s="47">
        <v>616874.65</v>
      </c>
      <c r="H70" s="46">
        <v>891368</v>
      </c>
      <c r="I70" s="47">
        <v>191496.91</v>
      </c>
      <c r="J70" s="46">
        <f t="shared" si="0"/>
        <v>1633110</v>
      </c>
      <c r="K70" s="47">
        <f t="shared" si="1"/>
        <v>808371.56</v>
      </c>
      <c r="L70" s="47">
        <f t="shared" si="2"/>
        <v>50.258043668928586</v>
      </c>
      <c r="M70" s="47">
        <f t="shared" si="3"/>
        <v>24.877181061410393</v>
      </c>
    </row>
    <row r="71" spans="1:13" x14ac:dyDescent="0.3">
      <c r="A71" s="45">
        <v>3</v>
      </c>
      <c r="B71" s="44" t="s">
        <v>113</v>
      </c>
      <c r="C71" s="45">
        <v>3</v>
      </c>
      <c r="D71" s="45">
        <v>2</v>
      </c>
      <c r="E71" s="46">
        <v>2167750</v>
      </c>
      <c r="F71" s="46">
        <v>575950</v>
      </c>
      <c r="G71" s="47">
        <v>62930.61</v>
      </c>
      <c r="H71" s="46">
        <v>413150</v>
      </c>
      <c r="I71" s="47">
        <v>92226.83</v>
      </c>
      <c r="J71" s="46">
        <f t="shared" si="0"/>
        <v>989100</v>
      </c>
      <c r="K71" s="47">
        <f t="shared" si="1"/>
        <v>155157.44</v>
      </c>
      <c r="L71" s="47">
        <f t="shared" si="2"/>
        <v>45.627955253142659</v>
      </c>
      <c r="M71" s="47">
        <f t="shared" si="3"/>
        <v>7.1575338484603854</v>
      </c>
    </row>
    <row r="72" spans="1:13" x14ac:dyDescent="0.3">
      <c r="A72" s="45">
        <v>4</v>
      </c>
      <c r="B72" s="44" t="s">
        <v>114</v>
      </c>
      <c r="C72" s="45">
        <v>1</v>
      </c>
      <c r="D72" s="45">
        <v>0</v>
      </c>
      <c r="E72" s="46">
        <v>8700</v>
      </c>
      <c r="F72" s="46">
        <v>8700</v>
      </c>
      <c r="G72" s="47">
        <v>0</v>
      </c>
      <c r="H72" s="46">
        <v>0</v>
      </c>
      <c r="I72" s="47">
        <v>0</v>
      </c>
      <c r="J72" s="46">
        <f t="shared" ref="J72:J135" si="4">F72+H72</f>
        <v>8700</v>
      </c>
      <c r="K72" s="47">
        <f t="shared" ref="K72:K135" si="5">G72+I72</f>
        <v>0</v>
      </c>
      <c r="L72" s="47">
        <f t="shared" ref="L72:L135" si="6">(J72*100)/E72</f>
        <v>100</v>
      </c>
      <c r="M72" s="47">
        <f t="shared" ref="M72:M135" si="7">(K72*100)/E72</f>
        <v>0</v>
      </c>
    </row>
    <row r="73" spans="1:13" x14ac:dyDescent="0.3">
      <c r="A73" s="45">
        <v>5</v>
      </c>
      <c r="B73" s="44" t="s">
        <v>115</v>
      </c>
      <c r="C73" s="45">
        <v>4</v>
      </c>
      <c r="D73" s="45">
        <v>3</v>
      </c>
      <c r="E73" s="46">
        <v>3467240</v>
      </c>
      <c r="F73" s="46">
        <v>664803</v>
      </c>
      <c r="G73" s="47">
        <v>411313.48</v>
      </c>
      <c r="H73" s="46">
        <v>740278</v>
      </c>
      <c r="I73" s="47">
        <v>128344.82</v>
      </c>
      <c r="J73" s="46">
        <f t="shared" si="4"/>
        <v>1405081</v>
      </c>
      <c r="K73" s="47">
        <f t="shared" si="5"/>
        <v>539658.30000000005</v>
      </c>
      <c r="L73" s="47">
        <f t="shared" si="6"/>
        <v>40.524480566675514</v>
      </c>
      <c r="M73" s="47">
        <f t="shared" si="7"/>
        <v>15.564492218594619</v>
      </c>
    </row>
    <row r="74" spans="1:13" x14ac:dyDescent="0.3">
      <c r="A74" s="45">
        <v>6</v>
      </c>
      <c r="B74" s="44" t="s">
        <v>116</v>
      </c>
      <c r="C74" s="45">
        <v>3</v>
      </c>
      <c r="D74" s="45">
        <v>2</v>
      </c>
      <c r="E74" s="46">
        <v>1006300</v>
      </c>
      <c r="F74" s="46">
        <v>186520</v>
      </c>
      <c r="G74" s="47">
        <v>77465.899999999994</v>
      </c>
      <c r="H74" s="46">
        <v>198290</v>
      </c>
      <c r="I74" s="47">
        <v>72732.95</v>
      </c>
      <c r="J74" s="46">
        <f t="shared" si="4"/>
        <v>384810</v>
      </c>
      <c r="K74" s="47">
        <f t="shared" si="5"/>
        <v>150198.84999999998</v>
      </c>
      <c r="L74" s="47">
        <f t="shared" si="6"/>
        <v>38.240087449070856</v>
      </c>
      <c r="M74" s="47">
        <f t="shared" si="7"/>
        <v>14.9258521315711</v>
      </c>
    </row>
    <row r="75" spans="1:13" x14ac:dyDescent="0.3">
      <c r="A75" s="45">
        <v>7</v>
      </c>
      <c r="B75" s="44" t="s">
        <v>117</v>
      </c>
      <c r="C75" s="45">
        <v>4</v>
      </c>
      <c r="D75" s="45">
        <v>3</v>
      </c>
      <c r="E75" s="46">
        <v>1595580</v>
      </c>
      <c r="F75" s="46">
        <v>302910</v>
      </c>
      <c r="G75" s="47">
        <v>224510.9</v>
      </c>
      <c r="H75" s="46">
        <v>302910</v>
      </c>
      <c r="I75" s="47">
        <v>193712.56</v>
      </c>
      <c r="J75" s="46">
        <f t="shared" si="4"/>
        <v>605820</v>
      </c>
      <c r="K75" s="47">
        <f t="shared" si="5"/>
        <v>418223.45999999996</v>
      </c>
      <c r="L75" s="47">
        <f t="shared" si="6"/>
        <v>37.968638363479108</v>
      </c>
      <c r="M75" s="47">
        <f t="shared" si="7"/>
        <v>26.211375173917947</v>
      </c>
    </row>
    <row r="76" spans="1:13" x14ac:dyDescent="0.3">
      <c r="A76" s="45">
        <v>8</v>
      </c>
      <c r="B76" s="44" t="s">
        <v>79</v>
      </c>
      <c r="C76" s="45">
        <v>2</v>
      </c>
      <c r="D76" s="45">
        <v>1</v>
      </c>
      <c r="E76" s="46">
        <v>269700</v>
      </c>
      <c r="F76" s="46">
        <v>50340</v>
      </c>
      <c r="G76" s="47">
        <v>48030</v>
      </c>
      <c r="H76" s="46">
        <v>56960</v>
      </c>
      <c r="I76" s="47">
        <v>0</v>
      </c>
      <c r="J76" s="46">
        <f t="shared" si="4"/>
        <v>107300</v>
      </c>
      <c r="K76" s="47">
        <f t="shared" si="5"/>
        <v>48030</v>
      </c>
      <c r="L76" s="47">
        <f t="shared" si="6"/>
        <v>39.784946236559136</v>
      </c>
      <c r="M76" s="47">
        <f t="shared" si="7"/>
        <v>17.808676307007786</v>
      </c>
    </row>
    <row r="77" spans="1:13" x14ac:dyDescent="0.3">
      <c r="A77" s="45">
        <v>9</v>
      </c>
      <c r="B77" s="44" t="s">
        <v>118</v>
      </c>
      <c r="C77" s="45">
        <v>4</v>
      </c>
      <c r="D77" s="45">
        <v>1</v>
      </c>
      <c r="E77" s="46">
        <v>2212700</v>
      </c>
      <c r="F77" s="46">
        <v>424200</v>
      </c>
      <c r="G77" s="47">
        <v>96000</v>
      </c>
      <c r="H77" s="46">
        <v>424200</v>
      </c>
      <c r="I77" s="47">
        <v>212600</v>
      </c>
      <c r="J77" s="46">
        <f t="shared" si="4"/>
        <v>848400</v>
      </c>
      <c r="K77" s="47">
        <f t="shared" si="5"/>
        <v>308600</v>
      </c>
      <c r="L77" s="47">
        <f t="shared" si="6"/>
        <v>38.342296741537488</v>
      </c>
      <c r="M77" s="47">
        <f t="shared" si="7"/>
        <v>13.946761874632802</v>
      </c>
    </row>
    <row r="78" spans="1:13" x14ac:dyDescent="0.3">
      <c r="A78" s="45">
        <v>10</v>
      </c>
      <c r="B78" s="44" t="s">
        <v>119</v>
      </c>
      <c r="C78" s="45">
        <v>2</v>
      </c>
      <c r="D78" s="45">
        <v>2</v>
      </c>
      <c r="E78" s="46">
        <v>3445200</v>
      </c>
      <c r="F78" s="46">
        <v>898666</v>
      </c>
      <c r="G78" s="47">
        <v>86990</v>
      </c>
      <c r="H78" s="46">
        <v>903666</v>
      </c>
      <c r="I78" s="47">
        <v>145600</v>
      </c>
      <c r="J78" s="46">
        <f t="shared" si="4"/>
        <v>1802332</v>
      </c>
      <c r="K78" s="47">
        <f t="shared" si="5"/>
        <v>232590</v>
      </c>
      <c r="L78" s="47">
        <f t="shared" si="6"/>
        <v>52.314292348775105</v>
      </c>
      <c r="M78" s="47">
        <f t="shared" si="7"/>
        <v>6.7511320097526992</v>
      </c>
    </row>
    <row r="79" spans="1:13" x14ac:dyDescent="0.3">
      <c r="A79" s="45">
        <v>11</v>
      </c>
      <c r="B79" s="44" t="s">
        <v>120</v>
      </c>
      <c r="C79" s="45">
        <v>3</v>
      </c>
      <c r="D79" s="45">
        <v>2</v>
      </c>
      <c r="E79" s="46">
        <v>718620</v>
      </c>
      <c r="F79" s="46">
        <v>159465</v>
      </c>
      <c r="G79" s="47">
        <v>34025</v>
      </c>
      <c r="H79" s="46">
        <v>98865</v>
      </c>
      <c r="I79" s="47">
        <v>66834</v>
      </c>
      <c r="J79" s="46">
        <f t="shared" si="4"/>
        <v>258330</v>
      </c>
      <c r="K79" s="47">
        <f t="shared" si="5"/>
        <v>100859</v>
      </c>
      <c r="L79" s="47">
        <f t="shared" si="6"/>
        <v>35.948067128663268</v>
      </c>
      <c r="M79" s="47">
        <f t="shared" si="7"/>
        <v>14.035095043277392</v>
      </c>
    </row>
    <row r="80" spans="1:13" x14ac:dyDescent="0.3">
      <c r="A80" s="45">
        <v>12</v>
      </c>
      <c r="B80" s="44" t="s">
        <v>121</v>
      </c>
      <c r="C80" s="45">
        <v>2</v>
      </c>
      <c r="D80" s="45">
        <v>1</v>
      </c>
      <c r="E80" s="46">
        <v>524030</v>
      </c>
      <c r="F80" s="46">
        <v>6480</v>
      </c>
      <c r="G80" s="47">
        <v>2000</v>
      </c>
      <c r="H80" s="46">
        <v>13480</v>
      </c>
      <c r="I80" s="47">
        <v>1800</v>
      </c>
      <c r="J80" s="46">
        <f t="shared" si="4"/>
        <v>19960</v>
      </c>
      <c r="K80" s="47">
        <f t="shared" si="5"/>
        <v>3800</v>
      </c>
      <c r="L80" s="47">
        <f t="shared" si="6"/>
        <v>3.8089422361315193</v>
      </c>
      <c r="M80" s="47">
        <f t="shared" si="7"/>
        <v>0.72514932351201267</v>
      </c>
    </row>
    <row r="81" spans="1:13" x14ac:dyDescent="0.3">
      <c r="A81" s="45">
        <v>13</v>
      </c>
      <c r="B81" s="44" t="s">
        <v>122</v>
      </c>
      <c r="C81" s="45">
        <v>2</v>
      </c>
      <c r="D81" s="45">
        <v>1</v>
      </c>
      <c r="E81" s="46">
        <v>624080</v>
      </c>
      <c r="F81" s="46">
        <v>37278</v>
      </c>
      <c r="G81" s="47">
        <v>16000</v>
      </c>
      <c r="H81" s="46">
        <v>75446</v>
      </c>
      <c r="I81" s="47">
        <v>16000</v>
      </c>
      <c r="J81" s="46">
        <f t="shared" si="4"/>
        <v>112724</v>
      </c>
      <c r="K81" s="47">
        <f t="shared" si="5"/>
        <v>32000</v>
      </c>
      <c r="L81" s="47">
        <f t="shared" si="6"/>
        <v>18.062427893859763</v>
      </c>
      <c r="M81" s="47">
        <f t="shared" si="7"/>
        <v>5.1275477502884241</v>
      </c>
    </row>
    <row r="82" spans="1:13" x14ac:dyDescent="0.3">
      <c r="A82" s="45">
        <v>14</v>
      </c>
      <c r="B82" s="44" t="s">
        <v>123</v>
      </c>
      <c r="C82" s="45">
        <v>3</v>
      </c>
      <c r="D82" s="45">
        <v>2</v>
      </c>
      <c r="E82" s="46">
        <v>479370</v>
      </c>
      <c r="F82" s="46">
        <v>99550</v>
      </c>
      <c r="G82" s="47">
        <v>63870</v>
      </c>
      <c r="H82" s="46">
        <v>91880</v>
      </c>
      <c r="I82" s="47">
        <v>36200</v>
      </c>
      <c r="J82" s="46">
        <f t="shared" si="4"/>
        <v>191430</v>
      </c>
      <c r="K82" s="47">
        <f t="shared" si="5"/>
        <v>100070</v>
      </c>
      <c r="L82" s="47">
        <f t="shared" si="6"/>
        <v>39.933662932599034</v>
      </c>
      <c r="M82" s="47">
        <f t="shared" si="7"/>
        <v>20.875315518284413</v>
      </c>
    </row>
    <row r="83" spans="1:13" x14ac:dyDescent="0.3">
      <c r="A83" s="45">
        <v>15</v>
      </c>
      <c r="B83" s="44" t="s">
        <v>124</v>
      </c>
      <c r="C83" s="45">
        <v>4</v>
      </c>
      <c r="D83" s="45">
        <v>2</v>
      </c>
      <c r="E83" s="46">
        <v>2001000</v>
      </c>
      <c r="F83" s="46">
        <v>467061</v>
      </c>
      <c r="G83" s="47">
        <v>106275</v>
      </c>
      <c r="H83" s="46">
        <v>467061</v>
      </c>
      <c r="I83" s="47">
        <v>83184</v>
      </c>
      <c r="J83" s="46">
        <f t="shared" si="4"/>
        <v>934122</v>
      </c>
      <c r="K83" s="47">
        <f t="shared" si="5"/>
        <v>189459</v>
      </c>
      <c r="L83" s="47">
        <f t="shared" si="6"/>
        <v>46.682758620689654</v>
      </c>
      <c r="M83" s="47">
        <f t="shared" si="7"/>
        <v>9.4682158920539727</v>
      </c>
    </row>
    <row r="84" spans="1:13" x14ac:dyDescent="0.3">
      <c r="A84" s="49">
        <v>16</v>
      </c>
      <c r="B84" s="48" t="s">
        <v>125</v>
      </c>
      <c r="C84" s="49">
        <v>2</v>
      </c>
      <c r="D84" s="49">
        <v>1</v>
      </c>
      <c r="E84" s="50">
        <v>1302100</v>
      </c>
      <c r="F84" s="50">
        <v>252000</v>
      </c>
      <c r="G84" s="51">
        <v>165000</v>
      </c>
      <c r="H84" s="50">
        <v>252000</v>
      </c>
      <c r="I84" s="51">
        <v>67500</v>
      </c>
      <c r="J84" s="50">
        <f t="shared" si="4"/>
        <v>504000</v>
      </c>
      <c r="K84" s="51">
        <f t="shared" si="5"/>
        <v>232500</v>
      </c>
      <c r="L84" s="51">
        <f t="shared" si="6"/>
        <v>38.706704554181705</v>
      </c>
      <c r="M84" s="51">
        <f t="shared" si="7"/>
        <v>17.855771446125491</v>
      </c>
    </row>
    <row r="85" spans="1:13" s="24" customFormat="1" x14ac:dyDescent="0.3">
      <c r="A85" s="36">
        <v>1</v>
      </c>
      <c r="B85" s="37" t="s">
        <v>49</v>
      </c>
      <c r="C85" s="36">
        <v>72</v>
      </c>
      <c r="D85" s="36">
        <v>23</v>
      </c>
      <c r="E85" s="38">
        <v>3957800</v>
      </c>
      <c r="F85" s="38">
        <v>826895</v>
      </c>
      <c r="G85" s="39">
        <v>590611.65</v>
      </c>
      <c r="H85" s="38">
        <v>1343321</v>
      </c>
      <c r="I85" s="39">
        <v>282971.77</v>
      </c>
      <c r="J85" s="38">
        <f t="shared" si="4"/>
        <v>2170216</v>
      </c>
      <c r="K85" s="39">
        <f t="shared" si="5"/>
        <v>873583.42</v>
      </c>
      <c r="L85" s="39">
        <f t="shared" si="6"/>
        <v>54.833897619889839</v>
      </c>
      <c r="M85" s="39">
        <f t="shared" si="7"/>
        <v>22.072449845873969</v>
      </c>
    </row>
    <row r="86" spans="1:13" x14ac:dyDescent="0.3">
      <c r="A86" s="41">
        <v>1</v>
      </c>
      <c r="B86" s="40" t="s">
        <v>7</v>
      </c>
      <c r="C86" s="41">
        <v>1</v>
      </c>
      <c r="D86" s="41">
        <v>1</v>
      </c>
      <c r="E86" s="42">
        <v>1264952</v>
      </c>
      <c r="F86" s="42">
        <v>324146</v>
      </c>
      <c r="G86" s="43">
        <v>301750.09000000003</v>
      </c>
      <c r="H86" s="42">
        <v>325646</v>
      </c>
      <c r="I86" s="43">
        <v>1041.6500000000001</v>
      </c>
      <c r="J86" s="42">
        <f t="shared" si="4"/>
        <v>649792</v>
      </c>
      <c r="K86" s="43">
        <f t="shared" si="5"/>
        <v>302791.74000000005</v>
      </c>
      <c r="L86" s="43">
        <f t="shared" si="6"/>
        <v>51.368905697607495</v>
      </c>
      <c r="M86" s="43">
        <f t="shared" si="7"/>
        <v>23.937014210815907</v>
      </c>
    </row>
    <row r="87" spans="1:13" x14ac:dyDescent="0.3">
      <c r="A87" s="45">
        <v>2</v>
      </c>
      <c r="B87" s="44" t="s">
        <v>34</v>
      </c>
      <c r="C87" s="45">
        <v>2</v>
      </c>
      <c r="D87" s="45">
        <v>0</v>
      </c>
      <c r="E87" s="46">
        <v>270000</v>
      </c>
      <c r="F87" s="46">
        <v>31100</v>
      </c>
      <c r="G87" s="47">
        <v>0</v>
      </c>
      <c r="H87" s="46">
        <v>176100</v>
      </c>
      <c r="I87" s="47">
        <v>0</v>
      </c>
      <c r="J87" s="46">
        <f t="shared" si="4"/>
        <v>207200</v>
      </c>
      <c r="K87" s="47">
        <f t="shared" si="5"/>
        <v>0</v>
      </c>
      <c r="L87" s="47">
        <f t="shared" si="6"/>
        <v>76.740740740740748</v>
      </c>
      <c r="M87" s="47">
        <f t="shared" si="7"/>
        <v>0</v>
      </c>
    </row>
    <row r="88" spans="1:13" x14ac:dyDescent="0.3">
      <c r="A88" s="45">
        <v>3</v>
      </c>
      <c r="B88" s="44" t="s">
        <v>50</v>
      </c>
      <c r="C88" s="45">
        <v>2</v>
      </c>
      <c r="D88" s="45">
        <v>2</v>
      </c>
      <c r="E88" s="46">
        <v>359854</v>
      </c>
      <c r="F88" s="46">
        <v>163950</v>
      </c>
      <c r="G88" s="47">
        <v>137905.49</v>
      </c>
      <c r="H88" s="46">
        <v>87950</v>
      </c>
      <c r="I88" s="47">
        <v>26809.49</v>
      </c>
      <c r="J88" s="46">
        <f t="shared" si="4"/>
        <v>251900</v>
      </c>
      <c r="K88" s="47">
        <f t="shared" si="5"/>
        <v>164714.97999999998</v>
      </c>
      <c r="L88" s="47">
        <f t="shared" si="6"/>
        <v>70.000611359051177</v>
      </c>
      <c r="M88" s="47">
        <f t="shared" si="7"/>
        <v>45.772724493822487</v>
      </c>
    </row>
    <row r="89" spans="1:13" x14ac:dyDescent="0.3">
      <c r="A89" s="45">
        <v>4</v>
      </c>
      <c r="B89" s="44" t="s">
        <v>51</v>
      </c>
      <c r="C89" s="45">
        <v>4</v>
      </c>
      <c r="D89" s="45">
        <v>2</v>
      </c>
      <c r="E89" s="46">
        <v>95038</v>
      </c>
      <c r="F89" s="46">
        <v>32000</v>
      </c>
      <c r="G89" s="47">
        <v>0</v>
      </c>
      <c r="H89" s="46">
        <v>18500</v>
      </c>
      <c r="I89" s="47">
        <v>50500</v>
      </c>
      <c r="J89" s="46">
        <f t="shared" si="4"/>
        <v>50500</v>
      </c>
      <c r="K89" s="47">
        <f t="shared" si="5"/>
        <v>50500</v>
      </c>
      <c r="L89" s="47">
        <f t="shared" si="6"/>
        <v>53.136640080809784</v>
      </c>
      <c r="M89" s="47">
        <f t="shared" si="7"/>
        <v>53.136640080809784</v>
      </c>
    </row>
    <row r="90" spans="1:13" x14ac:dyDescent="0.3">
      <c r="A90" s="45">
        <v>5</v>
      </c>
      <c r="B90" s="44" t="s">
        <v>25</v>
      </c>
      <c r="C90" s="45">
        <v>4</v>
      </c>
      <c r="D90" s="45">
        <v>2</v>
      </c>
      <c r="E90" s="46">
        <v>253866</v>
      </c>
      <c r="F90" s="46">
        <v>31995</v>
      </c>
      <c r="G90" s="47">
        <v>34933.660000000003</v>
      </c>
      <c r="H90" s="46">
        <v>60839</v>
      </c>
      <c r="I90" s="47">
        <v>12767.82</v>
      </c>
      <c r="J90" s="46">
        <f t="shared" si="4"/>
        <v>92834</v>
      </c>
      <c r="K90" s="47">
        <f t="shared" si="5"/>
        <v>47701.48</v>
      </c>
      <c r="L90" s="47">
        <f t="shared" si="6"/>
        <v>36.568110735584916</v>
      </c>
      <c r="M90" s="47">
        <f t="shared" si="7"/>
        <v>18.79002308304381</v>
      </c>
    </row>
    <row r="91" spans="1:13" x14ac:dyDescent="0.3">
      <c r="A91" s="45">
        <v>6</v>
      </c>
      <c r="B91" s="44" t="s">
        <v>52</v>
      </c>
      <c r="C91" s="45">
        <v>4</v>
      </c>
      <c r="D91" s="45">
        <v>3</v>
      </c>
      <c r="E91" s="46">
        <v>160000</v>
      </c>
      <c r="F91" s="46">
        <v>0</v>
      </c>
      <c r="G91" s="47">
        <v>0</v>
      </c>
      <c r="H91" s="46">
        <v>140000</v>
      </c>
      <c r="I91" s="47">
        <v>69496</v>
      </c>
      <c r="J91" s="46">
        <f t="shared" si="4"/>
        <v>140000</v>
      </c>
      <c r="K91" s="47">
        <f t="shared" si="5"/>
        <v>69496</v>
      </c>
      <c r="L91" s="47">
        <f t="shared" si="6"/>
        <v>87.5</v>
      </c>
      <c r="M91" s="47">
        <f t="shared" si="7"/>
        <v>43.435000000000002</v>
      </c>
    </row>
    <row r="92" spans="1:13" x14ac:dyDescent="0.3">
      <c r="A92" s="45">
        <v>7</v>
      </c>
      <c r="B92" s="44" t="s">
        <v>53</v>
      </c>
      <c r="C92" s="45">
        <v>12</v>
      </c>
      <c r="D92" s="45">
        <v>5</v>
      </c>
      <c r="E92" s="46">
        <v>451946</v>
      </c>
      <c r="F92" s="46">
        <v>90900</v>
      </c>
      <c r="G92" s="47">
        <v>503.17</v>
      </c>
      <c r="H92" s="46">
        <v>125246</v>
      </c>
      <c r="I92" s="47">
        <v>93554.13</v>
      </c>
      <c r="J92" s="46">
        <f t="shared" si="4"/>
        <v>216146</v>
      </c>
      <c r="K92" s="47">
        <f t="shared" si="5"/>
        <v>94057.3</v>
      </c>
      <c r="L92" s="47">
        <f t="shared" si="6"/>
        <v>47.825625185309747</v>
      </c>
      <c r="M92" s="47">
        <f t="shared" si="7"/>
        <v>20.811623512543534</v>
      </c>
    </row>
    <row r="93" spans="1:13" x14ac:dyDescent="0.3">
      <c r="A93" s="45">
        <v>8</v>
      </c>
      <c r="B93" s="44" t="s">
        <v>54</v>
      </c>
      <c r="C93" s="45">
        <v>7</v>
      </c>
      <c r="D93" s="45">
        <v>2</v>
      </c>
      <c r="E93" s="46">
        <v>186683</v>
      </c>
      <c r="F93" s="46">
        <v>10750</v>
      </c>
      <c r="G93" s="47">
        <v>38329.07</v>
      </c>
      <c r="H93" s="46">
        <v>60750</v>
      </c>
      <c r="I93" s="47">
        <v>2365.4</v>
      </c>
      <c r="J93" s="46">
        <f t="shared" si="4"/>
        <v>71500</v>
      </c>
      <c r="K93" s="47">
        <f t="shared" si="5"/>
        <v>40694.47</v>
      </c>
      <c r="L93" s="47">
        <f t="shared" si="6"/>
        <v>38.300220159307486</v>
      </c>
      <c r="M93" s="47">
        <f t="shared" si="7"/>
        <v>21.798701542186489</v>
      </c>
    </row>
    <row r="94" spans="1:13" x14ac:dyDescent="0.3">
      <c r="A94" s="45">
        <v>9</v>
      </c>
      <c r="B94" s="44" t="s">
        <v>55</v>
      </c>
      <c r="C94" s="45">
        <v>5</v>
      </c>
      <c r="D94" s="45">
        <v>0</v>
      </c>
      <c r="E94" s="46">
        <v>41328</v>
      </c>
      <c r="F94" s="46">
        <v>10000</v>
      </c>
      <c r="G94" s="47">
        <v>0</v>
      </c>
      <c r="H94" s="46">
        <v>0</v>
      </c>
      <c r="I94" s="47">
        <v>0</v>
      </c>
      <c r="J94" s="46">
        <f t="shared" si="4"/>
        <v>10000</v>
      </c>
      <c r="K94" s="47">
        <f t="shared" si="5"/>
        <v>0</v>
      </c>
      <c r="L94" s="47">
        <f t="shared" si="6"/>
        <v>24.196670538133954</v>
      </c>
      <c r="M94" s="47">
        <f t="shared" si="7"/>
        <v>0</v>
      </c>
    </row>
    <row r="95" spans="1:13" x14ac:dyDescent="0.3">
      <c r="A95" s="45">
        <v>10</v>
      </c>
      <c r="B95" s="44" t="s">
        <v>56</v>
      </c>
      <c r="C95" s="45">
        <v>7</v>
      </c>
      <c r="D95" s="45">
        <v>1</v>
      </c>
      <c r="E95" s="46">
        <v>189613</v>
      </c>
      <c r="F95" s="46">
        <v>44000</v>
      </c>
      <c r="G95" s="47">
        <v>0</v>
      </c>
      <c r="H95" s="46">
        <v>86500</v>
      </c>
      <c r="I95" s="47">
        <v>0</v>
      </c>
      <c r="J95" s="46">
        <f t="shared" si="4"/>
        <v>130500</v>
      </c>
      <c r="K95" s="47">
        <f t="shared" si="5"/>
        <v>0</v>
      </c>
      <c r="L95" s="47">
        <f t="shared" si="6"/>
        <v>68.824394951822924</v>
      </c>
      <c r="M95" s="47">
        <f t="shared" si="7"/>
        <v>0</v>
      </c>
    </row>
    <row r="96" spans="1:13" x14ac:dyDescent="0.3">
      <c r="A96" s="45">
        <v>11</v>
      </c>
      <c r="B96" s="44" t="s">
        <v>57</v>
      </c>
      <c r="C96" s="45">
        <v>3</v>
      </c>
      <c r="D96" s="45">
        <v>0</v>
      </c>
      <c r="E96" s="46">
        <v>89604</v>
      </c>
      <c r="F96" s="46">
        <v>5274</v>
      </c>
      <c r="G96" s="47">
        <v>0</v>
      </c>
      <c r="H96" s="46">
        <v>39302</v>
      </c>
      <c r="I96" s="47">
        <v>0</v>
      </c>
      <c r="J96" s="46">
        <f t="shared" si="4"/>
        <v>44576</v>
      </c>
      <c r="K96" s="47">
        <f t="shared" si="5"/>
        <v>0</v>
      </c>
      <c r="L96" s="47">
        <f t="shared" si="6"/>
        <v>49.747779117003702</v>
      </c>
      <c r="M96" s="47">
        <f t="shared" si="7"/>
        <v>0</v>
      </c>
    </row>
    <row r="97" spans="1:13" x14ac:dyDescent="0.3">
      <c r="A97" s="45">
        <v>12</v>
      </c>
      <c r="B97" s="44" t="s">
        <v>74</v>
      </c>
      <c r="C97" s="45">
        <v>1</v>
      </c>
      <c r="D97" s="45">
        <v>1</v>
      </c>
      <c r="E97" s="46">
        <v>120000</v>
      </c>
      <c r="F97" s="46">
        <v>20000</v>
      </c>
      <c r="G97" s="47">
        <v>20000</v>
      </c>
      <c r="H97" s="46">
        <v>40000</v>
      </c>
      <c r="I97" s="47">
        <v>0</v>
      </c>
      <c r="J97" s="46">
        <f t="shared" si="4"/>
        <v>60000</v>
      </c>
      <c r="K97" s="47">
        <f t="shared" si="5"/>
        <v>20000</v>
      </c>
      <c r="L97" s="47">
        <f t="shared" si="6"/>
        <v>50</v>
      </c>
      <c r="M97" s="47">
        <f t="shared" si="7"/>
        <v>16.666666666666668</v>
      </c>
    </row>
    <row r="98" spans="1:13" x14ac:dyDescent="0.3">
      <c r="A98" s="45">
        <v>13</v>
      </c>
      <c r="B98" s="44" t="s">
        <v>58</v>
      </c>
      <c r="C98" s="45">
        <v>5</v>
      </c>
      <c r="D98" s="45">
        <v>0</v>
      </c>
      <c r="E98" s="46">
        <v>64099</v>
      </c>
      <c r="F98" s="46">
        <v>0</v>
      </c>
      <c r="G98" s="47">
        <v>0</v>
      </c>
      <c r="H98" s="46">
        <v>34099</v>
      </c>
      <c r="I98" s="47">
        <v>0</v>
      </c>
      <c r="J98" s="46">
        <f t="shared" si="4"/>
        <v>34099</v>
      </c>
      <c r="K98" s="47">
        <f t="shared" si="5"/>
        <v>0</v>
      </c>
      <c r="L98" s="47">
        <f t="shared" si="6"/>
        <v>53.197397775316304</v>
      </c>
      <c r="M98" s="47">
        <f t="shared" si="7"/>
        <v>0</v>
      </c>
    </row>
    <row r="99" spans="1:13" x14ac:dyDescent="0.3">
      <c r="A99" s="45">
        <v>14</v>
      </c>
      <c r="B99" s="44" t="s">
        <v>59</v>
      </c>
      <c r="C99" s="45">
        <v>6</v>
      </c>
      <c r="D99" s="45">
        <v>3</v>
      </c>
      <c r="E99" s="46">
        <v>162791</v>
      </c>
      <c r="F99" s="46">
        <v>50380</v>
      </c>
      <c r="G99" s="47">
        <v>31075.37</v>
      </c>
      <c r="H99" s="46">
        <v>11829</v>
      </c>
      <c r="I99" s="47">
        <v>26103.87</v>
      </c>
      <c r="J99" s="46">
        <f t="shared" si="4"/>
        <v>62209</v>
      </c>
      <c r="K99" s="47">
        <f t="shared" si="5"/>
        <v>57179.24</v>
      </c>
      <c r="L99" s="47">
        <f t="shared" si="6"/>
        <v>38.214029031088941</v>
      </c>
      <c r="M99" s="47">
        <f t="shared" si="7"/>
        <v>35.124325054824901</v>
      </c>
    </row>
    <row r="100" spans="1:13" x14ac:dyDescent="0.3">
      <c r="A100" s="49">
        <v>15</v>
      </c>
      <c r="B100" s="48" t="s">
        <v>60</v>
      </c>
      <c r="C100" s="49">
        <v>9</v>
      </c>
      <c r="D100" s="49">
        <v>1</v>
      </c>
      <c r="E100" s="50">
        <v>248026</v>
      </c>
      <c r="F100" s="50">
        <v>12400</v>
      </c>
      <c r="G100" s="51">
        <v>26114.799999999999</v>
      </c>
      <c r="H100" s="50">
        <v>136560</v>
      </c>
      <c r="I100" s="51">
        <v>333.41</v>
      </c>
      <c r="J100" s="50">
        <f t="shared" si="4"/>
        <v>148960</v>
      </c>
      <c r="K100" s="51">
        <f t="shared" si="5"/>
        <v>26448.21</v>
      </c>
      <c r="L100" s="51">
        <f t="shared" si="6"/>
        <v>60.058219702773094</v>
      </c>
      <c r="M100" s="51">
        <f t="shared" si="7"/>
        <v>10.663482860667834</v>
      </c>
    </row>
    <row r="101" spans="1:13" s="24" customFormat="1" x14ac:dyDescent="0.3">
      <c r="A101" s="36">
        <v>1</v>
      </c>
      <c r="B101" s="37" t="s">
        <v>61</v>
      </c>
      <c r="C101" s="36">
        <v>31</v>
      </c>
      <c r="D101" s="36">
        <v>16</v>
      </c>
      <c r="E101" s="38">
        <v>6418100</v>
      </c>
      <c r="F101" s="38">
        <v>1889613</v>
      </c>
      <c r="G101" s="39">
        <v>1242987.22</v>
      </c>
      <c r="H101" s="38">
        <v>2167619</v>
      </c>
      <c r="I101" s="39">
        <v>501797.76</v>
      </c>
      <c r="J101" s="38">
        <f t="shared" si="4"/>
        <v>4057232</v>
      </c>
      <c r="K101" s="39">
        <f t="shared" si="5"/>
        <v>1744784.98</v>
      </c>
      <c r="L101" s="39">
        <f t="shared" si="6"/>
        <v>63.215468752434518</v>
      </c>
      <c r="M101" s="39">
        <f t="shared" si="7"/>
        <v>27.185381655006932</v>
      </c>
    </row>
    <row r="102" spans="1:13" x14ac:dyDescent="0.3">
      <c r="A102" s="41">
        <v>1</v>
      </c>
      <c r="B102" s="40" t="s">
        <v>7</v>
      </c>
      <c r="C102" s="41">
        <v>13</v>
      </c>
      <c r="D102" s="41">
        <v>8</v>
      </c>
      <c r="E102" s="42">
        <v>3270900</v>
      </c>
      <c r="F102" s="42">
        <v>1490497</v>
      </c>
      <c r="G102" s="43">
        <v>796543.41</v>
      </c>
      <c r="H102" s="42">
        <v>816797</v>
      </c>
      <c r="I102" s="43">
        <v>215347.76</v>
      </c>
      <c r="J102" s="42">
        <f t="shared" si="4"/>
        <v>2307294</v>
      </c>
      <c r="K102" s="43">
        <f t="shared" si="5"/>
        <v>1011891.17</v>
      </c>
      <c r="L102" s="43">
        <f t="shared" si="6"/>
        <v>70.540034852792814</v>
      </c>
      <c r="M102" s="43">
        <f t="shared" si="7"/>
        <v>30.936169555779756</v>
      </c>
    </row>
    <row r="103" spans="1:13" x14ac:dyDescent="0.3">
      <c r="A103" s="45">
        <v>2</v>
      </c>
      <c r="B103" s="44" t="s">
        <v>62</v>
      </c>
      <c r="C103" s="45">
        <v>1</v>
      </c>
      <c r="D103" s="45">
        <v>0</v>
      </c>
      <c r="E103" s="46">
        <v>60000</v>
      </c>
      <c r="F103" s="46">
        <v>0</v>
      </c>
      <c r="G103" s="47">
        <v>0</v>
      </c>
      <c r="H103" s="46">
        <v>60000</v>
      </c>
      <c r="I103" s="47">
        <v>0</v>
      </c>
      <c r="J103" s="46">
        <f t="shared" si="4"/>
        <v>60000</v>
      </c>
      <c r="K103" s="47">
        <f t="shared" si="5"/>
        <v>0</v>
      </c>
      <c r="L103" s="47">
        <f t="shared" si="6"/>
        <v>100</v>
      </c>
      <c r="M103" s="47">
        <f t="shared" si="7"/>
        <v>0</v>
      </c>
    </row>
    <row r="104" spans="1:13" x14ac:dyDescent="0.3">
      <c r="A104" s="45">
        <v>3</v>
      </c>
      <c r="B104" s="44" t="s">
        <v>63</v>
      </c>
      <c r="C104" s="45">
        <v>3</v>
      </c>
      <c r="D104" s="45">
        <v>0</v>
      </c>
      <c r="E104" s="46">
        <v>213000</v>
      </c>
      <c r="F104" s="46">
        <v>0</v>
      </c>
      <c r="G104" s="47">
        <v>0</v>
      </c>
      <c r="H104" s="46">
        <v>173984</v>
      </c>
      <c r="I104" s="47">
        <v>0</v>
      </c>
      <c r="J104" s="46">
        <f t="shared" si="4"/>
        <v>173984</v>
      </c>
      <c r="K104" s="47">
        <f t="shared" si="5"/>
        <v>0</v>
      </c>
      <c r="L104" s="47">
        <f t="shared" si="6"/>
        <v>81.682629107981214</v>
      </c>
      <c r="M104" s="47">
        <f t="shared" si="7"/>
        <v>0</v>
      </c>
    </row>
    <row r="105" spans="1:13" x14ac:dyDescent="0.3">
      <c r="A105" s="45">
        <v>4</v>
      </c>
      <c r="B105" s="44" t="s">
        <v>64</v>
      </c>
      <c r="C105" s="45">
        <v>1</v>
      </c>
      <c r="D105" s="45">
        <v>1</v>
      </c>
      <c r="E105" s="46">
        <v>480500</v>
      </c>
      <c r="F105" s="46">
        <v>27776</v>
      </c>
      <c r="G105" s="47">
        <v>108670</v>
      </c>
      <c r="H105" s="46">
        <v>83328</v>
      </c>
      <c r="I105" s="47">
        <v>60000</v>
      </c>
      <c r="J105" s="46">
        <f t="shared" si="4"/>
        <v>111104</v>
      </c>
      <c r="K105" s="47">
        <f t="shared" si="5"/>
        <v>168670</v>
      </c>
      <c r="L105" s="47">
        <f t="shared" si="6"/>
        <v>23.122580645161289</v>
      </c>
      <c r="M105" s="47">
        <f t="shared" si="7"/>
        <v>35.103017689906345</v>
      </c>
    </row>
    <row r="106" spans="1:13" x14ac:dyDescent="0.3">
      <c r="A106" s="45">
        <v>5</v>
      </c>
      <c r="B106" s="44" t="s">
        <v>126</v>
      </c>
      <c r="C106" s="45">
        <v>1</v>
      </c>
      <c r="D106" s="45">
        <v>1</v>
      </c>
      <c r="E106" s="46">
        <v>60000</v>
      </c>
      <c r="F106" s="46">
        <v>0</v>
      </c>
      <c r="G106" s="47">
        <v>0</v>
      </c>
      <c r="H106" s="46">
        <v>60000</v>
      </c>
      <c r="I106" s="47">
        <v>60000</v>
      </c>
      <c r="J106" s="46">
        <f t="shared" si="4"/>
        <v>60000</v>
      </c>
      <c r="K106" s="47">
        <f t="shared" si="5"/>
        <v>60000</v>
      </c>
      <c r="L106" s="47">
        <f t="shared" si="6"/>
        <v>100</v>
      </c>
      <c r="M106" s="47">
        <f t="shared" si="7"/>
        <v>100</v>
      </c>
    </row>
    <row r="107" spans="1:13" x14ac:dyDescent="0.3">
      <c r="A107" s="45">
        <v>6</v>
      </c>
      <c r="B107" s="44" t="s">
        <v>66</v>
      </c>
      <c r="C107" s="45">
        <v>4</v>
      </c>
      <c r="D107" s="45">
        <v>1</v>
      </c>
      <c r="E107" s="46">
        <v>236000</v>
      </c>
      <c r="F107" s="46">
        <v>0</v>
      </c>
      <c r="G107" s="47">
        <v>0</v>
      </c>
      <c r="H107" s="46">
        <v>180000</v>
      </c>
      <c r="I107" s="47">
        <v>47400</v>
      </c>
      <c r="J107" s="46">
        <f t="shared" si="4"/>
        <v>180000</v>
      </c>
      <c r="K107" s="47">
        <f t="shared" si="5"/>
        <v>47400</v>
      </c>
      <c r="L107" s="47">
        <f t="shared" si="6"/>
        <v>76.271186440677965</v>
      </c>
      <c r="M107" s="47">
        <f t="shared" si="7"/>
        <v>20.084745762711865</v>
      </c>
    </row>
    <row r="108" spans="1:13" x14ac:dyDescent="0.3">
      <c r="A108" s="45">
        <v>7</v>
      </c>
      <c r="B108" s="44" t="s">
        <v>127</v>
      </c>
      <c r="C108" s="45">
        <v>2</v>
      </c>
      <c r="D108" s="45">
        <v>1</v>
      </c>
      <c r="E108" s="46">
        <v>148500</v>
      </c>
      <c r="F108" s="46">
        <v>37000</v>
      </c>
      <c r="G108" s="47">
        <v>0</v>
      </c>
      <c r="H108" s="46">
        <v>57500</v>
      </c>
      <c r="I108" s="47">
        <v>46500</v>
      </c>
      <c r="J108" s="46">
        <f t="shared" si="4"/>
        <v>94500</v>
      </c>
      <c r="K108" s="47">
        <f t="shared" si="5"/>
        <v>46500</v>
      </c>
      <c r="L108" s="47">
        <f t="shared" si="6"/>
        <v>63.636363636363633</v>
      </c>
      <c r="M108" s="47">
        <f t="shared" si="7"/>
        <v>31.313131313131311</v>
      </c>
    </row>
    <row r="109" spans="1:13" x14ac:dyDescent="0.3">
      <c r="A109" s="45">
        <v>8</v>
      </c>
      <c r="B109" s="44" t="s">
        <v>128</v>
      </c>
      <c r="C109" s="45">
        <v>3</v>
      </c>
      <c r="D109" s="45">
        <v>2</v>
      </c>
      <c r="E109" s="46">
        <v>89000</v>
      </c>
      <c r="F109" s="46">
        <v>5000</v>
      </c>
      <c r="G109" s="47">
        <v>29325</v>
      </c>
      <c r="H109" s="46">
        <v>59000</v>
      </c>
      <c r="I109" s="47">
        <v>6000</v>
      </c>
      <c r="J109" s="46">
        <f t="shared" si="4"/>
        <v>64000</v>
      </c>
      <c r="K109" s="47">
        <f t="shared" si="5"/>
        <v>35325</v>
      </c>
      <c r="L109" s="47">
        <f t="shared" si="6"/>
        <v>71.910112359550567</v>
      </c>
      <c r="M109" s="47">
        <f t="shared" si="7"/>
        <v>39.69101123595506</v>
      </c>
    </row>
    <row r="110" spans="1:13" x14ac:dyDescent="0.3">
      <c r="A110" s="45">
        <v>9</v>
      </c>
      <c r="B110" s="44" t="s">
        <v>67</v>
      </c>
      <c r="C110" s="45">
        <v>2</v>
      </c>
      <c r="D110" s="45">
        <v>1</v>
      </c>
      <c r="E110" s="46">
        <v>76500</v>
      </c>
      <c r="F110" s="46">
        <v>0</v>
      </c>
      <c r="G110" s="47">
        <v>10000</v>
      </c>
      <c r="H110" s="46">
        <v>76500</v>
      </c>
      <c r="I110" s="47">
        <v>0</v>
      </c>
      <c r="J110" s="46">
        <f t="shared" si="4"/>
        <v>76500</v>
      </c>
      <c r="K110" s="47">
        <f t="shared" si="5"/>
        <v>10000</v>
      </c>
      <c r="L110" s="47">
        <f t="shared" si="6"/>
        <v>100</v>
      </c>
      <c r="M110" s="47">
        <f t="shared" si="7"/>
        <v>13.071895424836601</v>
      </c>
    </row>
    <row r="111" spans="1:13" x14ac:dyDescent="0.3">
      <c r="A111" s="49">
        <v>10</v>
      </c>
      <c r="B111" s="48" t="s">
        <v>129</v>
      </c>
      <c r="C111" s="49">
        <v>1</v>
      </c>
      <c r="D111" s="49">
        <v>1</v>
      </c>
      <c r="E111" s="50">
        <v>1783700</v>
      </c>
      <c r="F111" s="50">
        <v>329340</v>
      </c>
      <c r="G111" s="51">
        <v>298448.81</v>
      </c>
      <c r="H111" s="50">
        <v>600510</v>
      </c>
      <c r="I111" s="51">
        <v>66550</v>
      </c>
      <c r="J111" s="50">
        <f t="shared" si="4"/>
        <v>929850</v>
      </c>
      <c r="K111" s="51">
        <f t="shared" si="5"/>
        <v>364998.81</v>
      </c>
      <c r="L111" s="51">
        <f t="shared" si="6"/>
        <v>52.130403094690813</v>
      </c>
      <c r="M111" s="51">
        <f t="shared" si="7"/>
        <v>20.463015641643775</v>
      </c>
    </row>
    <row r="112" spans="1:13" s="24" customFormat="1" x14ac:dyDescent="0.3">
      <c r="A112" s="36">
        <v>1</v>
      </c>
      <c r="B112" s="37" t="s">
        <v>68</v>
      </c>
      <c r="C112" s="36">
        <v>41</v>
      </c>
      <c r="D112" s="36">
        <v>14</v>
      </c>
      <c r="E112" s="38">
        <v>4728246</v>
      </c>
      <c r="F112" s="38">
        <v>1233189</v>
      </c>
      <c r="G112" s="39">
        <v>473686.7</v>
      </c>
      <c r="H112" s="38">
        <v>1588722</v>
      </c>
      <c r="I112" s="39">
        <v>265988.07</v>
      </c>
      <c r="J112" s="38">
        <f t="shared" si="4"/>
        <v>2821911</v>
      </c>
      <c r="K112" s="39">
        <f t="shared" si="5"/>
        <v>739674.77</v>
      </c>
      <c r="L112" s="39">
        <f t="shared" si="6"/>
        <v>59.681983551617236</v>
      </c>
      <c r="M112" s="39">
        <f t="shared" si="7"/>
        <v>15.643745481939815</v>
      </c>
    </row>
    <row r="113" spans="1:13" x14ac:dyDescent="0.3">
      <c r="A113" s="41">
        <v>1</v>
      </c>
      <c r="B113" s="40" t="s">
        <v>7</v>
      </c>
      <c r="C113" s="41">
        <v>5</v>
      </c>
      <c r="D113" s="41">
        <v>3</v>
      </c>
      <c r="E113" s="42">
        <v>850414</v>
      </c>
      <c r="F113" s="42">
        <v>336676</v>
      </c>
      <c r="G113" s="43">
        <v>129447.88</v>
      </c>
      <c r="H113" s="42">
        <v>167446</v>
      </c>
      <c r="I113" s="43">
        <v>35638.89</v>
      </c>
      <c r="J113" s="42">
        <f t="shared" si="4"/>
        <v>504122</v>
      </c>
      <c r="K113" s="43">
        <f t="shared" si="5"/>
        <v>165086.77000000002</v>
      </c>
      <c r="L113" s="43">
        <f t="shared" si="6"/>
        <v>59.279597937004802</v>
      </c>
      <c r="M113" s="43">
        <f t="shared" si="7"/>
        <v>19.412517903044872</v>
      </c>
    </row>
    <row r="114" spans="1:13" x14ac:dyDescent="0.3">
      <c r="A114" s="45">
        <v>2</v>
      </c>
      <c r="B114" s="44" t="s">
        <v>34</v>
      </c>
      <c r="C114" s="45">
        <v>1</v>
      </c>
      <c r="D114" s="45">
        <v>1</v>
      </c>
      <c r="E114" s="46">
        <v>80000</v>
      </c>
      <c r="F114" s="46">
        <v>0</v>
      </c>
      <c r="G114" s="47">
        <v>56000</v>
      </c>
      <c r="H114" s="46">
        <v>40000</v>
      </c>
      <c r="I114" s="47">
        <v>0</v>
      </c>
      <c r="J114" s="46">
        <f t="shared" si="4"/>
        <v>40000</v>
      </c>
      <c r="K114" s="47">
        <f t="shared" si="5"/>
        <v>56000</v>
      </c>
      <c r="L114" s="47">
        <f t="shared" si="6"/>
        <v>50</v>
      </c>
      <c r="M114" s="47">
        <f t="shared" si="7"/>
        <v>70</v>
      </c>
    </row>
    <row r="115" spans="1:13" x14ac:dyDescent="0.3">
      <c r="A115" s="45">
        <v>3</v>
      </c>
      <c r="B115" s="44" t="s">
        <v>69</v>
      </c>
      <c r="C115" s="45">
        <v>6</v>
      </c>
      <c r="D115" s="45">
        <v>3</v>
      </c>
      <c r="E115" s="46">
        <v>242873</v>
      </c>
      <c r="F115" s="46">
        <v>69573</v>
      </c>
      <c r="G115" s="47">
        <v>34833</v>
      </c>
      <c r="H115" s="46">
        <v>113300</v>
      </c>
      <c r="I115" s="47">
        <v>52408</v>
      </c>
      <c r="J115" s="46">
        <f t="shared" si="4"/>
        <v>182873</v>
      </c>
      <c r="K115" s="47">
        <f t="shared" si="5"/>
        <v>87241</v>
      </c>
      <c r="L115" s="47">
        <f t="shared" si="6"/>
        <v>75.295730690525502</v>
      </c>
      <c r="M115" s="47">
        <f t="shared" si="7"/>
        <v>35.920419313797744</v>
      </c>
    </row>
    <row r="116" spans="1:13" x14ac:dyDescent="0.3">
      <c r="A116" s="45">
        <v>4</v>
      </c>
      <c r="B116" s="44" t="s">
        <v>70</v>
      </c>
      <c r="C116" s="45">
        <v>7</v>
      </c>
      <c r="D116" s="45">
        <v>1</v>
      </c>
      <c r="E116" s="46">
        <v>202363</v>
      </c>
      <c r="F116" s="46">
        <v>18000</v>
      </c>
      <c r="G116" s="47">
        <v>9652</v>
      </c>
      <c r="H116" s="46">
        <v>37250</v>
      </c>
      <c r="I116" s="47">
        <v>3716</v>
      </c>
      <c r="J116" s="46">
        <f t="shared" si="4"/>
        <v>55250</v>
      </c>
      <c r="K116" s="47">
        <f t="shared" si="5"/>
        <v>13368</v>
      </c>
      <c r="L116" s="47">
        <f t="shared" si="6"/>
        <v>27.302421885423719</v>
      </c>
      <c r="M116" s="47">
        <f t="shared" si="7"/>
        <v>6.6059506925673173</v>
      </c>
    </row>
    <row r="117" spans="1:13" x14ac:dyDescent="0.3">
      <c r="A117" s="45">
        <v>5</v>
      </c>
      <c r="B117" s="44" t="s">
        <v>71</v>
      </c>
      <c r="C117" s="45">
        <v>1</v>
      </c>
      <c r="D117" s="45">
        <v>0</v>
      </c>
      <c r="E117" s="46">
        <v>297400</v>
      </c>
      <c r="F117" s="46">
        <v>0</v>
      </c>
      <c r="G117" s="47">
        <v>0</v>
      </c>
      <c r="H117" s="46">
        <v>143000</v>
      </c>
      <c r="I117" s="47">
        <v>0</v>
      </c>
      <c r="J117" s="46">
        <f t="shared" si="4"/>
        <v>143000</v>
      </c>
      <c r="K117" s="47">
        <f t="shared" si="5"/>
        <v>0</v>
      </c>
      <c r="L117" s="47">
        <f t="shared" si="6"/>
        <v>48.083389374579689</v>
      </c>
      <c r="M117" s="47">
        <f t="shared" si="7"/>
        <v>0</v>
      </c>
    </row>
    <row r="118" spans="1:13" x14ac:dyDescent="0.3">
      <c r="A118" s="45">
        <v>6</v>
      </c>
      <c r="B118" s="44" t="s">
        <v>72</v>
      </c>
      <c r="C118" s="45">
        <v>3</v>
      </c>
      <c r="D118" s="45">
        <v>0</v>
      </c>
      <c r="E118" s="46">
        <v>406100</v>
      </c>
      <c r="F118" s="46">
        <v>3125</v>
      </c>
      <c r="G118" s="47">
        <v>0</v>
      </c>
      <c r="H118" s="46">
        <v>344131</v>
      </c>
      <c r="I118" s="47">
        <v>0</v>
      </c>
      <c r="J118" s="46">
        <f t="shared" si="4"/>
        <v>347256</v>
      </c>
      <c r="K118" s="47">
        <f t="shared" si="5"/>
        <v>0</v>
      </c>
      <c r="L118" s="47">
        <f t="shared" si="6"/>
        <v>85.5099729130756</v>
      </c>
      <c r="M118" s="47">
        <f t="shared" si="7"/>
        <v>0</v>
      </c>
    </row>
    <row r="119" spans="1:13" x14ac:dyDescent="0.3">
      <c r="A119" s="45">
        <v>7</v>
      </c>
      <c r="B119" s="44" t="s">
        <v>22</v>
      </c>
      <c r="C119" s="45">
        <v>4</v>
      </c>
      <c r="D119" s="45">
        <v>0</v>
      </c>
      <c r="E119" s="46">
        <v>186300</v>
      </c>
      <c r="F119" s="46">
        <v>0</v>
      </c>
      <c r="G119" s="47">
        <v>0</v>
      </c>
      <c r="H119" s="46">
        <v>15000</v>
      </c>
      <c r="I119" s="47">
        <v>0</v>
      </c>
      <c r="J119" s="46">
        <f t="shared" si="4"/>
        <v>15000</v>
      </c>
      <c r="K119" s="47">
        <f t="shared" si="5"/>
        <v>0</v>
      </c>
      <c r="L119" s="47">
        <f t="shared" si="6"/>
        <v>8.0515297906602257</v>
      </c>
      <c r="M119" s="47">
        <f t="shared" si="7"/>
        <v>0</v>
      </c>
    </row>
    <row r="120" spans="1:13" x14ac:dyDescent="0.3">
      <c r="A120" s="45">
        <v>8</v>
      </c>
      <c r="B120" s="44" t="s">
        <v>73</v>
      </c>
      <c r="C120" s="45">
        <v>5</v>
      </c>
      <c r="D120" s="45">
        <v>1</v>
      </c>
      <c r="E120" s="46">
        <v>713550</v>
      </c>
      <c r="F120" s="46">
        <v>463140</v>
      </c>
      <c r="G120" s="47">
        <v>2010</v>
      </c>
      <c r="H120" s="46">
        <v>127300</v>
      </c>
      <c r="I120" s="47">
        <v>4260</v>
      </c>
      <c r="J120" s="46">
        <f t="shared" si="4"/>
        <v>590440</v>
      </c>
      <c r="K120" s="47">
        <f t="shared" si="5"/>
        <v>6270</v>
      </c>
      <c r="L120" s="47">
        <f t="shared" si="6"/>
        <v>82.746829234111132</v>
      </c>
      <c r="M120" s="47">
        <f t="shared" si="7"/>
        <v>0.87870506621820477</v>
      </c>
    </row>
    <row r="121" spans="1:13" x14ac:dyDescent="0.3">
      <c r="A121" s="45">
        <v>9</v>
      </c>
      <c r="B121" s="44" t="s">
        <v>75</v>
      </c>
      <c r="C121" s="45">
        <v>7</v>
      </c>
      <c r="D121" s="45">
        <v>3</v>
      </c>
      <c r="E121" s="46">
        <v>607600</v>
      </c>
      <c r="F121" s="46">
        <v>35000</v>
      </c>
      <c r="G121" s="47">
        <v>64500</v>
      </c>
      <c r="H121" s="46">
        <v>292215</v>
      </c>
      <c r="I121" s="47">
        <v>169620</v>
      </c>
      <c r="J121" s="46">
        <f t="shared" si="4"/>
        <v>327215</v>
      </c>
      <c r="K121" s="47">
        <f t="shared" si="5"/>
        <v>234120</v>
      </c>
      <c r="L121" s="47">
        <f t="shared" si="6"/>
        <v>53.853686635944698</v>
      </c>
      <c r="M121" s="47">
        <f t="shared" si="7"/>
        <v>38.531928900592497</v>
      </c>
    </row>
    <row r="122" spans="1:13" x14ac:dyDescent="0.3">
      <c r="A122" s="45">
        <v>10</v>
      </c>
      <c r="B122" s="44" t="s">
        <v>76</v>
      </c>
      <c r="C122" s="45">
        <v>1</v>
      </c>
      <c r="D122" s="45">
        <v>1</v>
      </c>
      <c r="E122" s="46">
        <v>529046</v>
      </c>
      <c r="F122" s="46">
        <v>160850</v>
      </c>
      <c r="G122" s="47">
        <v>102789.82</v>
      </c>
      <c r="H122" s="46">
        <v>140490</v>
      </c>
      <c r="I122" s="47">
        <v>345.18</v>
      </c>
      <c r="J122" s="46">
        <f t="shared" si="4"/>
        <v>301340</v>
      </c>
      <c r="K122" s="47">
        <f t="shared" si="5"/>
        <v>103135</v>
      </c>
      <c r="L122" s="47">
        <f t="shared" si="6"/>
        <v>56.959130207959234</v>
      </c>
      <c r="M122" s="47">
        <f t="shared" si="7"/>
        <v>19.494524105654328</v>
      </c>
    </row>
    <row r="123" spans="1:13" x14ac:dyDescent="0.3">
      <c r="A123" s="49">
        <v>11</v>
      </c>
      <c r="B123" s="48" t="s">
        <v>77</v>
      </c>
      <c r="C123" s="49">
        <v>1</v>
      </c>
      <c r="D123" s="49">
        <v>1</v>
      </c>
      <c r="E123" s="50">
        <v>612600</v>
      </c>
      <c r="F123" s="50">
        <v>146825</v>
      </c>
      <c r="G123" s="51">
        <v>74454</v>
      </c>
      <c r="H123" s="50">
        <v>168590</v>
      </c>
      <c r="I123" s="51">
        <v>0</v>
      </c>
      <c r="J123" s="50">
        <f t="shared" si="4"/>
        <v>315415</v>
      </c>
      <c r="K123" s="51">
        <f t="shared" si="5"/>
        <v>74454</v>
      </c>
      <c r="L123" s="51">
        <f t="shared" si="6"/>
        <v>51.487920339536402</v>
      </c>
      <c r="M123" s="51">
        <f t="shared" si="7"/>
        <v>12.153770812928501</v>
      </c>
    </row>
    <row r="124" spans="1:13" s="24" customFormat="1" x14ac:dyDescent="0.3">
      <c r="A124" s="36">
        <v>1</v>
      </c>
      <c r="B124" s="37" t="s">
        <v>80</v>
      </c>
      <c r="C124" s="36">
        <v>10</v>
      </c>
      <c r="D124" s="36">
        <v>4</v>
      </c>
      <c r="E124" s="38">
        <v>2424000</v>
      </c>
      <c r="F124" s="38">
        <v>468575</v>
      </c>
      <c r="G124" s="39">
        <v>178258.44</v>
      </c>
      <c r="H124" s="38">
        <v>500275</v>
      </c>
      <c r="I124" s="39">
        <v>108038.18</v>
      </c>
      <c r="J124" s="38">
        <f t="shared" si="4"/>
        <v>968850</v>
      </c>
      <c r="K124" s="39">
        <f t="shared" si="5"/>
        <v>286296.62</v>
      </c>
      <c r="L124" s="39">
        <f t="shared" si="6"/>
        <v>39.969059405940591</v>
      </c>
      <c r="M124" s="39">
        <f t="shared" si="7"/>
        <v>11.810916666666667</v>
      </c>
    </row>
    <row r="125" spans="1:13" x14ac:dyDescent="0.3">
      <c r="A125" s="41">
        <v>1</v>
      </c>
      <c r="B125" s="40" t="s">
        <v>7</v>
      </c>
      <c r="C125" s="41">
        <v>4</v>
      </c>
      <c r="D125" s="41">
        <v>1</v>
      </c>
      <c r="E125" s="42">
        <v>1607500</v>
      </c>
      <c r="F125" s="42">
        <v>384025</v>
      </c>
      <c r="G125" s="43">
        <v>34156.44</v>
      </c>
      <c r="H125" s="42">
        <v>297825</v>
      </c>
      <c r="I125" s="43">
        <v>45289.18</v>
      </c>
      <c r="J125" s="42">
        <f t="shared" si="4"/>
        <v>681850</v>
      </c>
      <c r="K125" s="43">
        <f t="shared" si="5"/>
        <v>79445.62</v>
      </c>
      <c r="L125" s="43">
        <f t="shared" si="6"/>
        <v>42.41679626749611</v>
      </c>
      <c r="M125" s="43">
        <f t="shared" si="7"/>
        <v>4.9421847589424575</v>
      </c>
    </row>
    <row r="126" spans="1:13" x14ac:dyDescent="0.3">
      <c r="A126" s="45">
        <v>2</v>
      </c>
      <c r="B126" s="44" t="s">
        <v>82</v>
      </c>
      <c r="C126" s="45">
        <v>2</v>
      </c>
      <c r="D126" s="45">
        <v>1</v>
      </c>
      <c r="E126" s="46">
        <v>85000</v>
      </c>
      <c r="F126" s="46">
        <v>0</v>
      </c>
      <c r="G126" s="47">
        <v>25400</v>
      </c>
      <c r="H126" s="46">
        <v>85000</v>
      </c>
      <c r="I126" s="47">
        <v>7250</v>
      </c>
      <c r="J126" s="46">
        <f t="shared" si="4"/>
        <v>85000</v>
      </c>
      <c r="K126" s="47">
        <f t="shared" si="5"/>
        <v>32650</v>
      </c>
      <c r="L126" s="47">
        <f t="shared" si="6"/>
        <v>100</v>
      </c>
      <c r="M126" s="47">
        <f t="shared" si="7"/>
        <v>38.411764705882355</v>
      </c>
    </row>
    <row r="127" spans="1:13" x14ac:dyDescent="0.3">
      <c r="A127" s="45">
        <v>3</v>
      </c>
      <c r="B127" s="44" t="s">
        <v>83</v>
      </c>
      <c r="C127" s="45">
        <v>2</v>
      </c>
      <c r="D127" s="45">
        <v>1</v>
      </c>
      <c r="E127" s="46">
        <v>564100</v>
      </c>
      <c r="F127" s="46">
        <v>50900</v>
      </c>
      <c r="G127" s="47">
        <v>118702</v>
      </c>
      <c r="H127" s="46">
        <v>76350</v>
      </c>
      <c r="I127" s="47">
        <v>16843</v>
      </c>
      <c r="J127" s="46">
        <f t="shared" si="4"/>
        <v>127250</v>
      </c>
      <c r="K127" s="47">
        <f t="shared" si="5"/>
        <v>135545</v>
      </c>
      <c r="L127" s="47">
        <f t="shared" si="6"/>
        <v>22.558057082077646</v>
      </c>
      <c r="M127" s="47">
        <f t="shared" si="7"/>
        <v>24.028541038822905</v>
      </c>
    </row>
    <row r="128" spans="1:13" x14ac:dyDescent="0.3">
      <c r="A128" s="49">
        <v>4</v>
      </c>
      <c r="B128" s="48" t="s">
        <v>84</v>
      </c>
      <c r="C128" s="49">
        <v>2</v>
      </c>
      <c r="D128" s="49">
        <v>1</v>
      </c>
      <c r="E128" s="50">
        <v>167400</v>
      </c>
      <c r="F128" s="50">
        <v>33650</v>
      </c>
      <c r="G128" s="51">
        <v>0</v>
      </c>
      <c r="H128" s="50">
        <v>41100</v>
      </c>
      <c r="I128" s="51">
        <v>38656</v>
      </c>
      <c r="J128" s="50">
        <f t="shared" si="4"/>
        <v>74750</v>
      </c>
      <c r="K128" s="51">
        <f t="shared" si="5"/>
        <v>38656</v>
      </c>
      <c r="L128" s="51">
        <f t="shared" si="6"/>
        <v>44.653524492234169</v>
      </c>
      <c r="M128" s="51">
        <f t="shared" si="7"/>
        <v>23.091995221027478</v>
      </c>
    </row>
    <row r="129" spans="1:13" s="24" customFormat="1" x14ac:dyDescent="0.3">
      <c r="A129" s="36">
        <v>1</v>
      </c>
      <c r="B129" s="37" t="s">
        <v>85</v>
      </c>
      <c r="C129" s="36">
        <v>18</v>
      </c>
      <c r="D129" s="36">
        <v>4</v>
      </c>
      <c r="E129" s="38">
        <v>5884100</v>
      </c>
      <c r="F129" s="38">
        <v>1524645</v>
      </c>
      <c r="G129" s="39">
        <v>682609.06</v>
      </c>
      <c r="H129" s="38">
        <v>1862815</v>
      </c>
      <c r="I129" s="39">
        <v>136047.6</v>
      </c>
      <c r="J129" s="38">
        <f t="shared" si="4"/>
        <v>3387460</v>
      </c>
      <c r="K129" s="39">
        <f t="shared" si="5"/>
        <v>818656.66</v>
      </c>
      <c r="L129" s="39">
        <f t="shared" si="6"/>
        <v>57.56972179262759</v>
      </c>
      <c r="M129" s="39">
        <f t="shared" si="7"/>
        <v>13.913031049778215</v>
      </c>
    </row>
    <row r="130" spans="1:13" x14ac:dyDescent="0.3">
      <c r="A130" s="41">
        <v>1</v>
      </c>
      <c r="B130" s="40" t="s">
        <v>7</v>
      </c>
      <c r="C130" s="41">
        <v>6</v>
      </c>
      <c r="D130" s="41">
        <v>2</v>
      </c>
      <c r="E130" s="42">
        <v>4051100</v>
      </c>
      <c r="F130" s="42">
        <v>1122845</v>
      </c>
      <c r="G130" s="43">
        <v>682149.06</v>
      </c>
      <c r="H130" s="42">
        <v>970515</v>
      </c>
      <c r="I130" s="43">
        <v>102597.6</v>
      </c>
      <c r="J130" s="42">
        <f t="shared" si="4"/>
        <v>2093360</v>
      </c>
      <c r="K130" s="43">
        <f t="shared" si="5"/>
        <v>784746.66</v>
      </c>
      <c r="L130" s="43">
        <f t="shared" si="6"/>
        <v>51.673866357285675</v>
      </c>
      <c r="M130" s="43">
        <f t="shared" si="7"/>
        <v>19.371199427316039</v>
      </c>
    </row>
    <row r="131" spans="1:13" x14ac:dyDescent="0.3">
      <c r="A131" s="45">
        <v>2</v>
      </c>
      <c r="B131" s="44" t="s">
        <v>86</v>
      </c>
      <c r="C131" s="45">
        <v>1</v>
      </c>
      <c r="D131" s="45">
        <v>0</v>
      </c>
      <c r="E131" s="46">
        <v>200000</v>
      </c>
      <c r="F131" s="46">
        <v>91800</v>
      </c>
      <c r="G131" s="47">
        <v>0</v>
      </c>
      <c r="H131" s="46">
        <v>46800</v>
      </c>
      <c r="I131" s="47">
        <v>0</v>
      </c>
      <c r="J131" s="46">
        <f t="shared" si="4"/>
        <v>138600</v>
      </c>
      <c r="K131" s="47">
        <f t="shared" si="5"/>
        <v>0</v>
      </c>
      <c r="L131" s="47">
        <f t="shared" si="6"/>
        <v>69.3</v>
      </c>
      <c r="M131" s="47">
        <f t="shared" si="7"/>
        <v>0</v>
      </c>
    </row>
    <row r="132" spans="1:13" x14ac:dyDescent="0.3">
      <c r="A132" s="45">
        <v>3</v>
      </c>
      <c r="B132" s="44" t="s">
        <v>130</v>
      </c>
      <c r="C132" s="45">
        <v>1</v>
      </c>
      <c r="D132" s="45">
        <v>1</v>
      </c>
      <c r="E132" s="46">
        <v>363000</v>
      </c>
      <c r="F132" s="46">
        <v>20000</v>
      </c>
      <c r="G132" s="47">
        <v>460</v>
      </c>
      <c r="H132" s="46">
        <v>176500</v>
      </c>
      <c r="I132" s="47">
        <v>17250</v>
      </c>
      <c r="J132" s="46">
        <f t="shared" si="4"/>
        <v>196500</v>
      </c>
      <c r="K132" s="47">
        <f t="shared" si="5"/>
        <v>17710</v>
      </c>
      <c r="L132" s="47">
        <f t="shared" si="6"/>
        <v>54.132231404958681</v>
      </c>
      <c r="M132" s="47">
        <f t="shared" si="7"/>
        <v>4.8787878787878789</v>
      </c>
    </row>
    <row r="133" spans="1:13" x14ac:dyDescent="0.3">
      <c r="A133" s="45">
        <v>4</v>
      </c>
      <c r="B133" s="44" t="s">
        <v>131</v>
      </c>
      <c r="C133" s="45">
        <v>4</v>
      </c>
      <c r="D133" s="45">
        <v>1</v>
      </c>
      <c r="E133" s="46">
        <v>380000</v>
      </c>
      <c r="F133" s="46">
        <v>120000</v>
      </c>
      <c r="G133" s="47">
        <v>0</v>
      </c>
      <c r="H133" s="46">
        <v>300</v>
      </c>
      <c r="I133" s="47">
        <v>16200</v>
      </c>
      <c r="J133" s="46">
        <f t="shared" si="4"/>
        <v>120300</v>
      </c>
      <c r="K133" s="47">
        <f t="shared" si="5"/>
        <v>16200</v>
      </c>
      <c r="L133" s="47">
        <f t="shared" si="6"/>
        <v>31.657894736842106</v>
      </c>
      <c r="M133" s="47">
        <f t="shared" si="7"/>
        <v>4.2631578947368425</v>
      </c>
    </row>
    <row r="134" spans="1:13" x14ac:dyDescent="0.3">
      <c r="A134" s="45">
        <v>5</v>
      </c>
      <c r="B134" s="44" t="s">
        <v>132</v>
      </c>
      <c r="C134" s="45">
        <v>5</v>
      </c>
      <c r="D134" s="45">
        <v>0</v>
      </c>
      <c r="E134" s="46">
        <v>505000</v>
      </c>
      <c r="F134" s="46">
        <v>0</v>
      </c>
      <c r="G134" s="47">
        <v>0</v>
      </c>
      <c r="H134" s="46">
        <v>453700</v>
      </c>
      <c r="I134" s="47">
        <v>0</v>
      </c>
      <c r="J134" s="46">
        <f t="shared" si="4"/>
        <v>453700</v>
      </c>
      <c r="K134" s="47">
        <f t="shared" si="5"/>
        <v>0</v>
      </c>
      <c r="L134" s="47">
        <f t="shared" si="6"/>
        <v>89.841584158415841</v>
      </c>
      <c r="M134" s="47">
        <f t="shared" si="7"/>
        <v>0</v>
      </c>
    </row>
    <row r="135" spans="1:13" x14ac:dyDescent="0.3">
      <c r="A135" s="49">
        <v>6</v>
      </c>
      <c r="B135" s="48" t="s">
        <v>87</v>
      </c>
      <c r="C135" s="49">
        <v>1</v>
      </c>
      <c r="D135" s="49">
        <v>0</v>
      </c>
      <c r="E135" s="50">
        <v>385000</v>
      </c>
      <c r="F135" s="50">
        <v>170000</v>
      </c>
      <c r="G135" s="51">
        <v>0</v>
      </c>
      <c r="H135" s="50">
        <v>215000</v>
      </c>
      <c r="I135" s="51">
        <v>0</v>
      </c>
      <c r="J135" s="50">
        <f t="shared" si="4"/>
        <v>385000</v>
      </c>
      <c r="K135" s="51">
        <f t="shared" si="5"/>
        <v>0</v>
      </c>
      <c r="L135" s="51">
        <f t="shared" si="6"/>
        <v>100</v>
      </c>
      <c r="M135" s="51">
        <f t="shared" si="7"/>
        <v>0</v>
      </c>
    </row>
    <row r="136" spans="1:13" s="24" customFormat="1" x14ac:dyDescent="0.3">
      <c r="A136" s="36">
        <v>1</v>
      </c>
      <c r="B136" s="37" t="s">
        <v>88</v>
      </c>
      <c r="C136" s="36">
        <v>19</v>
      </c>
      <c r="D136" s="36">
        <v>10</v>
      </c>
      <c r="E136" s="38">
        <v>7347900</v>
      </c>
      <c r="F136" s="38">
        <v>1359283</v>
      </c>
      <c r="G136" s="39">
        <v>1809526.81</v>
      </c>
      <c r="H136" s="38">
        <v>2461073</v>
      </c>
      <c r="I136" s="39">
        <v>426338.7</v>
      </c>
      <c r="J136" s="38">
        <f t="shared" ref="J136:J149" si="8">F136+H136</f>
        <v>3820356</v>
      </c>
      <c r="K136" s="39">
        <f t="shared" ref="K136:K148" si="9">G136+I136</f>
        <v>2235865.5100000002</v>
      </c>
      <c r="L136" s="39">
        <f t="shared" ref="L136:L148" si="10">(J136*100)/E136</f>
        <v>51.992487649532521</v>
      </c>
      <c r="M136" s="39">
        <f t="shared" ref="M136:M148" si="11">(K136*100)/E136</f>
        <v>30.428632806652246</v>
      </c>
    </row>
    <row r="137" spans="1:13" x14ac:dyDescent="0.3">
      <c r="A137" s="41">
        <v>1</v>
      </c>
      <c r="B137" s="40" t="s">
        <v>7</v>
      </c>
      <c r="C137" s="41">
        <v>6</v>
      </c>
      <c r="D137" s="41">
        <v>3</v>
      </c>
      <c r="E137" s="42">
        <v>1179160</v>
      </c>
      <c r="F137" s="42">
        <v>363540</v>
      </c>
      <c r="G137" s="43">
        <v>168581.21</v>
      </c>
      <c r="H137" s="42">
        <v>453540</v>
      </c>
      <c r="I137" s="43">
        <v>30314.78</v>
      </c>
      <c r="J137" s="42">
        <f t="shared" si="8"/>
        <v>817080</v>
      </c>
      <c r="K137" s="43">
        <f t="shared" si="9"/>
        <v>198895.99</v>
      </c>
      <c r="L137" s="43">
        <f t="shared" si="10"/>
        <v>69.293395298347974</v>
      </c>
      <c r="M137" s="43">
        <f t="shared" si="11"/>
        <v>16.867599816818753</v>
      </c>
    </row>
    <row r="138" spans="1:13" x14ac:dyDescent="0.3">
      <c r="A138" s="45">
        <v>2</v>
      </c>
      <c r="B138" s="44" t="s">
        <v>89</v>
      </c>
      <c r="C138" s="45">
        <v>6</v>
      </c>
      <c r="D138" s="45">
        <v>2</v>
      </c>
      <c r="E138" s="46">
        <v>3564850</v>
      </c>
      <c r="F138" s="46">
        <v>538500</v>
      </c>
      <c r="G138" s="47">
        <v>1325620</v>
      </c>
      <c r="H138" s="46">
        <v>1551950</v>
      </c>
      <c r="I138" s="47">
        <v>224950</v>
      </c>
      <c r="J138" s="46">
        <f t="shared" si="8"/>
        <v>2090450</v>
      </c>
      <c r="K138" s="47">
        <f t="shared" si="9"/>
        <v>1550570</v>
      </c>
      <c r="L138" s="47">
        <f t="shared" si="10"/>
        <v>58.640616014699077</v>
      </c>
      <c r="M138" s="47">
        <f t="shared" si="11"/>
        <v>43.496079778952833</v>
      </c>
    </row>
    <row r="139" spans="1:13" x14ac:dyDescent="0.3">
      <c r="A139" s="45">
        <v>3</v>
      </c>
      <c r="B139" s="44" t="s">
        <v>90</v>
      </c>
      <c r="C139" s="45">
        <v>4</v>
      </c>
      <c r="D139" s="45">
        <v>2</v>
      </c>
      <c r="E139" s="46">
        <v>1129690</v>
      </c>
      <c r="F139" s="46">
        <v>133500</v>
      </c>
      <c r="G139" s="47">
        <v>172715.9</v>
      </c>
      <c r="H139" s="46">
        <v>75000</v>
      </c>
      <c r="I139" s="47">
        <v>41400</v>
      </c>
      <c r="J139" s="46">
        <f t="shared" si="8"/>
        <v>208500</v>
      </c>
      <c r="K139" s="47">
        <f t="shared" si="9"/>
        <v>214115.9</v>
      </c>
      <c r="L139" s="47">
        <f t="shared" si="10"/>
        <v>18.456390691251581</v>
      </c>
      <c r="M139" s="47">
        <f t="shared" si="11"/>
        <v>18.95350936982712</v>
      </c>
    </row>
    <row r="140" spans="1:13" x14ac:dyDescent="0.3">
      <c r="A140" s="45">
        <v>4</v>
      </c>
      <c r="B140" s="44" t="s">
        <v>133</v>
      </c>
      <c r="C140" s="45">
        <v>2</v>
      </c>
      <c r="D140" s="45">
        <v>2</v>
      </c>
      <c r="E140" s="46">
        <v>1100600</v>
      </c>
      <c r="F140" s="46">
        <v>278743</v>
      </c>
      <c r="G140" s="47">
        <v>136609.70000000001</v>
      </c>
      <c r="H140" s="46">
        <v>280423</v>
      </c>
      <c r="I140" s="47">
        <v>99473.919999999998</v>
      </c>
      <c r="J140" s="46">
        <f t="shared" si="8"/>
        <v>559166</v>
      </c>
      <c r="K140" s="47">
        <f t="shared" si="9"/>
        <v>236083.62</v>
      </c>
      <c r="L140" s="47">
        <f t="shared" si="10"/>
        <v>50.805560603307285</v>
      </c>
      <c r="M140" s="47">
        <f t="shared" si="11"/>
        <v>21.450447028893333</v>
      </c>
    </row>
    <row r="141" spans="1:13" x14ac:dyDescent="0.3">
      <c r="A141" s="49">
        <v>5</v>
      </c>
      <c r="B141" s="48" t="s">
        <v>134</v>
      </c>
      <c r="C141" s="49">
        <v>1</v>
      </c>
      <c r="D141" s="49">
        <v>1</v>
      </c>
      <c r="E141" s="50">
        <v>373600</v>
      </c>
      <c r="F141" s="50">
        <v>45000</v>
      </c>
      <c r="G141" s="51">
        <v>6000</v>
      </c>
      <c r="H141" s="50">
        <v>100160</v>
      </c>
      <c r="I141" s="51">
        <v>30200</v>
      </c>
      <c r="J141" s="50">
        <f t="shared" si="8"/>
        <v>145160</v>
      </c>
      <c r="K141" s="51">
        <f t="shared" si="9"/>
        <v>36200</v>
      </c>
      <c r="L141" s="51">
        <f t="shared" si="10"/>
        <v>38.854389721627406</v>
      </c>
      <c r="M141" s="51">
        <f t="shared" si="11"/>
        <v>9.6895074946466817</v>
      </c>
    </row>
    <row r="142" spans="1:13" s="24" customFormat="1" x14ac:dyDescent="0.3">
      <c r="A142" s="36">
        <v>1</v>
      </c>
      <c r="B142" s="37" t="s">
        <v>91</v>
      </c>
      <c r="C142" s="36">
        <v>23</v>
      </c>
      <c r="D142" s="36">
        <v>11</v>
      </c>
      <c r="E142" s="38">
        <v>19701516</v>
      </c>
      <c r="F142" s="38">
        <v>3610715</v>
      </c>
      <c r="G142" s="39">
        <v>1202083.33</v>
      </c>
      <c r="H142" s="38">
        <v>5621445</v>
      </c>
      <c r="I142" s="39">
        <v>149473.91</v>
      </c>
      <c r="J142" s="38">
        <f t="shared" si="8"/>
        <v>9232160</v>
      </c>
      <c r="K142" s="39">
        <f t="shared" si="9"/>
        <v>1351557.24</v>
      </c>
      <c r="L142" s="39">
        <f t="shared" si="10"/>
        <v>46.860150254427118</v>
      </c>
      <c r="M142" s="39">
        <f t="shared" si="11"/>
        <v>6.8601687301626937</v>
      </c>
    </row>
    <row r="143" spans="1:13" x14ac:dyDescent="0.3">
      <c r="A143" s="41">
        <v>1</v>
      </c>
      <c r="B143" s="40" t="s">
        <v>7</v>
      </c>
      <c r="C143" s="41">
        <v>8</v>
      </c>
      <c r="D143" s="41">
        <v>3</v>
      </c>
      <c r="E143" s="42">
        <v>2490000</v>
      </c>
      <c r="F143" s="42">
        <v>339610</v>
      </c>
      <c r="G143" s="43">
        <v>259225.61</v>
      </c>
      <c r="H143" s="42">
        <v>716090</v>
      </c>
      <c r="I143" s="43">
        <v>10000</v>
      </c>
      <c r="J143" s="42">
        <f t="shared" si="8"/>
        <v>1055700</v>
      </c>
      <c r="K143" s="43">
        <f t="shared" si="9"/>
        <v>269225.61</v>
      </c>
      <c r="L143" s="43">
        <f t="shared" si="10"/>
        <v>42.397590361445786</v>
      </c>
      <c r="M143" s="43">
        <f t="shared" si="11"/>
        <v>10.812273493975903</v>
      </c>
    </row>
    <row r="144" spans="1:13" x14ac:dyDescent="0.3">
      <c r="A144" s="45">
        <v>2</v>
      </c>
      <c r="B144" s="44" t="s">
        <v>135</v>
      </c>
      <c r="C144" s="45">
        <v>2</v>
      </c>
      <c r="D144" s="45">
        <v>1</v>
      </c>
      <c r="E144" s="46">
        <v>1040000</v>
      </c>
      <c r="F144" s="46">
        <v>80000</v>
      </c>
      <c r="G144" s="47">
        <v>71775</v>
      </c>
      <c r="H144" s="46">
        <v>580000</v>
      </c>
      <c r="I144" s="47">
        <v>0</v>
      </c>
      <c r="J144" s="46">
        <f t="shared" si="8"/>
        <v>660000</v>
      </c>
      <c r="K144" s="47">
        <f t="shared" si="9"/>
        <v>71775</v>
      </c>
      <c r="L144" s="47">
        <f t="shared" si="10"/>
        <v>63.46153846153846</v>
      </c>
      <c r="M144" s="47">
        <f t="shared" si="11"/>
        <v>6.9014423076923075</v>
      </c>
    </row>
    <row r="145" spans="1:13" x14ac:dyDescent="0.3">
      <c r="A145" s="45">
        <v>3</v>
      </c>
      <c r="B145" s="44" t="s">
        <v>34</v>
      </c>
      <c r="C145" s="45">
        <v>3</v>
      </c>
      <c r="D145" s="45">
        <v>2</v>
      </c>
      <c r="E145" s="46">
        <v>7017500</v>
      </c>
      <c r="F145" s="46">
        <v>1641000</v>
      </c>
      <c r="G145" s="47">
        <v>112761.8</v>
      </c>
      <c r="H145" s="46">
        <v>1944500</v>
      </c>
      <c r="I145" s="47">
        <v>120317.53</v>
      </c>
      <c r="J145" s="46">
        <f t="shared" si="8"/>
        <v>3585500</v>
      </c>
      <c r="K145" s="47">
        <f t="shared" si="9"/>
        <v>233079.33000000002</v>
      </c>
      <c r="L145" s="47">
        <f t="shared" si="10"/>
        <v>51.093694335589596</v>
      </c>
      <c r="M145" s="47">
        <f t="shared" si="11"/>
        <v>3.3214012112575704</v>
      </c>
    </row>
    <row r="146" spans="1:13" x14ac:dyDescent="0.3">
      <c r="A146" s="45">
        <v>4</v>
      </c>
      <c r="B146" s="44" t="s">
        <v>92</v>
      </c>
      <c r="C146" s="45">
        <v>3</v>
      </c>
      <c r="D146" s="45">
        <v>1</v>
      </c>
      <c r="E146" s="46">
        <v>330000</v>
      </c>
      <c r="F146" s="46">
        <v>30000</v>
      </c>
      <c r="G146" s="47">
        <v>29000</v>
      </c>
      <c r="H146" s="46">
        <v>40000</v>
      </c>
      <c r="I146" s="47">
        <v>0</v>
      </c>
      <c r="J146" s="46">
        <f t="shared" si="8"/>
        <v>70000</v>
      </c>
      <c r="K146" s="47">
        <f t="shared" si="9"/>
        <v>29000</v>
      </c>
      <c r="L146" s="47">
        <f t="shared" si="10"/>
        <v>21.212121212121211</v>
      </c>
      <c r="M146" s="47">
        <f t="shared" si="11"/>
        <v>8.7878787878787872</v>
      </c>
    </row>
    <row r="147" spans="1:13" x14ac:dyDescent="0.3">
      <c r="A147" s="45">
        <v>5</v>
      </c>
      <c r="B147" s="26" t="s">
        <v>136</v>
      </c>
      <c r="C147" s="25">
        <v>6</v>
      </c>
      <c r="D147" s="25">
        <v>3</v>
      </c>
      <c r="E147" s="27">
        <v>3330636</v>
      </c>
      <c r="F147" s="27">
        <v>146750</v>
      </c>
      <c r="G147" s="28">
        <v>94820.92</v>
      </c>
      <c r="H147" s="27">
        <v>967500</v>
      </c>
      <c r="I147" s="28">
        <v>15376.38</v>
      </c>
      <c r="J147" s="27">
        <f t="shared" si="8"/>
        <v>1114250</v>
      </c>
      <c r="K147" s="28">
        <f t="shared" si="9"/>
        <v>110197.3</v>
      </c>
      <c r="L147" s="28">
        <f t="shared" si="10"/>
        <v>33.454571439208607</v>
      </c>
      <c r="M147" s="28">
        <f t="shared" si="11"/>
        <v>3.3085963161390195</v>
      </c>
    </row>
    <row r="148" spans="1:13" x14ac:dyDescent="0.3">
      <c r="A148" s="49">
        <v>6</v>
      </c>
      <c r="B148" s="48" t="s">
        <v>137</v>
      </c>
      <c r="C148" s="49">
        <v>1</v>
      </c>
      <c r="D148" s="49">
        <v>1</v>
      </c>
      <c r="E148" s="50">
        <v>5493380</v>
      </c>
      <c r="F148" s="50">
        <v>1373355</v>
      </c>
      <c r="G148" s="51">
        <v>634500</v>
      </c>
      <c r="H148" s="50">
        <v>1373355</v>
      </c>
      <c r="I148" s="51">
        <v>3780</v>
      </c>
      <c r="J148" s="50">
        <f t="shared" si="8"/>
        <v>2746710</v>
      </c>
      <c r="K148" s="51">
        <f t="shared" si="9"/>
        <v>638280</v>
      </c>
      <c r="L148" s="51">
        <f t="shared" si="10"/>
        <v>50.000364074577035</v>
      </c>
      <c r="M148" s="51">
        <f t="shared" si="11"/>
        <v>11.619076051538396</v>
      </c>
    </row>
    <row r="149" spans="1:13" x14ac:dyDescent="0.3">
      <c r="A149" s="79" t="s">
        <v>93</v>
      </c>
      <c r="B149" s="79"/>
      <c r="C149" s="10">
        <f>SUM(C142,C136,C129,C124,C112,C101,C85,C68,C61,C50,C35,C27,C22,C7)</f>
        <v>460</v>
      </c>
      <c r="D149" s="10">
        <f t="shared" ref="D149:G149" si="12">SUM(D142,D136,D129,D124,D112,D101,D85,D68,D61,D50,D35,D27,D22,D7)</f>
        <v>176</v>
      </c>
      <c r="E149" s="11">
        <f t="shared" si="12"/>
        <v>171256330</v>
      </c>
      <c r="F149" s="11">
        <f t="shared" si="12"/>
        <v>33496250</v>
      </c>
      <c r="G149" s="12">
        <f t="shared" si="12"/>
        <v>20099877.649999999</v>
      </c>
      <c r="H149" s="11">
        <f>SUM(H142,H136,H129,H124,H112,H101,H85,H68,H61,H50,H35,H27,H22,H7)</f>
        <v>44272607</v>
      </c>
      <c r="I149" s="12">
        <f>SUM(I142,I136,I129,I124,I112,I101,I85,I68,I61,I50,I35,I27,I22,I7)</f>
        <v>7895627.5600000005</v>
      </c>
      <c r="J149" s="11">
        <f t="shared" si="8"/>
        <v>77768857</v>
      </c>
      <c r="K149" s="12">
        <f>G149+I149</f>
        <v>27995505.210000001</v>
      </c>
      <c r="L149" s="12">
        <f>(J149*100)/E149</f>
        <v>45.410792698874253</v>
      </c>
      <c r="M149" s="12">
        <f>(K149*100)/E149</f>
        <v>16.347136021191158</v>
      </c>
    </row>
  </sheetData>
  <mergeCells count="14">
    <mergeCell ref="A149:B149"/>
    <mergeCell ref="A1:M1"/>
    <mergeCell ref="A2:M2"/>
    <mergeCell ref="A3:M3"/>
    <mergeCell ref="C4:C6"/>
    <mergeCell ref="D4:D6"/>
    <mergeCell ref="E4:E6"/>
    <mergeCell ref="L4:M5"/>
    <mergeCell ref="A4:A6"/>
    <mergeCell ref="B4:B6"/>
    <mergeCell ref="F4:G5"/>
    <mergeCell ref="H4:I4"/>
    <mergeCell ref="J4:K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1200" verticalDpi="1200" r:id="rId1"/>
  <rowBreaks count="13" manualBreakCount="13">
    <brk id="21" max="12" man="1"/>
    <brk id="26" max="12" man="1"/>
    <brk id="34" max="12" man="1"/>
    <brk id="49" max="12" man="1"/>
    <brk id="60" max="12" man="1"/>
    <brk id="67" max="12" man="1"/>
    <brk id="84" max="12" man="1"/>
    <brk id="100" max="12" man="1"/>
    <brk id="111" max="12" man="1"/>
    <brk id="123" max="12" man="1"/>
    <brk id="128" max="12" man="1"/>
    <brk id="135" max="12" man="1"/>
    <brk id="1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C16" sqref="C16"/>
    </sheetView>
  </sheetViews>
  <sheetFormatPr defaultRowHeight="18.75" x14ac:dyDescent="0.3"/>
  <cols>
    <col min="1" max="1" width="4.375" style="1" bestFit="1" customWidth="1"/>
    <col min="2" max="2" width="41.5" style="1" customWidth="1"/>
    <col min="3" max="3" width="12.125" style="1" customWidth="1"/>
    <col min="4" max="4" width="11.125" style="1" customWidth="1"/>
    <col min="5" max="5" width="10.75" style="1" customWidth="1"/>
    <col min="6" max="6" width="7.625" style="1" bestFit="1" customWidth="1"/>
    <col min="7" max="9" width="9.625" style="1" bestFit="1" customWidth="1"/>
    <col min="10" max="10" width="11.5" style="57" customWidth="1"/>
    <col min="11" max="11" width="11" style="1" bestFit="1" customWidth="1"/>
    <col min="12" max="12" width="9.125" style="1" customWidth="1"/>
    <col min="13" max="13" width="9.75" style="1" customWidth="1"/>
    <col min="14" max="16384" width="9" style="1"/>
  </cols>
  <sheetData>
    <row r="1" spans="1:13" ht="23.25" x14ac:dyDescent="0.3">
      <c r="A1" s="82" t="s">
        <v>138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3.25" x14ac:dyDescent="0.3">
      <c r="A2" s="82" t="s">
        <v>142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3.25" x14ac:dyDescent="0.3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x14ac:dyDescent="0.3">
      <c r="A4" s="84" t="s">
        <v>2</v>
      </c>
      <c r="B4" s="84" t="s">
        <v>3</v>
      </c>
      <c r="C4" s="84" t="s">
        <v>95</v>
      </c>
      <c r="D4" s="84" t="s">
        <v>96</v>
      </c>
      <c r="E4" s="84" t="s">
        <v>97</v>
      </c>
      <c r="F4" s="85" t="s">
        <v>94</v>
      </c>
      <c r="G4" s="85"/>
      <c r="H4" s="69" t="s">
        <v>140</v>
      </c>
      <c r="I4" s="70"/>
      <c r="J4" s="64" t="s">
        <v>144</v>
      </c>
      <c r="K4" s="65"/>
      <c r="L4" s="71" t="s">
        <v>141</v>
      </c>
      <c r="M4" s="71"/>
    </row>
    <row r="5" spans="1:13" x14ac:dyDescent="0.3">
      <c r="A5" s="84"/>
      <c r="B5" s="84"/>
      <c r="C5" s="84"/>
      <c r="D5" s="84"/>
      <c r="E5" s="84"/>
      <c r="F5" s="85"/>
      <c r="G5" s="85"/>
      <c r="H5" s="69" t="s">
        <v>143</v>
      </c>
      <c r="I5" s="70"/>
      <c r="J5" s="66"/>
      <c r="K5" s="67"/>
      <c r="L5" s="71"/>
      <c r="M5" s="71"/>
    </row>
    <row r="6" spans="1:13" x14ac:dyDescent="0.3">
      <c r="A6" s="84"/>
      <c r="B6" s="84"/>
      <c r="C6" s="84"/>
      <c r="D6" s="84"/>
      <c r="E6" s="84"/>
      <c r="F6" s="33" t="s">
        <v>4</v>
      </c>
      <c r="G6" s="33" t="s">
        <v>5</v>
      </c>
      <c r="H6" s="35" t="s">
        <v>4</v>
      </c>
      <c r="I6" s="35" t="s">
        <v>5</v>
      </c>
      <c r="J6" s="58" t="s">
        <v>4</v>
      </c>
      <c r="K6" s="35" t="s">
        <v>5</v>
      </c>
      <c r="L6" s="33" t="s">
        <v>4</v>
      </c>
      <c r="M6" s="33" t="s">
        <v>5</v>
      </c>
    </row>
    <row r="7" spans="1:13" s="24" customFormat="1" x14ac:dyDescent="0.3">
      <c r="A7" s="20">
        <v>1</v>
      </c>
      <c r="B7" s="21" t="s">
        <v>6</v>
      </c>
      <c r="C7" s="20">
        <v>1</v>
      </c>
      <c r="D7" s="20">
        <v>1</v>
      </c>
      <c r="E7" s="22">
        <v>3936910</v>
      </c>
      <c r="F7" s="22">
        <f>F8</f>
        <v>872976</v>
      </c>
      <c r="G7" s="23">
        <f>G8</f>
        <v>766259.98</v>
      </c>
      <c r="H7" s="23">
        <v>535992</v>
      </c>
      <c r="I7" s="23">
        <f>I8</f>
        <v>255696.5</v>
      </c>
      <c r="J7" s="22">
        <f>F7+H7</f>
        <v>1408968</v>
      </c>
      <c r="K7" s="23">
        <f t="shared" ref="J7:K9" si="0">G7+I7</f>
        <v>1021956.48</v>
      </c>
      <c r="L7" s="23">
        <f>(J7*100)/E7</f>
        <v>35.788676906507895</v>
      </c>
      <c r="M7" s="23">
        <f>(K7*100)/E7</f>
        <v>25.958339916330321</v>
      </c>
    </row>
    <row r="8" spans="1:13" x14ac:dyDescent="0.3">
      <c r="A8" s="13">
        <v>1.1000000000000001</v>
      </c>
      <c r="B8" s="14" t="s">
        <v>139</v>
      </c>
      <c r="C8" s="13">
        <v>1</v>
      </c>
      <c r="D8" s="13">
        <v>1</v>
      </c>
      <c r="E8" s="18">
        <v>3936910</v>
      </c>
      <c r="F8" s="18">
        <v>872976</v>
      </c>
      <c r="G8" s="15">
        <v>766259.98</v>
      </c>
      <c r="H8" s="15">
        <v>535992</v>
      </c>
      <c r="I8" s="15">
        <v>255696.5</v>
      </c>
      <c r="J8" s="18">
        <f t="shared" si="0"/>
        <v>1408968</v>
      </c>
      <c r="K8" s="15">
        <f t="shared" si="0"/>
        <v>1021956.48</v>
      </c>
      <c r="L8" s="15">
        <f>(J8*100)/E8</f>
        <v>35.788676906507895</v>
      </c>
      <c r="M8" s="15">
        <f>(K8*100)/E8</f>
        <v>25.958339916330321</v>
      </c>
    </row>
    <row r="9" spans="1:13" x14ac:dyDescent="0.3">
      <c r="A9" s="81" t="s">
        <v>93</v>
      </c>
      <c r="B9" s="81"/>
      <c r="C9" s="16">
        <v>1</v>
      </c>
      <c r="D9" s="16">
        <v>1</v>
      </c>
      <c r="E9" s="19">
        <v>3936910</v>
      </c>
      <c r="F9" s="19">
        <f>F8</f>
        <v>872976</v>
      </c>
      <c r="G9" s="17">
        <f>G8</f>
        <v>766259.98</v>
      </c>
      <c r="H9" s="17">
        <f t="shared" ref="H9:I9" si="1">H8</f>
        <v>535992</v>
      </c>
      <c r="I9" s="17">
        <f t="shared" si="1"/>
        <v>255696.5</v>
      </c>
      <c r="J9" s="19">
        <f t="shared" si="0"/>
        <v>1408968</v>
      </c>
      <c r="K9" s="17">
        <f t="shared" si="0"/>
        <v>1021956.48</v>
      </c>
      <c r="L9" s="17">
        <f>(J9*100)/E9</f>
        <v>35.788676906507895</v>
      </c>
      <c r="M9" s="17">
        <f>(K9*100)/E9</f>
        <v>25.958339916330321</v>
      </c>
    </row>
  </sheetData>
  <mergeCells count="14">
    <mergeCell ref="A9:B9"/>
    <mergeCell ref="A1:M1"/>
    <mergeCell ref="A2:M2"/>
    <mergeCell ref="A3:M3"/>
    <mergeCell ref="C4:C6"/>
    <mergeCell ref="D4:D6"/>
    <mergeCell ref="E4:E6"/>
    <mergeCell ref="L4:M5"/>
    <mergeCell ref="A4:A6"/>
    <mergeCell ref="B4:B6"/>
    <mergeCell ref="F4:G5"/>
    <mergeCell ref="H4:I4"/>
    <mergeCell ref="J4:K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8</vt:i4>
      </vt:variant>
    </vt:vector>
  </HeadingPairs>
  <TitlesOfParts>
    <vt:vector size="13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2018-02-16T09:25:06Z</cp:lastPrinted>
  <dcterms:created xsi:type="dcterms:W3CDTF">2017-11-17T10:28:35Z</dcterms:created>
  <dcterms:modified xsi:type="dcterms:W3CDTF">2018-05-03T02:51:31Z</dcterms:modified>
</cp:coreProperties>
</file>