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"/>
    </mc:Choice>
  </mc:AlternateContent>
  <bookViews>
    <workbookView xWindow="0" yWindow="0" windowWidth="24000" windowHeight="9780"/>
  </bookViews>
  <sheets>
    <sheet name="แผ่นดิน (สรุป)" sheetId="16" r:id="rId1"/>
    <sheet name="แผ่นดิน" sheetId="1" state="hidden" r:id="rId2"/>
    <sheet name="เงินรายได้ (สรุป)" sheetId="18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เงินรายได้!$A$1:$Q$149</definedName>
    <definedName name="_xlnm.Print_Area" localSheetId="2">'เงินรายได้ (สรุป)'!$A$1:$Q$21</definedName>
    <definedName name="_xlnm.Print_Area" localSheetId="1">แผ่นดิน!$A$1:$Q$115</definedName>
    <definedName name="_xlnm.Print_Area" localSheetId="0">'แผ่นดิน (สรุป)'!$A$1:$Q$21</definedName>
    <definedName name="_xlnm.Print_Area" localSheetId="4">ภูพานเพลช!$A$1:$Q$9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8" l="1"/>
  <c r="L21" i="18"/>
  <c r="K21" i="18"/>
  <c r="J21" i="18"/>
  <c r="I21" i="18"/>
  <c r="H21" i="18"/>
  <c r="G21" i="18"/>
  <c r="F21" i="18"/>
  <c r="E21" i="18"/>
  <c r="D21" i="18"/>
  <c r="C21" i="18"/>
  <c r="O20" i="18"/>
  <c r="Q20" i="18" s="1"/>
  <c r="N20" i="18"/>
  <c r="P20" i="18" s="1"/>
  <c r="O19" i="18"/>
  <c r="Q19" i="18" s="1"/>
  <c r="N19" i="18"/>
  <c r="P19" i="18" s="1"/>
  <c r="O18" i="18"/>
  <c r="Q18" i="18" s="1"/>
  <c r="N18" i="18"/>
  <c r="P18" i="18" s="1"/>
  <c r="O17" i="18"/>
  <c r="Q17" i="18" s="1"/>
  <c r="N17" i="18"/>
  <c r="P17" i="18" s="1"/>
  <c r="O16" i="18"/>
  <c r="Q16" i="18" s="1"/>
  <c r="N16" i="18"/>
  <c r="P16" i="18" s="1"/>
  <c r="O15" i="18"/>
  <c r="Q15" i="18" s="1"/>
  <c r="N15" i="18"/>
  <c r="P15" i="18" s="1"/>
  <c r="O14" i="18"/>
  <c r="Q14" i="18" s="1"/>
  <c r="N14" i="18"/>
  <c r="P14" i="18" s="1"/>
  <c r="O13" i="18"/>
  <c r="Q13" i="18" s="1"/>
  <c r="N13" i="18"/>
  <c r="P13" i="18" s="1"/>
  <c r="O12" i="18"/>
  <c r="Q12" i="18" s="1"/>
  <c r="N12" i="18"/>
  <c r="P12" i="18" s="1"/>
  <c r="O11" i="18"/>
  <c r="Q11" i="18" s="1"/>
  <c r="N11" i="18"/>
  <c r="P11" i="18" s="1"/>
  <c r="O10" i="18"/>
  <c r="Q10" i="18" s="1"/>
  <c r="N10" i="18"/>
  <c r="P10" i="18" s="1"/>
  <c r="O9" i="18"/>
  <c r="Q9" i="18" s="1"/>
  <c r="N9" i="18"/>
  <c r="P9" i="18" s="1"/>
  <c r="O8" i="18"/>
  <c r="Q8" i="18" s="1"/>
  <c r="N8" i="18"/>
  <c r="P8" i="18" s="1"/>
  <c r="O7" i="18"/>
  <c r="Q7" i="18" s="1"/>
  <c r="N7" i="18"/>
  <c r="P7" i="18" s="1"/>
  <c r="M21" i="16"/>
  <c r="L21" i="16"/>
  <c r="K21" i="16"/>
  <c r="J21" i="16"/>
  <c r="I21" i="16"/>
  <c r="H21" i="16"/>
  <c r="G21" i="16"/>
  <c r="O21" i="16" s="1"/>
  <c r="Q21" i="16" s="1"/>
  <c r="F21" i="16"/>
  <c r="N21" i="16" s="1"/>
  <c r="P21" i="16" s="1"/>
  <c r="E21" i="16"/>
  <c r="D21" i="16"/>
  <c r="C21" i="16"/>
  <c r="O20" i="16"/>
  <c r="Q20" i="16" s="1"/>
  <c r="N20" i="16"/>
  <c r="P20" i="16" s="1"/>
  <c r="O19" i="16"/>
  <c r="Q19" i="16" s="1"/>
  <c r="N19" i="16"/>
  <c r="P19" i="16" s="1"/>
  <c r="O18" i="16"/>
  <c r="Q18" i="16" s="1"/>
  <c r="N18" i="16"/>
  <c r="P18" i="16" s="1"/>
  <c r="O17" i="16"/>
  <c r="Q17" i="16" s="1"/>
  <c r="N17" i="16"/>
  <c r="P17" i="16" s="1"/>
  <c r="O16" i="16"/>
  <c r="Q16" i="16" s="1"/>
  <c r="N16" i="16"/>
  <c r="P16" i="16" s="1"/>
  <c r="O15" i="16"/>
  <c r="Q15" i="16" s="1"/>
  <c r="N15" i="16"/>
  <c r="P15" i="16" s="1"/>
  <c r="O14" i="16"/>
  <c r="Q14" i="16" s="1"/>
  <c r="N14" i="16"/>
  <c r="P14" i="16" s="1"/>
  <c r="O13" i="16"/>
  <c r="Q13" i="16" s="1"/>
  <c r="N13" i="16"/>
  <c r="P13" i="16" s="1"/>
  <c r="O12" i="16"/>
  <c r="Q12" i="16" s="1"/>
  <c r="N12" i="16"/>
  <c r="P12" i="16" s="1"/>
  <c r="O11" i="16"/>
  <c r="Q11" i="16" s="1"/>
  <c r="N11" i="16"/>
  <c r="P11" i="16" s="1"/>
  <c r="O10" i="16"/>
  <c r="Q10" i="16" s="1"/>
  <c r="N10" i="16"/>
  <c r="P10" i="16" s="1"/>
  <c r="O9" i="16"/>
  <c r="Q9" i="16" s="1"/>
  <c r="N9" i="16"/>
  <c r="P9" i="16" s="1"/>
  <c r="O8" i="16"/>
  <c r="Q8" i="16" s="1"/>
  <c r="N8" i="16"/>
  <c r="P8" i="16" s="1"/>
  <c r="O7" i="16"/>
  <c r="Q7" i="16" s="1"/>
  <c r="N7" i="16"/>
  <c r="P7" i="16" s="1"/>
  <c r="O21" i="18" l="1"/>
  <c r="Q21" i="18" s="1"/>
  <c r="N21" i="18"/>
  <c r="P21" i="18" s="1"/>
  <c r="O7" i="1"/>
  <c r="Q7" i="1" s="1"/>
  <c r="N7" i="1"/>
  <c r="P7" i="1" s="1"/>
  <c r="O8" i="3"/>
  <c r="N8" i="3"/>
  <c r="P8" i="3" s="1"/>
  <c r="M9" i="3"/>
  <c r="L9" i="3"/>
  <c r="M7" i="3"/>
  <c r="L7" i="3"/>
  <c r="N8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P7" i="2"/>
  <c r="O7" i="2"/>
  <c r="Q7" i="2" s="1"/>
  <c r="N7" i="2"/>
  <c r="M149" i="2"/>
  <c r="L149" i="2"/>
  <c r="N10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O9" i="1"/>
  <c r="N9" i="1"/>
  <c r="O8" i="1"/>
  <c r="N8" i="1"/>
  <c r="M115" i="1"/>
  <c r="L115" i="1"/>
  <c r="C149" i="2" l="1"/>
  <c r="C115" i="1"/>
  <c r="Q109" i="1"/>
  <c r="P109" i="1"/>
  <c r="Q31" i="1"/>
  <c r="P31" i="1"/>
  <c r="K7" i="3" l="1"/>
  <c r="J7" i="3"/>
  <c r="I7" i="3"/>
  <c r="H7" i="3"/>
  <c r="G7" i="3"/>
  <c r="F7" i="3"/>
  <c r="O7" i="3" l="1"/>
  <c r="N7" i="3"/>
  <c r="P7" i="3" s="1"/>
  <c r="K115" i="1"/>
  <c r="J115" i="1"/>
  <c r="K149" i="2"/>
  <c r="J149" i="2"/>
  <c r="K9" i="3"/>
  <c r="J9" i="3"/>
  <c r="I9" i="3"/>
  <c r="E115" i="1"/>
  <c r="Q79" i="1" l="1"/>
  <c r="P79" i="1"/>
  <c r="D115" i="1"/>
  <c r="F115" i="1"/>
  <c r="G115" i="1"/>
  <c r="H115" i="1"/>
  <c r="I115" i="1"/>
  <c r="N115" i="1" l="1"/>
  <c r="O115" i="1"/>
  <c r="H9" i="3"/>
  <c r="Q7" i="3"/>
  <c r="Q8" i="3"/>
  <c r="I149" i="2"/>
  <c r="H149" i="2"/>
  <c r="P9" i="2"/>
  <c r="P10" i="2"/>
  <c r="P11" i="2"/>
  <c r="P13" i="2"/>
  <c r="P14" i="2"/>
  <c r="P15" i="2"/>
  <c r="P16" i="2"/>
  <c r="P17" i="2"/>
  <c r="P18" i="2"/>
  <c r="P19" i="2"/>
  <c r="P21" i="2"/>
  <c r="P22" i="2"/>
  <c r="P23" i="2"/>
  <c r="P25" i="2"/>
  <c r="P26" i="2"/>
  <c r="P27" i="2"/>
  <c r="P29" i="2"/>
  <c r="P30" i="2"/>
  <c r="P31" i="2"/>
  <c r="P32" i="2"/>
  <c r="P33" i="2"/>
  <c r="P34" i="2"/>
  <c r="P35" i="2"/>
  <c r="P37" i="2"/>
  <c r="P38" i="2"/>
  <c r="P39" i="2"/>
  <c r="P41" i="2"/>
  <c r="P42" i="2"/>
  <c r="P43" i="2"/>
  <c r="P45" i="2"/>
  <c r="P46" i="2"/>
  <c r="P47" i="2"/>
  <c r="P48" i="2"/>
  <c r="P49" i="2"/>
  <c r="P50" i="2"/>
  <c r="P51" i="2"/>
  <c r="P53" i="2"/>
  <c r="P54" i="2"/>
  <c r="P55" i="2"/>
  <c r="P57" i="2"/>
  <c r="P58" i="2"/>
  <c r="P59" i="2"/>
  <c r="P61" i="2"/>
  <c r="P62" i="2"/>
  <c r="P63" i="2"/>
  <c r="P64" i="2"/>
  <c r="P65" i="2"/>
  <c r="P66" i="2"/>
  <c r="P67" i="2"/>
  <c r="P69" i="2"/>
  <c r="P70" i="2"/>
  <c r="P71" i="2"/>
  <c r="P73" i="2"/>
  <c r="P74" i="2"/>
  <c r="P75" i="2"/>
  <c r="P77" i="2"/>
  <c r="P78" i="2"/>
  <c r="P79" i="2"/>
  <c r="P80" i="2"/>
  <c r="P81" i="2"/>
  <c r="P82" i="2"/>
  <c r="P83" i="2"/>
  <c r="P85" i="2"/>
  <c r="P86" i="2"/>
  <c r="P87" i="2"/>
  <c r="P89" i="2"/>
  <c r="P90" i="2"/>
  <c r="P91" i="2"/>
  <c r="P93" i="2"/>
  <c r="P94" i="2"/>
  <c r="P95" i="2"/>
  <c r="P96" i="2"/>
  <c r="P97" i="2"/>
  <c r="P98" i="2"/>
  <c r="P99" i="2"/>
  <c r="P101" i="2"/>
  <c r="P102" i="2"/>
  <c r="P103" i="2"/>
  <c r="P105" i="2"/>
  <c r="P106" i="2"/>
  <c r="P107" i="2"/>
  <c r="P109" i="2"/>
  <c r="P110" i="2"/>
  <c r="P111" i="2"/>
  <c r="P112" i="2"/>
  <c r="P113" i="2"/>
  <c r="P114" i="2"/>
  <c r="P115" i="2"/>
  <c r="P117" i="2"/>
  <c r="P118" i="2"/>
  <c r="P119" i="2"/>
  <c r="P121" i="2"/>
  <c r="P122" i="2"/>
  <c r="P123" i="2"/>
  <c r="P125" i="2"/>
  <c r="P126" i="2"/>
  <c r="P127" i="2"/>
  <c r="P128" i="2"/>
  <c r="P129" i="2"/>
  <c r="P130" i="2"/>
  <c r="P131" i="2"/>
  <c r="P133" i="2"/>
  <c r="P134" i="2"/>
  <c r="P135" i="2"/>
  <c r="P137" i="2"/>
  <c r="P138" i="2"/>
  <c r="P139" i="2"/>
  <c r="P141" i="2"/>
  <c r="P142" i="2"/>
  <c r="P143" i="2"/>
  <c r="P144" i="2"/>
  <c r="P145" i="2"/>
  <c r="P146" i="2"/>
  <c r="P147" i="2"/>
  <c r="Q148" i="2"/>
  <c r="P148" i="2"/>
  <c r="Q147" i="2"/>
  <c r="Q146" i="2"/>
  <c r="Q145" i="2"/>
  <c r="Q144" i="2"/>
  <c r="Q143" i="2"/>
  <c r="Q142" i="2"/>
  <c r="Q141" i="2"/>
  <c r="Q140" i="2"/>
  <c r="P140" i="2"/>
  <c r="Q139" i="2"/>
  <c r="Q138" i="2"/>
  <c r="Q137" i="2"/>
  <c r="Q136" i="2"/>
  <c r="P136" i="2"/>
  <c r="Q135" i="2"/>
  <c r="Q134" i="2"/>
  <c r="Q133" i="2"/>
  <c r="Q132" i="2"/>
  <c r="P132" i="2"/>
  <c r="Q131" i="2"/>
  <c r="Q130" i="2"/>
  <c r="Q129" i="2"/>
  <c r="Q128" i="2"/>
  <c r="Q127" i="2"/>
  <c r="Q126" i="2"/>
  <c r="Q125" i="2"/>
  <c r="Q124" i="2"/>
  <c r="P124" i="2"/>
  <c r="Q123" i="2"/>
  <c r="Q122" i="2"/>
  <c r="Q121" i="2"/>
  <c r="Q120" i="2"/>
  <c r="P120" i="2"/>
  <c r="Q119" i="2"/>
  <c r="Q118" i="2"/>
  <c r="Q117" i="2"/>
  <c r="Q116" i="2"/>
  <c r="P116" i="2"/>
  <c r="Q115" i="2"/>
  <c r="Q114" i="2"/>
  <c r="Q113" i="2"/>
  <c r="Q112" i="2"/>
  <c r="Q111" i="2"/>
  <c r="Q110" i="2"/>
  <c r="Q109" i="2"/>
  <c r="Q108" i="2"/>
  <c r="P108" i="2"/>
  <c r="Q107" i="2"/>
  <c r="Q106" i="2"/>
  <c r="Q105" i="2"/>
  <c r="Q104" i="2"/>
  <c r="P104" i="2"/>
  <c r="Q103" i="2"/>
  <c r="Q102" i="2"/>
  <c r="Q101" i="2"/>
  <c r="Q100" i="2"/>
  <c r="P100" i="2"/>
  <c r="Q99" i="2"/>
  <c r="Q98" i="2"/>
  <c r="Q97" i="2"/>
  <c r="Q96" i="2"/>
  <c r="Q95" i="2"/>
  <c r="Q94" i="2"/>
  <c r="Q93" i="2"/>
  <c r="Q92" i="2"/>
  <c r="P92" i="2"/>
  <c r="Q91" i="2"/>
  <c r="Q90" i="2"/>
  <c r="Q89" i="2"/>
  <c r="Q88" i="2"/>
  <c r="P88" i="2"/>
  <c r="Q87" i="2"/>
  <c r="Q86" i="2"/>
  <c r="Q85" i="2"/>
  <c r="Q84" i="2"/>
  <c r="P84" i="2"/>
  <c r="Q83" i="2"/>
  <c r="Q82" i="2"/>
  <c r="Q81" i="2"/>
  <c r="Q80" i="2"/>
  <c r="Q79" i="2"/>
  <c r="Q78" i="2"/>
  <c r="Q77" i="2"/>
  <c r="Q76" i="2"/>
  <c r="P76" i="2"/>
  <c r="Q75" i="2"/>
  <c r="Q74" i="2"/>
  <c r="Q73" i="2"/>
  <c r="Q72" i="2"/>
  <c r="P72" i="2"/>
  <c r="Q71" i="2"/>
  <c r="Q70" i="2"/>
  <c r="Q69" i="2"/>
  <c r="Q68" i="2"/>
  <c r="P68" i="2"/>
  <c r="Q67" i="2"/>
  <c r="Q66" i="2"/>
  <c r="Q65" i="2"/>
  <c r="Q64" i="2"/>
  <c r="Q63" i="2"/>
  <c r="Q62" i="2"/>
  <c r="Q61" i="2"/>
  <c r="Q60" i="2"/>
  <c r="P60" i="2"/>
  <c r="Q59" i="2"/>
  <c r="Q58" i="2"/>
  <c r="Q57" i="2"/>
  <c r="Q56" i="2"/>
  <c r="P56" i="2"/>
  <c r="Q55" i="2"/>
  <c r="Q54" i="2"/>
  <c r="Q53" i="2"/>
  <c r="Q52" i="2"/>
  <c r="P52" i="2"/>
  <c r="Q51" i="2"/>
  <c r="Q50" i="2"/>
  <c r="Q49" i="2"/>
  <c r="Q48" i="2"/>
  <c r="Q47" i="2"/>
  <c r="Q46" i="2"/>
  <c r="Q45" i="2"/>
  <c r="Q44" i="2"/>
  <c r="P44" i="2"/>
  <c r="Q43" i="2"/>
  <c r="Q42" i="2"/>
  <c r="Q41" i="2"/>
  <c r="Q40" i="2"/>
  <c r="P40" i="2"/>
  <c r="Q39" i="2"/>
  <c r="Q38" i="2"/>
  <c r="Q37" i="2"/>
  <c r="Q36" i="2"/>
  <c r="P36" i="2"/>
  <c r="Q35" i="2"/>
  <c r="Q34" i="2"/>
  <c r="Q33" i="2"/>
  <c r="Q32" i="2"/>
  <c r="Q31" i="2"/>
  <c r="Q30" i="2"/>
  <c r="Q29" i="2"/>
  <c r="Q28" i="2"/>
  <c r="P28" i="2"/>
  <c r="Q27" i="2"/>
  <c r="Q26" i="2"/>
  <c r="Q25" i="2"/>
  <c r="Q24" i="2"/>
  <c r="P24" i="2"/>
  <c r="Q23" i="2"/>
  <c r="Q22" i="2"/>
  <c r="Q21" i="2"/>
  <c r="Q20" i="2"/>
  <c r="P20" i="2"/>
  <c r="Q19" i="2"/>
  <c r="Q18" i="2"/>
  <c r="Q17" i="2"/>
  <c r="Q16" i="2"/>
  <c r="Q15" i="2"/>
  <c r="Q14" i="2"/>
  <c r="Q13" i="2"/>
  <c r="Q12" i="2"/>
  <c r="P12" i="2"/>
  <c r="Q11" i="2"/>
  <c r="Q10" i="2"/>
  <c r="Q9" i="2"/>
  <c r="Q8" i="2"/>
  <c r="P8" i="2"/>
  <c r="Q114" i="1" l="1"/>
  <c r="P114" i="1"/>
  <c r="Q113" i="1"/>
  <c r="P113" i="1"/>
  <c r="Q112" i="1"/>
  <c r="P112" i="1"/>
  <c r="Q111" i="1"/>
  <c r="P111" i="1"/>
  <c r="Q110" i="1"/>
  <c r="P110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P20" i="1"/>
  <c r="Q20" i="1"/>
  <c r="P19" i="1"/>
  <c r="Q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G9" i="3" l="1"/>
  <c r="O9" i="3" s="1"/>
  <c r="F9" i="3"/>
  <c r="N9" i="3" s="1"/>
  <c r="P9" i="3" s="1"/>
  <c r="G149" i="2"/>
  <c r="O149" i="2" s="1"/>
  <c r="F149" i="2"/>
  <c r="N149" i="2" s="1"/>
  <c r="E149" i="2"/>
  <c r="D149" i="2"/>
  <c r="Q115" i="1"/>
  <c r="P115" i="1"/>
  <c r="Q9" i="3" l="1"/>
  <c r="P149" i="2"/>
  <c r="Q149" i="2"/>
</calcChain>
</file>

<file path=xl/sharedStrings.xml><?xml version="1.0" encoding="utf-8"?>
<sst xmlns="http://schemas.openxmlformats.org/spreadsheetml/2006/main" count="416" uniqueCount="151">
  <si>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</si>
  <si>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</si>
  <si>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</si>
  <si>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</si>
  <si>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</si>
  <si>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</si>
  <si>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</si>
  <si>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</si>
  <si>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</si>
  <si>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</si>
  <si>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</si>
  <si>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</si>
  <si>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</si>
  <si>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</si>
  <si>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</si>
  <si>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</si>
  <si>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</si>
  <si>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</si>
  <si>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</si>
  <si>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</si>
  <si>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</si>
  <si>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</si>
  <si>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</si>
  <si>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</si>
  <si>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</si>
  <si>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</si>
  <si>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</si>
  <si>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</si>
  <si>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</si>
  <si>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</si>
  <si>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</si>
  <si>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</si>
  <si>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</si>
  <si>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</si>
  <si>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</si>
  <si>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</si>
  <si>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</si>
  <si>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</si>
  <si>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</si>
  <si>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</si>
  <si>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</si>
  <si>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</si>
  <si>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</si>
  <si>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</si>
  <si>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</si>
  <si>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</si>
  <si>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</si>
  <si>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</si>
  <si>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</si>
  <si>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</si>
  <si>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</si>
  <si>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</si>
  <si>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</si>
  <si>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</si>
  <si>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</si>
  <si>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</si>
  <si>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</si>
  <si>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</si>
  <si>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</si>
  <si>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</si>
  <si>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</si>
  <si>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</si>
  <si>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</si>
  <si>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</si>
  <si>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</si>
  <si>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</si>
  <si>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</si>
  <si>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</si>
  <si>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</si>
  <si>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</si>
  <si>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</si>
  <si>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</si>
  <si>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</si>
  <si>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</si>
  <si>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</si>
  <si>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</si>
  <si>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</si>
  <si>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</si>
  <si>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</si>
  <si>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</si>
  <si>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</si>
  <si>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</si>
  <si>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</si>
  <si>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</si>
  <si>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</si>
  <si>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</si>
  <si>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</si>
  <si>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</si>
  <si>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</si>
  <si>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</si>
  <si>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</si>
  <si>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</si>
  <si>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</si>
  <si>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</si>
  <si>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</si>
  <si>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</si>
  <si>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</si>
  <si>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</si>
  <si>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</si>
  <si>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</si>
  <si>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</si>
  <si>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</si>
  <si>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</si>
  <si>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</si>
  <si>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</si>
  <si>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</si>
  <si>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</si>
  <si>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</si>
  <si>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</si>
  <si>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</si>
  <si>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</si>
  <si>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</si>
  <si>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</si>
  <si>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</si>
  <si>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</si>
  <si>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</si>
  <si>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</si>
  <si>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</si>
  <si>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</si>
  <si>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</si>
  <si>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</si>
  <si>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</si>
  <si>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</si>
  <si>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</si>
  <si>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</si>
  <si>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</si>
  <si>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</si>
  <si>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</si>
  <si>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</si>
  <si>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</si>
  <si>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</si>
  <si>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</si>
  <si>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</si>
  <si>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</si>
  <si>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</si>
  <si>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</si>
  <si>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</si>
  <si>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</si>
  <si>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</si>
  <si>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ไตรมาส 2</t>
  </si>
  <si>
    <t>ร้อยละการเบิกจ่าย</t>
  </si>
  <si>
    <t>หมายเหตุ ** อยู่ระหว่างปรับแผนการใช้จ่ายงบประมาณ</t>
  </si>
  <si>
    <t>ไตรมาส 3</t>
  </si>
  <si>
    <t>ศูนย์ฝึกประสบการณ์วิชาชีพอาคารเอนกประสงค์ภูพานเพลซ</t>
  </si>
  <si>
    <t>ข้อมูล วันที่ 19 กรกฎาคม 2561 เวลา 15.00 น.</t>
  </si>
  <si>
    <t>ไตรมาส 4</t>
  </si>
  <si>
    <t>รวมแผน/ผล
(ไตรมาส1 - ไตรมาส 4)</t>
  </si>
  <si>
    <t>รวมไตรมาส 1
(ต.ค. - ธ.ค.)</t>
  </si>
  <si>
    <t>ไตรมาส 2
(ม.ค. - มี.ค.)</t>
  </si>
  <si>
    <t>ไตรมาส 3
(เม.ย. - มิ.ย.)</t>
  </si>
  <si>
    <t>ไตรมาส 4
(ก.ค. - ก.ย.)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</si>
</sst>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7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BreakPreview" zoomScaleNormal="100" zoomScaleSheetLayoutView="100" workbookViewId="0">
      <selection activeCell="M9" sqref="M9"/>
    </sheetView>
  </sheetViews>
  <sheetFormatPr defaultColWidth="38.625" defaultRowHeight="18.75" x14ac:dyDescent="0.3"/>
  <cols>
    <col min="1" max="1" width="5.125" style="51" customWidth="1"/>
    <col min="2" max="2" width="27.25" style="1" bestFit="1" customWidth="1"/>
    <col min="3" max="3" width="7.25" style="1" customWidth="1"/>
    <col min="4" max="4" width="10.375" style="1" customWidth="1"/>
    <col min="5" max="5" width="11.5" style="1" customWidth="1"/>
    <col min="6" max="6" width="10.625" style="1" bestFit="1" customWidth="1"/>
    <col min="7" max="7" width="12.75" style="1" bestFit="1" customWidth="1"/>
    <col min="8" max="8" width="10.75" style="50" bestFit="1" customWidth="1"/>
    <col min="9" max="9" width="13.125" style="1" bestFit="1" customWidth="1"/>
    <col min="10" max="10" width="11.875" style="1" bestFit="1" customWidth="1"/>
    <col min="11" max="12" width="12.75" style="1" bestFit="1" customWidth="1"/>
    <col min="13" max="13" width="12.125" style="1" customWidth="1"/>
    <col min="14" max="14" width="10.5" style="50" bestFit="1" customWidth="1"/>
    <col min="15" max="15" width="13" style="1" bestFit="1" customWidth="1"/>
    <col min="16" max="16" width="6.625" style="1" bestFit="1" customWidth="1"/>
    <col min="17" max="17" width="6.75" style="1" customWidth="1"/>
    <col min="18" max="16384" width="38.625" style="1"/>
  </cols>
  <sheetData>
    <row r="1" spans="1:17" ht="23.2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3.25" x14ac:dyDescent="0.3">
      <c r="A2" s="71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3.25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8.75" customHeight="1" x14ac:dyDescent="0.3">
      <c r="A4" s="73" t="s">
        <v>2</v>
      </c>
      <c r="B4" s="73" t="s">
        <v>3</v>
      </c>
      <c r="C4" s="74" t="s">
        <v>95</v>
      </c>
      <c r="D4" s="74" t="s">
        <v>96</v>
      </c>
      <c r="E4" s="74" t="s">
        <v>97</v>
      </c>
      <c r="F4" s="77" t="s">
        <v>147</v>
      </c>
      <c r="G4" s="77"/>
      <c r="H4" s="65" t="s">
        <v>148</v>
      </c>
      <c r="I4" s="66"/>
      <c r="J4" s="65" t="s">
        <v>149</v>
      </c>
      <c r="K4" s="66"/>
      <c r="L4" s="65" t="s">
        <v>150</v>
      </c>
      <c r="M4" s="66"/>
      <c r="N4" s="65" t="s">
        <v>146</v>
      </c>
      <c r="O4" s="66"/>
      <c r="P4" s="69" t="s">
        <v>140</v>
      </c>
      <c r="Q4" s="69"/>
    </row>
    <row r="5" spans="1:17" x14ac:dyDescent="0.3">
      <c r="A5" s="73"/>
      <c r="B5" s="73"/>
      <c r="C5" s="75"/>
      <c r="D5" s="75"/>
      <c r="E5" s="75"/>
      <c r="F5" s="77"/>
      <c r="G5" s="77"/>
      <c r="H5" s="67"/>
      <c r="I5" s="68"/>
      <c r="J5" s="67"/>
      <c r="K5" s="68"/>
      <c r="L5" s="67"/>
      <c r="M5" s="68"/>
      <c r="N5" s="67"/>
      <c r="O5" s="68"/>
      <c r="P5" s="69"/>
      <c r="Q5" s="69"/>
    </row>
    <row r="6" spans="1:17" x14ac:dyDescent="0.3">
      <c r="A6" s="73"/>
      <c r="B6" s="73"/>
      <c r="C6" s="76"/>
      <c r="D6" s="76"/>
      <c r="E6" s="76"/>
      <c r="F6" s="63" t="s">
        <v>4</v>
      </c>
      <c r="G6" s="63" t="s">
        <v>5</v>
      </c>
      <c r="H6" s="49" t="s">
        <v>4</v>
      </c>
      <c r="I6" s="63" t="s">
        <v>5</v>
      </c>
      <c r="J6" s="49" t="s">
        <v>4</v>
      </c>
      <c r="K6" s="63" t="s">
        <v>5</v>
      </c>
      <c r="L6" s="49" t="s">
        <v>4</v>
      </c>
      <c r="M6" s="63" t="s">
        <v>5</v>
      </c>
      <c r="N6" s="49" t="s">
        <v>4</v>
      </c>
      <c r="O6" s="63" t="s">
        <v>5</v>
      </c>
      <c r="P6" s="63" t="s">
        <v>4</v>
      </c>
      <c r="Q6" s="63" t="s">
        <v>5</v>
      </c>
    </row>
    <row r="7" spans="1:17" s="20" customFormat="1" x14ac:dyDescent="0.3">
      <c r="A7" s="53">
        <v>1</v>
      </c>
      <c r="B7" s="54" t="s">
        <v>6</v>
      </c>
      <c r="C7" s="53">
        <v>35</v>
      </c>
      <c r="D7" s="53">
        <v>21</v>
      </c>
      <c r="E7" s="55">
        <v>487269200</v>
      </c>
      <c r="F7" s="55">
        <v>92488625</v>
      </c>
      <c r="G7" s="56">
        <v>92565703.069999993</v>
      </c>
      <c r="H7" s="55">
        <v>80565360</v>
      </c>
      <c r="I7" s="56">
        <v>82654249.920000002</v>
      </c>
      <c r="J7" s="56">
        <v>40261678</v>
      </c>
      <c r="K7" s="56">
        <v>118526034.41</v>
      </c>
      <c r="L7" s="56">
        <v>273953537</v>
      </c>
      <c r="M7" s="56">
        <v>9503835</v>
      </c>
      <c r="N7" s="55">
        <f>F7+H7+J7+L7</f>
        <v>487269200</v>
      </c>
      <c r="O7" s="56">
        <f>G7+I7+K7+M7</f>
        <v>303249822.39999998</v>
      </c>
      <c r="P7" s="56">
        <f>(N7*100)/E7</f>
        <v>100</v>
      </c>
      <c r="Q7" s="56">
        <f>(O7*100)/E7</f>
        <v>62.234555847157992</v>
      </c>
    </row>
    <row r="8" spans="1:17" s="20" customFormat="1" x14ac:dyDescent="0.3">
      <c r="A8" s="21">
        <v>2</v>
      </c>
      <c r="B8" s="22" t="s">
        <v>13</v>
      </c>
      <c r="C8" s="21">
        <v>10</v>
      </c>
      <c r="D8" s="21">
        <v>9</v>
      </c>
      <c r="E8" s="23">
        <v>937700</v>
      </c>
      <c r="F8" s="23">
        <v>33974</v>
      </c>
      <c r="G8" s="24">
        <v>129245.75</v>
      </c>
      <c r="H8" s="23">
        <v>139227</v>
      </c>
      <c r="I8" s="24">
        <v>71758</v>
      </c>
      <c r="J8" s="24">
        <v>190627</v>
      </c>
      <c r="K8" s="24">
        <v>68889.7</v>
      </c>
      <c r="L8" s="24">
        <v>573872</v>
      </c>
      <c r="M8" s="24">
        <v>5490</v>
      </c>
      <c r="N8" s="23">
        <f t="shared" ref="N8:O14" si="0">F8+H8+J8+L8</f>
        <v>937700</v>
      </c>
      <c r="O8" s="24">
        <f t="shared" si="0"/>
        <v>275383.45</v>
      </c>
      <c r="P8" s="24">
        <f t="shared" ref="P8:P15" si="1">(N8*100)/E8</f>
        <v>100</v>
      </c>
      <c r="Q8" s="24">
        <f t="shared" ref="Q8:Q15" si="2">(O8*100)/E8</f>
        <v>29.367969499840033</v>
      </c>
    </row>
    <row r="9" spans="1:17" s="20" customFormat="1" x14ac:dyDescent="0.3">
      <c r="A9" s="21">
        <v>3</v>
      </c>
      <c r="B9" s="22" t="s">
        <v>16</v>
      </c>
      <c r="C9" s="21">
        <v>5</v>
      </c>
      <c r="D9" s="21">
        <v>5</v>
      </c>
      <c r="E9" s="23">
        <v>1180000</v>
      </c>
      <c r="F9" s="23">
        <v>202770</v>
      </c>
      <c r="G9" s="24">
        <v>294562</v>
      </c>
      <c r="H9" s="23">
        <v>150530</v>
      </c>
      <c r="I9" s="24">
        <v>64882</v>
      </c>
      <c r="J9" s="24">
        <v>559444</v>
      </c>
      <c r="K9" s="24">
        <v>553300</v>
      </c>
      <c r="L9" s="24">
        <v>267256</v>
      </c>
      <c r="M9" s="24">
        <v>117404</v>
      </c>
      <c r="N9" s="23">
        <f t="shared" si="0"/>
        <v>1180000</v>
      </c>
      <c r="O9" s="24">
        <f t="shared" si="0"/>
        <v>1030148</v>
      </c>
      <c r="P9" s="24">
        <f t="shared" si="1"/>
        <v>100</v>
      </c>
      <c r="Q9" s="24">
        <f t="shared" si="2"/>
        <v>87.300677966101688</v>
      </c>
    </row>
    <row r="10" spans="1:17" s="20" customFormat="1" x14ac:dyDescent="0.3">
      <c r="A10" s="21">
        <v>4</v>
      </c>
      <c r="B10" s="22" t="s">
        <v>19</v>
      </c>
      <c r="C10" s="21">
        <v>73</v>
      </c>
      <c r="D10" s="21">
        <v>67</v>
      </c>
      <c r="E10" s="23">
        <v>13081350</v>
      </c>
      <c r="F10" s="23">
        <v>448980</v>
      </c>
      <c r="G10" s="24">
        <v>2417462.2200000002</v>
      </c>
      <c r="H10" s="23">
        <v>6918699</v>
      </c>
      <c r="I10" s="24">
        <v>5786817.9400000004</v>
      </c>
      <c r="J10" s="24">
        <v>785947</v>
      </c>
      <c r="K10" s="24">
        <v>1959327.71</v>
      </c>
      <c r="L10" s="24">
        <v>4927724</v>
      </c>
      <c r="M10" s="24">
        <v>181404.42</v>
      </c>
      <c r="N10" s="23">
        <f t="shared" si="0"/>
        <v>13081350</v>
      </c>
      <c r="O10" s="24">
        <f t="shared" si="0"/>
        <v>10345012.290000001</v>
      </c>
      <c r="P10" s="24">
        <f t="shared" si="1"/>
        <v>100</v>
      </c>
      <c r="Q10" s="24">
        <f t="shared" si="2"/>
        <v>79.082145879439054</v>
      </c>
    </row>
    <row r="11" spans="1:17" s="20" customFormat="1" x14ac:dyDescent="0.3">
      <c r="A11" s="21">
        <v>5</v>
      </c>
      <c r="B11" s="22" t="s">
        <v>33</v>
      </c>
      <c r="C11" s="21">
        <v>43</v>
      </c>
      <c r="D11" s="21">
        <v>40</v>
      </c>
      <c r="E11" s="23">
        <v>27566350</v>
      </c>
      <c r="F11" s="23">
        <v>665644</v>
      </c>
      <c r="G11" s="24">
        <v>991262.75</v>
      </c>
      <c r="H11" s="23">
        <v>12344557</v>
      </c>
      <c r="I11" s="24">
        <v>12486820.76</v>
      </c>
      <c r="J11" s="24">
        <v>8210744</v>
      </c>
      <c r="K11" s="24">
        <v>9056329.1199999992</v>
      </c>
      <c r="L11" s="24">
        <v>6345405</v>
      </c>
      <c r="M11" s="24">
        <v>238223.79</v>
      </c>
      <c r="N11" s="23">
        <f t="shared" si="0"/>
        <v>27566350</v>
      </c>
      <c r="O11" s="24">
        <f t="shared" si="0"/>
        <v>22772636.419999998</v>
      </c>
      <c r="P11" s="24">
        <f t="shared" si="1"/>
        <v>100</v>
      </c>
      <c r="Q11" s="24">
        <f t="shared" si="2"/>
        <v>82.610270928142469</v>
      </c>
    </row>
    <row r="12" spans="1:17" s="20" customFormat="1" x14ac:dyDescent="0.3">
      <c r="A12" s="21">
        <v>6</v>
      </c>
      <c r="B12" s="22" t="s">
        <v>43</v>
      </c>
      <c r="C12" s="21">
        <v>40</v>
      </c>
      <c r="D12" s="21">
        <v>31</v>
      </c>
      <c r="E12" s="23">
        <v>16380625</v>
      </c>
      <c r="F12" s="23">
        <v>181490</v>
      </c>
      <c r="G12" s="24">
        <v>355936</v>
      </c>
      <c r="H12" s="23">
        <v>2893593</v>
      </c>
      <c r="I12" s="24">
        <v>2920844</v>
      </c>
      <c r="J12" s="24">
        <v>3025064</v>
      </c>
      <c r="K12" s="24">
        <v>6062286</v>
      </c>
      <c r="L12" s="24">
        <v>10280478</v>
      </c>
      <c r="M12" s="24">
        <v>4517077.3499999996</v>
      </c>
      <c r="N12" s="23">
        <f t="shared" si="0"/>
        <v>16380625</v>
      </c>
      <c r="O12" s="24">
        <f t="shared" si="0"/>
        <v>13856143.35</v>
      </c>
      <c r="P12" s="24">
        <f t="shared" si="1"/>
        <v>100</v>
      </c>
      <c r="Q12" s="24">
        <f t="shared" si="2"/>
        <v>84.588612156129571</v>
      </c>
    </row>
    <row r="13" spans="1:17" s="20" customFormat="1" x14ac:dyDescent="0.3">
      <c r="A13" s="21">
        <v>7</v>
      </c>
      <c r="B13" s="22" t="s">
        <v>48</v>
      </c>
      <c r="C13" s="21">
        <v>3</v>
      </c>
      <c r="D13" s="21">
        <v>3</v>
      </c>
      <c r="E13" s="23">
        <v>1020000</v>
      </c>
      <c r="F13" s="23">
        <v>0</v>
      </c>
      <c r="G13" s="24">
        <v>0</v>
      </c>
      <c r="H13" s="23">
        <v>0</v>
      </c>
      <c r="I13" s="24">
        <v>0</v>
      </c>
      <c r="J13" s="24">
        <v>985000</v>
      </c>
      <c r="K13" s="24">
        <v>941996.95</v>
      </c>
      <c r="L13" s="24">
        <v>35000</v>
      </c>
      <c r="M13" s="24">
        <v>17000</v>
      </c>
      <c r="N13" s="23">
        <f t="shared" si="0"/>
        <v>1020000</v>
      </c>
      <c r="O13" s="24">
        <f t="shared" si="0"/>
        <v>958996.95</v>
      </c>
      <c r="P13" s="24">
        <f t="shared" si="1"/>
        <v>100</v>
      </c>
      <c r="Q13" s="24">
        <f t="shared" si="2"/>
        <v>94.019308823529414</v>
      </c>
    </row>
    <row r="14" spans="1:17" s="20" customFormat="1" x14ac:dyDescent="0.3">
      <c r="A14" s="21">
        <v>8</v>
      </c>
      <c r="B14" s="22" t="s">
        <v>49</v>
      </c>
      <c r="C14" s="21">
        <v>65</v>
      </c>
      <c r="D14" s="21">
        <v>59</v>
      </c>
      <c r="E14" s="23">
        <v>24610150</v>
      </c>
      <c r="F14" s="23">
        <v>651793</v>
      </c>
      <c r="G14" s="24">
        <v>1144928.04</v>
      </c>
      <c r="H14" s="23">
        <v>7322376</v>
      </c>
      <c r="I14" s="24">
        <v>9204519.5500000007</v>
      </c>
      <c r="J14" s="24">
        <v>796760</v>
      </c>
      <c r="K14" s="24">
        <v>9455784</v>
      </c>
      <c r="L14" s="24">
        <v>15839221</v>
      </c>
      <c r="M14" s="24">
        <v>121375</v>
      </c>
      <c r="N14" s="23">
        <f t="shared" si="0"/>
        <v>24610150</v>
      </c>
      <c r="O14" s="24">
        <f t="shared" si="0"/>
        <v>19926606.59</v>
      </c>
      <c r="P14" s="24">
        <f t="shared" si="1"/>
        <v>100</v>
      </c>
      <c r="Q14" s="24">
        <f t="shared" si="2"/>
        <v>80.969057848083011</v>
      </c>
    </row>
    <row r="15" spans="1:17" s="20" customFormat="1" x14ac:dyDescent="0.3">
      <c r="A15" s="21">
        <v>9</v>
      </c>
      <c r="B15" s="22" t="s">
        <v>61</v>
      </c>
      <c r="C15" s="21">
        <v>29</v>
      </c>
      <c r="D15" s="21">
        <v>23</v>
      </c>
      <c r="E15" s="23">
        <v>15969950</v>
      </c>
      <c r="F15" s="23">
        <v>689187</v>
      </c>
      <c r="G15" s="24">
        <v>1014291</v>
      </c>
      <c r="H15" s="23">
        <v>4358280</v>
      </c>
      <c r="I15" s="24">
        <v>6438807.75</v>
      </c>
      <c r="J15" s="24">
        <v>5499425</v>
      </c>
      <c r="K15" s="24">
        <v>1992074</v>
      </c>
      <c r="L15" s="24">
        <v>5423058</v>
      </c>
      <c r="M15" s="24">
        <v>1091967.45</v>
      </c>
      <c r="N15" s="23">
        <f t="shared" ref="N15:O21" si="3">F15+H15+J15+L15</f>
        <v>15969950</v>
      </c>
      <c r="O15" s="24">
        <f t="shared" si="3"/>
        <v>10537140.199999999</v>
      </c>
      <c r="P15" s="24">
        <f t="shared" si="1"/>
        <v>100</v>
      </c>
      <c r="Q15" s="24">
        <f t="shared" si="2"/>
        <v>65.981046903716035</v>
      </c>
    </row>
    <row r="16" spans="1:17" s="20" customFormat="1" x14ac:dyDescent="0.3">
      <c r="A16" s="21">
        <v>10</v>
      </c>
      <c r="B16" s="22" t="s">
        <v>68</v>
      </c>
      <c r="C16" s="21">
        <v>82</v>
      </c>
      <c r="D16" s="21">
        <v>76</v>
      </c>
      <c r="E16" s="23">
        <v>34835575</v>
      </c>
      <c r="F16" s="23">
        <v>2721367</v>
      </c>
      <c r="G16" s="24">
        <v>4088161.63</v>
      </c>
      <c r="H16" s="23">
        <v>6259446</v>
      </c>
      <c r="I16" s="24">
        <v>16348787.939999999</v>
      </c>
      <c r="J16" s="24">
        <v>7623740</v>
      </c>
      <c r="K16" s="24">
        <v>9008975.1600000001</v>
      </c>
      <c r="L16" s="24">
        <v>18231022</v>
      </c>
      <c r="M16" s="24">
        <v>1304993</v>
      </c>
      <c r="N16" s="23">
        <f t="shared" si="3"/>
        <v>34835575</v>
      </c>
      <c r="O16" s="24">
        <f t="shared" si="3"/>
        <v>30750917.73</v>
      </c>
      <c r="P16" s="24">
        <f t="shared" ref="P16:P20" si="4">(N16*100)/E16</f>
        <v>100</v>
      </c>
      <c r="Q16" s="24">
        <f t="shared" ref="Q16:Q20" si="5">(O16*100)/E16</f>
        <v>88.274465772417997</v>
      </c>
    </row>
    <row r="17" spans="1:17" s="20" customFormat="1" x14ac:dyDescent="0.3">
      <c r="A17" s="21">
        <v>11</v>
      </c>
      <c r="B17" s="22" t="s">
        <v>80</v>
      </c>
      <c r="C17" s="21">
        <v>29</v>
      </c>
      <c r="D17" s="21">
        <v>22</v>
      </c>
      <c r="E17" s="23">
        <v>4356000</v>
      </c>
      <c r="F17" s="23">
        <v>134060</v>
      </c>
      <c r="G17" s="24">
        <v>282312</v>
      </c>
      <c r="H17" s="23">
        <v>1216465</v>
      </c>
      <c r="I17" s="24">
        <v>1159107</v>
      </c>
      <c r="J17" s="24">
        <v>606610</v>
      </c>
      <c r="K17" s="24">
        <v>389355</v>
      </c>
      <c r="L17" s="24">
        <v>2398865</v>
      </c>
      <c r="M17" s="24">
        <v>178200</v>
      </c>
      <c r="N17" s="23">
        <f t="shared" si="3"/>
        <v>4356000</v>
      </c>
      <c r="O17" s="24">
        <f t="shared" si="3"/>
        <v>2008974</v>
      </c>
      <c r="P17" s="24">
        <f t="shared" si="4"/>
        <v>100</v>
      </c>
      <c r="Q17" s="24">
        <f t="shared" si="5"/>
        <v>46.119696969696967</v>
      </c>
    </row>
    <row r="18" spans="1:17" s="20" customFormat="1" x14ac:dyDescent="0.3">
      <c r="A18" s="21">
        <v>12</v>
      </c>
      <c r="B18" s="22" t="s">
        <v>85</v>
      </c>
      <c r="C18" s="21">
        <v>7</v>
      </c>
      <c r="D18" s="21">
        <v>7</v>
      </c>
      <c r="E18" s="23">
        <v>21702300</v>
      </c>
      <c r="F18" s="23">
        <v>0</v>
      </c>
      <c r="G18" s="24">
        <v>123440</v>
      </c>
      <c r="H18" s="23">
        <v>275718</v>
      </c>
      <c r="I18" s="24">
        <v>569057.35</v>
      </c>
      <c r="J18" s="24">
        <v>7535016</v>
      </c>
      <c r="K18" s="24">
        <v>7738370.9000000004</v>
      </c>
      <c r="L18" s="24">
        <v>13891566</v>
      </c>
      <c r="M18" s="24">
        <v>3000</v>
      </c>
      <c r="N18" s="23">
        <f t="shared" si="3"/>
        <v>21702300</v>
      </c>
      <c r="O18" s="24">
        <f t="shared" si="3"/>
        <v>8433868.25</v>
      </c>
      <c r="P18" s="24">
        <f t="shared" si="4"/>
        <v>100</v>
      </c>
      <c r="Q18" s="24">
        <f t="shared" si="5"/>
        <v>38.861633329186304</v>
      </c>
    </row>
    <row r="19" spans="1:17" s="20" customFormat="1" x14ac:dyDescent="0.3">
      <c r="A19" s="21">
        <v>13</v>
      </c>
      <c r="B19" s="22" t="s">
        <v>88</v>
      </c>
      <c r="C19" s="21">
        <v>12</v>
      </c>
      <c r="D19" s="21">
        <v>12</v>
      </c>
      <c r="E19" s="23">
        <v>14822400</v>
      </c>
      <c r="F19" s="23">
        <v>7475400</v>
      </c>
      <c r="G19" s="24">
        <v>7541400</v>
      </c>
      <c r="H19" s="23">
        <v>220004</v>
      </c>
      <c r="I19" s="24">
        <v>280398</v>
      </c>
      <c r="J19" s="24">
        <v>5074350</v>
      </c>
      <c r="K19" s="24">
        <v>3189269</v>
      </c>
      <c r="L19" s="24">
        <v>2052646</v>
      </c>
      <c r="M19" s="24">
        <v>2422857</v>
      </c>
      <c r="N19" s="23">
        <f t="shared" si="3"/>
        <v>14822400</v>
      </c>
      <c r="O19" s="24">
        <f t="shared" si="3"/>
        <v>13433924</v>
      </c>
      <c r="P19" s="24">
        <f t="shared" si="4"/>
        <v>100</v>
      </c>
      <c r="Q19" s="24">
        <f t="shared" si="5"/>
        <v>90.632583117443872</v>
      </c>
    </row>
    <row r="20" spans="1:17" s="20" customFormat="1" x14ac:dyDescent="0.3">
      <c r="A20" s="25">
        <v>14</v>
      </c>
      <c r="B20" s="26" t="s">
        <v>91</v>
      </c>
      <c r="C20" s="25">
        <v>10</v>
      </c>
      <c r="D20" s="25">
        <v>9</v>
      </c>
      <c r="E20" s="27">
        <v>1769900</v>
      </c>
      <c r="F20" s="27">
        <v>142967</v>
      </c>
      <c r="G20" s="28">
        <v>163384.6</v>
      </c>
      <c r="H20" s="27">
        <v>218887</v>
      </c>
      <c r="I20" s="28">
        <v>221999.59</v>
      </c>
      <c r="J20" s="28">
        <v>19000</v>
      </c>
      <c r="K20" s="28">
        <v>134869</v>
      </c>
      <c r="L20" s="28">
        <v>1389046</v>
      </c>
      <c r="M20" s="28">
        <v>6250</v>
      </c>
      <c r="N20" s="27">
        <f t="shared" si="3"/>
        <v>1769900</v>
      </c>
      <c r="O20" s="28">
        <f t="shared" si="3"/>
        <v>526503.18999999994</v>
      </c>
      <c r="P20" s="28">
        <f t="shared" si="4"/>
        <v>100</v>
      </c>
      <c r="Q20" s="28">
        <f t="shared" si="5"/>
        <v>29.74762359455336</v>
      </c>
    </row>
    <row r="21" spans="1:17" x14ac:dyDescent="0.3">
      <c r="A21" s="70" t="s">
        <v>93</v>
      </c>
      <c r="B21" s="70"/>
      <c r="C21" s="62">
        <f t="shared" ref="C21:M21" si="6">SUM(C20,C19,C18,C17,C16,C15,C14,C13,C12,C11,C10,C9,C8,C7)</f>
        <v>443</v>
      </c>
      <c r="D21" s="62">
        <f t="shared" si="6"/>
        <v>384</v>
      </c>
      <c r="E21" s="9">
        <f t="shared" si="6"/>
        <v>665501500</v>
      </c>
      <c r="F21" s="9">
        <f t="shared" si="6"/>
        <v>105836257</v>
      </c>
      <c r="G21" s="7">
        <f t="shared" si="6"/>
        <v>111112089.05999999</v>
      </c>
      <c r="H21" s="9">
        <f t="shared" si="6"/>
        <v>122883142</v>
      </c>
      <c r="I21" s="7">
        <f t="shared" si="6"/>
        <v>138208049.80000001</v>
      </c>
      <c r="J21" s="7">
        <f t="shared" si="6"/>
        <v>81173405</v>
      </c>
      <c r="K21" s="7">
        <f t="shared" si="6"/>
        <v>169076860.94999999</v>
      </c>
      <c r="L21" s="7">
        <f t="shared" si="6"/>
        <v>355608696</v>
      </c>
      <c r="M21" s="7">
        <f t="shared" si="6"/>
        <v>19709077.009999998</v>
      </c>
      <c r="N21" s="9">
        <f t="shared" si="3"/>
        <v>665501500</v>
      </c>
      <c r="O21" s="7">
        <f t="shared" si="3"/>
        <v>438106076.81999999</v>
      </c>
      <c r="P21" s="7">
        <f>(N21*100)/E21</f>
        <v>100</v>
      </c>
      <c r="Q21" s="7">
        <f>(O21*100)/E21</f>
        <v>65.830967596616986</v>
      </c>
    </row>
  </sheetData>
  <mergeCells count="15">
    <mergeCell ref="A1:Q1"/>
    <mergeCell ref="A2:Q2"/>
    <mergeCell ref="A3:Q3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  <mergeCell ref="P4:Q5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view="pageBreakPreview" topLeftCell="C1" zoomScaleNormal="100" zoomScaleSheetLayoutView="100" workbookViewId="0">
      <selection activeCell="L6" sqref="L6"/>
    </sheetView>
  </sheetViews>
  <sheetFormatPr defaultColWidth="38.625" defaultRowHeight="18.75" x14ac:dyDescent="0.3"/>
  <cols>
    <col min="1" max="1" width="5.125" style="51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6" width="12.25" style="1" customWidth="1"/>
    <col min="7" max="7" width="13.625" style="1" customWidth="1"/>
    <col min="8" max="8" width="12" style="50" bestFit="1" customWidth="1"/>
    <col min="9" max="9" width="13.125" style="1" bestFit="1" customWidth="1"/>
    <col min="10" max="13" width="12.625" style="1" customWidth="1"/>
    <col min="14" max="14" width="10.75" style="50" bestFit="1" customWidth="1"/>
    <col min="15" max="15" width="13.25" style="1" bestFit="1" customWidth="1"/>
    <col min="16" max="16" width="6.625" style="1" bestFit="1" customWidth="1"/>
    <col min="17" max="17" width="6.75" style="1" customWidth="1"/>
    <col min="18" max="16384" width="38.625" style="1"/>
  </cols>
  <sheetData>
    <row r="1" spans="1:17" ht="23.2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3.25" x14ac:dyDescent="0.3">
      <c r="A2" s="71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3.25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8.75" customHeight="1" x14ac:dyDescent="0.3">
      <c r="A4" s="73" t="s">
        <v>2</v>
      </c>
      <c r="B4" s="73" t="s">
        <v>3</v>
      </c>
      <c r="C4" s="74" t="s">
        <v>95</v>
      </c>
      <c r="D4" s="74" t="s">
        <v>96</v>
      </c>
      <c r="E4" s="74" t="s">
        <v>97</v>
      </c>
      <c r="F4" s="77" t="s">
        <v>147</v>
      </c>
      <c r="G4" s="77"/>
      <c r="H4" s="65" t="s">
        <v>148</v>
      </c>
      <c r="I4" s="66"/>
      <c r="J4" s="65" t="s">
        <v>149</v>
      </c>
      <c r="K4" s="66"/>
      <c r="L4" s="65" t="s">
        <v>150</v>
      </c>
      <c r="M4" s="66"/>
      <c r="N4" s="65" t="s">
        <v>146</v>
      </c>
      <c r="O4" s="66"/>
      <c r="P4" s="69" t="s">
        <v>140</v>
      </c>
      <c r="Q4" s="69"/>
    </row>
    <row r="5" spans="1:17" x14ac:dyDescent="0.3">
      <c r="A5" s="73"/>
      <c r="B5" s="73"/>
      <c r="C5" s="75"/>
      <c r="D5" s="75"/>
      <c r="E5" s="75"/>
      <c r="F5" s="77"/>
      <c r="G5" s="77"/>
      <c r="H5" s="67"/>
      <c r="I5" s="68"/>
      <c r="J5" s="67"/>
      <c r="K5" s="68"/>
      <c r="L5" s="67"/>
      <c r="M5" s="68"/>
      <c r="N5" s="67"/>
      <c r="O5" s="68"/>
      <c r="P5" s="69"/>
      <c r="Q5" s="69"/>
    </row>
    <row r="6" spans="1:17" x14ac:dyDescent="0.3">
      <c r="A6" s="73"/>
      <c r="B6" s="73"/>
      <c r="C6" s="76"/>
      <c r="D6" s="76"/>
      <c r="E6" s="76"/>
      <c r="F6" s="4" t="s">
        <v>4</v>
      </c>
      <c r="G6" s="4" t="s">
        <v>5</v>
      </c>
      <c r="H6" s="49" t="s">
        <v>4</v>
      </c>
      <c r="I6" s="30" t="s">
        <v>5</v>
      </c>
      <c r="J6" s="49" t="s">
        <v>4</v>
      </c>
      <c r="K6" s="52" t="s">
        <v>5</v>
      </c>
      <c r="L6" s="49" t="s">
        <v>4</v>
      </c>
      <c r="M6" s="57" t="s">
        <v>5</v>
      </c>
      <c r="N6" s="49" t="s">
        <v>4</v>
      </c>
      <c r="O6" s="30" t="s">
        <v>5</v>
      </c>
      <c r="P6" s="4" t="s">
        <v>4</v>
      </c>
      <c r="Q6" s="4" t="s">
        <v>5</v>
      </c>
    </row>
    <row r="7" spans="1:17" s="20" customFormat="1" x14ac:dyDescent="0.3">
      <c r="A7" s="32">
        <v>1</v>
      </c>
      <c r="B7" s="33" t="s">
        <v>6</v>
      </c>
      <c r="C7" s="32">
        <v>35</v>
      </c>
      <c r="D7" s="32">
        <v>21</v>
      </c>
      <c r="E7" s="34">
        <v>487269200</v>
      </c>
      <c r="F7" s="34">
        <v>92488625</v>
      </c>
      <c r="G7" s="35">
        <v>92565703.069999993</v>
      </c>
      <c r="H7" s="34">
        <v>80565360</v>
      </c>
      <c r="I7" s="35">
        <v>82654249.920000002</v>
      </c>
      <c r="J7" s="35">
        <v>40261678</v>
      </c>
      <c r="K7" s="35">
        <v>118526034.41</v>
      </c>
      <c r="L7" s="35">
        <v>273953537</v>
      </c>
      <c r="M7" s="35">
        <v>9503835</v>
      </c>
      <c r="N7" s="34">
        <f>F7+H7+J7+L7</f>
        <v>487269200</v>
      </c>
      <c r="O7" s="35">
        <f>G7+I7+K7+M7</f>
        <v>303249822.39999998</v>
      </c>
      <c r="P7" s="35">
        <f>(N7*100)/E7</f>
        <v>100</v>
      </c>
      <c r="Q7" s="35">
        <f>(O7*100)/E7</f>
        <v>62.234555847157992</v>
      </c>
    </row>
    <row r="8" spans="1:17" x14ac:dyDescent="0.3">
      <c r="A8" s="37">
        <v>1</v>
      </c>
      <c r="B8" s="36" t="s">
        <v>7</v>
      </c>
      <c r="C8" s="37">
        <v>13</v>
      </c>
      <c r="D8" s="37">
        <v>1</v>
      </c>
      <c r="E8" s="38">
        <v>7971800</v>
      </c>
      <c r="F8" s="38">
        <v>0</v>
      </c>
      <c r="G8" s="39">
        <v>0</v>
      </c>
      <c r="H8" s="38">
        <v>12406</v>
      </c>
      <c r="I8" s="39">
        <v>12406</v>
      </c>
      <c r="J8" s="39">
        <v>0</v>
      </c>
      <c r="K8" s="39">
        <v>0</v>
      </c>
      <c r="L8" s="39">
        <v>7959394</v>
      </c>
      <c r="M8" s="39">
        <v>0</v>
      </c>
      <c r="N8" s="38">
        <f t="shared" ref="N8:N71" si="0">F8+H8+J8+L8</f>
        <v>7971800</v>
      </c>
      <c r="O8" s="39">
        <f t="shared" ref="O8:O71" si="1">G8+I8+K8+M8</f>
        <v>12406</v>
      </c>
      <c r="P8" s="39">
        <f t="shared" ref="P8:P72" si="2">(N8*100)/E8</f>
        <v>100</v>
      </c>
      <c r="Q8" s="39">
        <f t="shared" ref="Q8:Q72" si="3">(O8*100)/E8</f>
        <v>0.15562357309516045</v>
      </c>
    </row>
    <row r="9" spans="1:17" x14ac:dyDescent="0.3">
      <c r="A9" s="41">
        <v>2</v>
      </c>
      <c r="B9" s="40" t="s">
        <v>8</v>
      </c>
      <c r="C9" s="41">
        <v>3</v>
      </c>
      <c r="D9" s="41">
        <v>3</v>
      </c>
      <c r="E9" s="42">
        <v>317716600</v>
      </c>
      <c r="F9" s="42">
        <v>67900625</v>
      </c>
      <c r="G9" s="43">
        <v>67900625.069999993</v>
      </c>
      <c r="H9" s="42">
        <v>67003287</v>
      </c>
      <c r="I9" s="43">
        <v>67003286.909999996</v>
      </c>
      <c r="J9" s="43">
        <v>21284570</v>
      </c>
      <c r="K9" s="43">
        <v>78725627.209999993</v>
      </c>
      <c r="L9" s="43">
        <v>161528118</v>
      </c>
      <c r="M9" s="43">
        <v>0</v>
      </c>
      <c r="N9" s="42">
        <f t="shared" si="0"/>
        <v>317716600</v>
      </c>
      <c r="O9" s="43">
        <f t="shared" si="1"/>
        <v>213629539.19</v>
      </c>
      <c r="P9" s="43">
        <f t="shared" si="2"/>
        <v>100</v>
      </c>
      <c r="Q9" s="43">
        <f t="shared" si="3"/>
        <v>67.239023453606137</v>
      </c>
    </row>
    <row r="10" spans="1:17" x14ac:dyDescent="0.3">
      <c r="A10" s="41">
        <v>3</v>
      </c>
      <c r="B10" s="40" t="s">
        <v>9</v>
      </c>
      <c r="C10" s="41">
        <v>1</v>
      </c>
      <c r="D10" s="41">
        <v>1</v>
      </c>
      <c r="E10" s="42">
        <v>150000</v>
      </c>
      <c r="F10" s="42">
        <v>0</v>
      </c>
      <c r="G10" s="43">
        <v>5300</v>
      </c>
      <c r="H10" s="42">
        <v>25000</v>
      </c>
      <c r="I10" s="43">
        <v>95522</v>
      </c>
      <c r="J10" s="43">
        <v>35500</v>
      </c>
      <c r="K10" s="43">
        <v>15000</v>
      </c>
      <c r="L10" s="43">
        <v>89500</v>
      </c>
      <c r="M10" s="43">
        <v>0</v>
      </c>
      <c r="N10" s="42">
        <f>F10+H10+J10+L10</f>
        <v>150000</v>
      </c>
      <c r="O10" s="43">
        <f t="shared" si="1"/>
        <v>115822</v>
      </c>
      <c r="P10" s="43">
        <f t="shared" si="2"/>
        <v>100</v>
      </c>
      <c r="Q10" s="43">
        <f t="shared" si="3"/>
        <v>77.214666666666673</v>
      </c>
    </row>
    <row r="11" spans="1:17" x14ac:dyDescent="0.3">
      <c r="A11" s="41">
        <v>4</v>
      </c>
      <c r="B11" s="40" t="s">
        <v>10</v>
      </c>
      <c r="C11" s="41">
        <v>11</v>
      </c>
      <c r="D11" s="41">
        <v>10</v>
      </c>
      <c r="E11" s="42">
        <v>160069100</v>
      </c>
      <c r="F11" s="42">
        <v>24588000</v>
      </c>
      <c r="G11" s="43">
        <v>24588000</v>
      </c>
      <c r="H11" s="42">
        <v>13377638</v>
      </c>
      <c r="I11" s="43">
        <v>15391582.199999999</v>
      </c>
      <c r="J11" s="43">
        <v>18757500</v>
      </c>
      <c r="K11" s="43">
        <v>39547591.200000003</v>
      </c>
      <c r="L11" s="43">
        <v>103345962</v>
      </c>
      <c r="M11" s="43">
        <v>9339747</v>
      </c>
      <c r="N11" s="42">
        <f t="shared" si="0"/>
        <v>160069100</v>
      </c>
      <c r="O11" s="43">
        <f t="shared" si="1"/>
        <v>88866920.400000006</v>
      </c>
      <c r="P11" s="43">
        <f t="shared" si="2"/>
        <v>100</v>
      </c>
      <c r="Q11" s="43">
        <f t="shared" si="3"/>
        <v>55.517848479188054</v>
      </c>
    </row>
    <row r="12" spans="1:17" x14ac:dyDescent="0.3">
      <c r="A12" s="41">
        <v>5</v>
      </c>
      <c r="B12" s="40" t="s">
        <v>11</v>
      </c>
      <c r="C12" s="41">
        <v>6</v>
      </c>
      <c r="D12" s="41">
        <v>5</v>
      </c>
      <c r="E12" s="42">
        <v>688000</v>
      </c>
      <c r="F12" s="42">
        <v>0</v>
      </c>
      <c r="G12" s="43">
        <v>4500</v>
      </c>
      <c r="H12" s="42">
        <v>77431</v>
      </c>
      <c r="I12" s="43">
        <v>81358.81</v>
      </c>
      <c r="J12" s="43">
        <v>140928</v>
      </c>
      <c r="K12" s="43">
        <v>42312</v>
      </c>
      <c r="L12" s="43">
        <v>469641</v>
      </c>
      <c r="M12" s="43">
        <v>10800</v>
      </c>
      <c r="N12" s="42">
        <f t="shared" si="0"/>
        <v>688000</v>
      </c>
      <c r="O12" s="43">
        <f t="shared" si="1"/>
        <v>138970.81</v>
      </c>
      <c r="P12" s="43">
        <f t="shared" si="2"/>
        <v>100</v>
      </c>
      <c r="Q12" s="43">
        <f t="shared" si="3"/>
        <v>20.199245639534883</v>
      </c>
    </row>
    <row r="13" spans="1:17" x14ac:dyDescent="0.3">
      <c r="A13" s="45">
        <v>6</v>
      </c>
      <c r="B13" s="44" t="s">
        <v>12</v>
      </c>
      <c r="C13" s="45">
        <v>1</v>
      </c>
      <c r="D13" s="45">
        <v>1</v>
      </c>
      <c r="E13" s="46">
        <v>673700</v>
      </c>
      <c r="F13" s="46">
        <v>0</v>
      </c>
      <c r="G13" s="47">
        <v>67278</v>
      </c>
      <c r="H13" s="46">
        <v>69598</v>
      </c>
      <c r="I13" s="47">
        <v>70094</v>
      </c>
      <c r="J13" s="47">
        <v>43180</v>
      </c>
      <c r="K13" s="47">
        <v>195504</v>
      </c>
      <c r="L13" s="47">
        <v>560922</v>
      </c>
      <c r="M13" s="47">
        <v>153288</v>
      </c>
      <c r="N13" s="46">
        <f t="shared" si="0"/>
        <v>673700</v>
      </c>
      <c r="O13" s="47">
        <f t="shared" si="1"/>
        <v>486164</v>
      </c>
      <c r="P13" s="47">
        <f t="shared" si="2"/>
        <v>100</v>
      </c>
      <c r="Q13" s="47">
        <f t="shared" si="3"/>
        <v>72.163277423185392</v>
      </c>
    </row>
    <row r="14" spans="1:17" s="20" customFormat="1" x14ac:dyDescent="0.3">
      <c r="A14" s="32">
        <v>1</v>
      </c>
      <c r="B14" s="33" t="s">
        <v>13</v>
      </c>
      <c r="C14" s="32">
        <v>10</v>
      </c>
      <c r="D14" s="32">
        <v>9</v>
      </c>
      <c r="E14" s="34">
        <v>937700</v>
      </c>
      <c r="F14" s="34">
        <v>33974</v>
      </c>
      <c r="G14" s="35">
        <v>129245.75</v>
      </c>
      <c r="H14" s="34">
        <v>139227</v>
      </c>
      <c r="I14" s="35">
        <v>71758</v>
      </c>
      <c r="J14" s="35">
        <v>190627</v>
      </c>
      <c r="K14" s="35">
        <v>68889.7</v>
      </c>
      <c r="L14" s="35">
        <v>573872</v>
      </c>
      <c r="M14" s="35">
        <v>5490</v>
      </c>
      <c r="N14" s="34">
        <f t="shared" si="0"/>
        <v>937700</v>
      </c>
      <c r="O14" s="35">
        <f t="shared" si="1"/>
        <v>275383.45</v>
      </c>
      <c r="P14" s="35">
        <f t="shared" si="2"/>
        <v>100</v>
      </c>
      <c r="Q14" s="35">
        <f t="shared" si="3"/>
        <v>29.367969499840033</v>
      </c>
    </row>
    <row r="15" spans="1:17" x14ac:dyDescent="0.3">
      <c r="A15" s="37">
        <v>1</v>
      </c>
      <c r="B15" s="36" t="s">
        <v>14</v>
      </c>
      <c r="C15" s="37">
        <v>3</v>
      </c>
      <c r="D15" s="37">
        <v>3</v>
      </c>
      <c r="E15" s="38">
        <v>455500</v>
      </c>
      <c r="F15" s="38">
        <v>15374</v>
      </c>
      <c r="G15" s="39">
        <v>20023.75</v>
      </c>
      <c r="H15" s="38">
        <v>26535</v>
      </c>
      <c r="I15" s="39">
        <v>25910</v>
      </c>
      <c r="J15" s="39">
        <v>142413</v>
      </c>
      <c r="K15" s="39">
        <v>28533.7</v>
      </c>
      <c r="L15" s="39">
        <v>271178</v>
      </c>
      <c r="M15" s="39">
        <v>1650</v>
      </c>
      <c r="N15" s="38">
        <f t="shared" si="0"/>
        <v>455500</v>
      </c>
      <c r="O15" s="39">
        <f t="shared" si="1"/>
        <v>76117.45</v>
      </c>
      <c r="P15" s="39">
        <f t="shared" si="2"/>
        <v>100</v>
      </c>
      <c r="Q15" s="39">
        <f t="shared" si="3"/>
        <v>16.710746432491767</v>
      </c>
    </row>
    <row r="16" spans="1:17" x14ac:dyDescent="0.3">
      <c r="A16" s="45">
        <v>2</v>
      </c>
      <c r="B16" s="44" t="s">
        <v>15</v>
      </c>
      <c r="C16" s="45">
        <v>7</v>
      </c>
      <c r="D16" s="45">
        <v>6</v>
      </c>
      <c r="E16" s="46">
        <v>482200</v>
      </c>
      <c r="F16" s="46">
        <v>18600</v>
      </c>
      <c r="G16" s="47">
        <v>109222</v>
      </c>
      <c r="H16" s="46">
        <v>112692</v>
      </c>
      <c r="I16" s="47">
        <v>45848</v>
      </c>
      <c r="J16" s="47">
        <v>48214</v>
      </c>
      <c r="K16" s="47">
        <v>40356</v>
      </c>
      <c r="L16" s="47">
        <v>302694</v>
      </c>
      <c r="M16" s="47">
        <v>3840</v>
      </c>
      <c r="N16" s="46">
        <f t="shared" si="0"/>
        <v>482200</v>
      </c>
      <c r="O16" s="47">
        <f t="shared" si="1"/>
        <v>199266</v>
      </c>
      <c r="P16" s="47">
        <f t="shared" si="2"/>
        <v>100</v>
      </c>
      <c r="Q16" s="47">
        <f t="shared" si="3"/>
        <v>41.324346744089588</v>
      </c>
    </row>
    <row r="17" spans="1:17" s="20" customFormat="1" x14ac:dyDescent="0.3">
      <c r="A17" s="32">
        <v>1</v>
      </c>
      <c r="B17" s="33" t="s">
        <v>16</v>
      </c>
      <c r="C17" s="32">
        <v>5</v>
      </c>
      <c r="D17" s="32">
        <v>5</v>
      </c>
      <c r="E17" s="34">
        <v>1180000</v>
      </c>
      <c r="F17" s="34">
        <v>202770</v>
      </c>
      <c r="G17" s="35">
        <v>294562</v>
      </c>
      <c r="H17" s="34">
        <v>150530</v>
      </c>
      <c r="I17" s="35">
        <v>64882</v>
      </c>
      <c r="J17" s="35">
        <v>559444</v>
      </c>
      <c r="K17" s="35">
        <v>553300</v>
      </c>
      <c r="L17" s="35">
        <v>267256</v>
      </c>
      <c r="M17" s="35">
        <v>117404</v>
      </c>
      <c r="N17" s="34">
        <f t="shared" si="0"/>
        <v>1180000</v>
      </c>
      <c r="O17" s="35">
        <f t="shared" si="1"/>
        <v>1030148</v>
      </c>
      <c r="P17" s="35">
        <f t="shared" si="2"/>
        <v>100</v>
      </c>
      <c r="Q17" s="35">
        <f t="shared" si="3"/>
        <v>87.300677966101688</v>
      </c>
    </row>
    <row r="18" spans="1:17" x14ac:dyDescent="0.3">
      <c r="A18" s="37">
        <v>1</v>
      </c>
      <c r="B18" s="36" t="s">
        <v>7</v>
      </c>
      <c r="C18" s="37">
        <v>2</v>
      </c>
      <c r="D18" s="37">
        <v>2</v>
      </c>
      <c r="E18" s="38">
        <v>420000</v>
      </c>
      <c r="F18" s="38">
        <v>136370</v>
      </c>
      <c r="G18" s="39">
        <v>212162</v>
      </c>
      <c r="H18" s="38">
        <v>134530</v>
      </c>
      <c r="I18" s="39">
        <v>64882</v>
      </c>
      <c r="J18" s="39">
        <v>79944</v>
      </c>
      <c r="K18" s="39">
        <v>73800</v>
      </c>
      <c r="L18" s="39">
        <v>69156</v>
      </c>
      <c r="M18" s="39">
        <v>41274</v>
      </c>
      <c r="N18" s="38">
        <f t="shared" si="0"/>
        <v>420000</v>
      </c>
      <c r="O18" s="39">
        <f t="shared" si="1"/>
        <v>392118</v>
      </c>
      <c r="P18" s="39">
        <f t="shared" si="2"/>
        <v>100</v>
      </c>
      <c r="Q18" s="39">
        <f t="shared" si="3"/>
        <v>93.361428571428576</v>
      </c>
    </row>
    <row r="19" spans="1:17" x14ac:dyDescent="0.3">
      <c r="A19" s="41">
        <v>2</v>
      </c>
      <c r="B19" s="40" t="s">
        <v>17</v>
      </c>
      <c r="C19" s="41">
        <v>2</v>
      </c>
      <c r="D19" s="41">
        <v>2</v>
      </c>
      <c r="E19" s="42">
        <v>220000</v>
      </c>
      <c r="F19" s="42">
        <v>66400</v>
      </c>
      <c r="G19" s="43">
        <v>82400</v>
      </c>
      <c r="H19" s="42">
        <v>16000</v>
      </c>
      <c r="I19" s="43">
        <v>0</v>
      </c>
      <c r="J19" s="43">
        <v>0</v>
      </c>
      <c r="K19" s="43">
        <v>0</v>
      </c>
      <c r="L19" s="43">
        <v>137600</v>
      </c>
      <c r="M19" s="43">
        <v>76130</v>
      </c>
      <c r="N19" s="42">
        <f t="shared" si="0"/>
        <v>220000</v>
      </c>
      <c r="O19" s="43">
        <f t="shared" si="1"/>
        <v>158530</v>
      </c>
      <c r="P19" s="43">
        <f t="shared" si="2"/>
        <v>100</v>
      </c>
      <c r="Q19" s="43">
        <f t="shared" si="3"/>
        <v>72.059090909090912</v>
      </c>
    </row>
    <row r="20" spans="1:17" x14ac:dyDescent="0.3">
      <c r="A20" s="45">
        <v>3</v>
      </c>
      <c r="B20" s="44" t="s">
        <v>18</v>
      </c>
      <c r="C20" s="45">
        <v>1</v>
      </c>
      <c r="D20" s="45">
        <v>1</v>
      </c>
      <c r="E20" s="46">
        <v>540000</v>
      </c>
      <c r="F20" s="46">
        <v>0</v>
      </c>
      <c r="G20" s="47">
        <v>0</v>
      </c>
      <c r="H20" s="46">
        <v>0</v>
      </c>
      <c r="I20" s="47">
        <v>0</v>
      </c>
      <c r="J20" s="47">
        <v>479500</v>
      </c>
      <c r="K20" s="47">
        <v>479500</v>
      </c>
      <c r="L20" s="47">
        <v>60500</v>
      </c>
      <c r="M20" s="47">
        <v>0</v>
      </c>
      <c r="N20" s="46">
        <f t="shared" si="0"/>
        <v>540000</v>
      </c>
      <c r="O20" s="47">
        <f t="shared" si="1"/>
        <v>479500</v>
      </c>
      <c r="P20" s="47">
        <f t="shared" si="2"/>
        <v>100</v>
      </c>
      <c r="Q20" s="47">
        <f t="shared" si="3"/>
        <v>88.796296296296291</v>
      </c>
    </row>
    <row r="21" spans="1:17" s="20" customFormat="1" x14ac:dyDescent="0.3">
      <c r="A21" s="32">
        <v>1</v>
      </c>
      <c r="B21" s="33" t="s">
        <v>19</v>
      </c>
      <c r="C21" s="32">
        <v>73</v>
      </c>
      <c r="D21" s="32">
        <v>67</v>
      </c>
      <c r="E21" s="34">
        <v>13081350</v>
      </c>
      <c r="F21" s="34">
        <v>448980</v>
      </c>
      <c r="G21" s="35">
        <v>2417462.2200000002</v>
      </c>
      <c r="H21" s="34">
        <v>6918699</v>
      </c>
      <c r="I21" s="35">
        <v>5786817.9400000004</v>
      </c>
      <c r="J21" s="35">
        <v>785947</v>
      </c>
      <c r="K21" s="35">
        <v>1959327.71</v>
      </c>
      <c r="L21" s="35">
        <v>4927724</v>
      </c>
      <c r="M21" s="35">
        <v>181404.42</v>
      </c>
      <c r="N21" s="34">
        <f t="shared" si="0"/>
        <v>13081350</v>
      </c>
      <c r="O21" s="35">
        <f t="shared" si="1"/>
        <v>10345012.290000001</v>
      </c>
      <c r="P21" s="35">
        <f t="shared" si="2"/>
        <v>100</v>
      </c>
      <c r="Q21" s="35">
        <f t="shared" si="3"/>
        <v>79.082145879439054</v>
      </c>
    </row>
    <row r="22" spans="1:17" x14ac:dyDescent="0.3">
      <c r="A22" s="37">
        <v>1</v>
      </c>
      <c r="B22" s="36" t="s">
        <v>7</v>
      </c>
      <c r="C22" s="37">
        <v>13</v>
      </c>
      <c r="D22" s="37">
        <v>10</v>
      </c>
      <c r="E22" s="38">
        <v>9175478</v>
      </c>
      <c r="F22" s="38">
        <v>417800</v>
      </c>
      <c r="G22" s="39">
        <v>1150021.22</v>
      </c>
      <c r="H22" s="38">
        <v>5710026</v>
      </c>
      <c r="I22" s="39">
        <v>5231563.84</v>
      </c>
      <c r="J22" s="39">
        <v>137878</v>
      </c>
      <c r="K22" s="39">
        <v>1773353.06</v>
      </c>
      <c r="L22" s="39">
        <v>2909774</v>
      </c>
      <c r="M22" s="39">
        <v>181404.42</v>
      </c>
      <c r="N22" s="38">
        <f t="shared" si="0"/>
        <v>9175478</v>
      </c>
      <c r="O22" s="39">
        <f t="shared" si="1"/>
        <v>8336342.5399999991</v>
      </c>
      <c r="P22" s="39">
        <f t="shared" si="2"/>
        <v>100</v>
      </c>
      <c r="Q22" s="39">
        <f t="shared" si="3"/>
        <v>90.854585886424644</v>
      </c>
    </row>
    <row r="23" spans="1:17" x14ac:dyDescent="0.3">
      <c r="A23" s="41">
        <v>2</v>
      </c>
      <c r="B23" s="40" t="s">
        <v>34</v>
      </c>
      <c r="C23" s="41">
        <v>2</v>
      </c>
      <c r="D23" s="41">
        <v>1</v>
      </c>
      <c r="E23" s="42">
        <v>1000000</v>
      </c>
      <c r="F23" s="42">
        <v>0</v>
      </c>
      <c r="G23" s="43">
        <v>0</v>
      </c>
      <c r="H23" s="42">
        <v>0</v>
      </c>
      <c r="I23" s="43">
        <v>0</v>
      </c>
      <c r="J23" s="43">
        <v>0</v>
      </c>
      <c r="K23" s="43">
        <v>35500</v>
      </c>
      <c r="L23" s="43">
        <v>1000000</v>
      </c>
      <c r="M23" s="43">
        <v>0</v>
      </c>
      <c r="N23" s="42">
        <f t="shared" si="0"/>
        <v>1000000</v>
      </c>
      <c r="O23" s="43">
        <f t="shared" si="1"/>
        <v>35500</v>
      </c>
      <c r="P23" s="43">
        <f t="shared" si="2"/>
        <v>100</v>
      </c>
      <c r="Q23" s="43">
        <f t="shared" si="3"/>
        <v>3.55</v>
      </c>
    </row>
    <row r="24" spans="1:17" x14ac:dyDescent="0.3">
      <c r="A24" s="41">
        <v>3</v>
      </c>
      <c r="B24" s="40" t="s">
        <v>20</v>
      </c>
      <c r="C24" s="41">
        <v>6</v>
      </c>
      <c r="D24" s="41">
        <v>6</v>
      </c>
      <c r="E24" s="42">
        <v>132737</v>
      </c>
      <c r="F24" s="42">
        <v>0</v>
      </c>
      <c r="G24" s="43">
        <v>61737</v>
      </c>
      <c r="H24" s="42">
        <v>72737</v>
      </c>
      <c r="I24" s="43">
        <v>60000</v>
      </c>
      <c r="J24" s="43">
        <v>60000</v>
      </c>
      <c r="K24" s="43">
        <v>11000</v>
      </c>
      <c r="L24" s="43">
        <v>0</v>
      </c>
      <c r="M24" s="43">
        <v>0</v>
      </c>
      <c r="N24" s="42">
        <f t="shared" si="0"/>
        <v>132737</v>
      </c>
      <c r="O24" s="43">
        <f t="shared" si="1"/>
        <v>132737</v>
      </c>
      <c r="P24" s="43">
        <f t="shared" si="2"/>
        <v>100</v>
      </c>
      <c r="Q24" s="43">
        <f t="shared" si="3"/>
        <v>100</v>
      </c>
    </row>
    <row r="25" spans="1:17" x14ac:dyDescent="0.3">
      <c r="A25" s="41">
        <v>4</v>
      </c>
      <c r="B25" s="40" t="s">
        <v>21</v>
      </c>
      <c r="C25" s="41">
        <v>5</v>
      </c>
      <c r="D25" s="41">
        <v>5</v>
      </c>
      <c r="E25" s="42">
        <v>136350</v>
      </c>
      <c r="F25" s="42">
        <v>0</v>
      </c>
      <c r="G25" s="43">
        <v>110350</v>
      </c>
      <c r="H25" s="42">
        <v>10750</v>
      </c>
      <c r="I25" s="43">
        <v>26000</v>
      </c>
      <c r="J25" s="43">
        <v>125600</v>
      </c>
      <c r="K25" s="43">
        <v>0</v>
      </c>
      <c r="L25" s="43">
        <v>0</v>
      </c>
      <c r="M25" s="43">
        <v>0</v>
      </c>
      <c r="N25" s="42">
        <f t="shared" si="0"/>
        <v>136350</v>
      </c>
      <c r="O25" s="43">
        <f t="shared" si="1"/>
        <v>136350</v>
      </c>
      <c r="P25" s="43">
        <f t="shared" si="2"/>
        <v>100</v>
      </c>
      <c r="Q25" s="43">
        <f t="shared" si="3"/>
        <v>100</v>
      </c>
    </row>
    <row r="26" spans="1:17" x14ac:dyDescent="0.3">
      <c r="A26" s="41">
        <v>5</v>
      </c>
      <c r="B26" s="40" t="s">
        <v>22</v>
      </c>
      <c r="C26" s="41">
        <v>5</v>
      </c>
      <c r="D26" s="41">
        <v>5</v>
      </c>
      <c r="E26" s="42">
        <v>129262</v>
      </c>
      <c r="F26" s="42">
        <v>0</v>
      </c>
      <c r="G26" s="43">
        <v>97262</v>
      </c>
      <c r="H26" s="42">
        <v>129262</v>
      </c>
      <c r="I26" s="43">
        <v>32000</v>
      </c>
      <c r="J26" s="43">
        <v>0</v>
      </c>
      <c r="K26" s="43">
        <v>0</v>
      </c>
      <c r="L26" s="43">
        <v>0</v>
      </c>
      <c r="M26" s="43">
        <v>0</v>
      </c>
      <c r="N26" s="42">
        <f t="shared" si="0"/>
        <v>129262</v>
      </c>
      <c r="O26" s="43">
        <f t="shared" si="1"/>
        <v>129262</v>
      </c>
      <c r="P26" s="43">
        <f t="shared" si="2"/>
        <v>100</v>
      </c>
      <c r="Q26" s="43">
        <f t="shared" si="3"/>
        <v>100</v>
      </c>
    </row>
    <row r="27" spans="1:17" x14ac:dyDescent="0.3">
      <c r="A27" s="41">
        <v>6</v>
      </c>
      <c r="B27" s="40" t="s">
        <v>23</v>
      </c>
      <c r="C27" s="41">
        <v>7</v>
      </c>
      <c r="D27" s="41">
        <v>6</v>
      </c>
      <c r="E27" s="42">
        <v>181212</v>
      </c>
      <c r="F27" s="42">
        <v>21000</v>
      </c>
      <c r="G27" s="43">
        <v>151212</v>
      </c>
      <c r="H27" s="42">
        <v>142412</v>
      </c>
      <c r="I27" s="43">
        <v>20000</v>
      </c>
      <c r="J27" s="43">
        <v>17800</v>
      </c>
      <c r="K27" s="43">
        <v>0</v>
      </c>
      <c r="L27" s="43">
        <v>0</v>
      </c>
      <c r="M27" s="43">
        <v>0</v>
      </c>
      <c r="N27" s="42">
        <f t="shared" si="0"/>
        <v>181212</v>
      </c>
      <c r="O27" s="43">
        <f t="shared" si="1"/>
        <v>171212</v>
      </c>
      <c r="P27" s="43">
        <f t="shared" si="2"/>
        <v>100</v>
      </c>
      <c r="Q27" s="43">
        <f t="shared" si="3"/>
        <v>94.481601659934228</v>
      </c>
    </row>
    <row r="28" spans="1:17" x14ac:dyDescent="0.3">
      <c r="A28" s="41">
        <v>7</v>
      </c>
      <c r="B28" s="40" t="s">
        <v>24</v>
      </c>
      <c r="C28" s="41">
        <v>7</v>
      </c>
      <c r="D28" s="41">
        <v>7</v>
      </c>
      <c r="E28" s="42">
        <v>846875</v>
      </c>
      <c r="F28" s="42">
        <v>0</v>
      </c>
      <c r="G28" s="43">
        <v>40800</v>
      </c>
      <c r="H28" s="42">
        <v>75600</v>
      </c>
      <c r="I28" s="43">
        <v>153305.1</v>
      </c>
      <c r="J28" s="43">
        <v>63175</v>
      </c>
      <c r="K28" s="43">
        <v>0</v>
      </c>
      <c r="L28" s="43">
        <v>708100</v>
      </c>
      <c r="M28" s="43">
        <v>0</v>
      </c>
      <c r="N28" s="42">
        <f t="shared" si="0"/>
        <v>846875</v>
      </c>
      <c r="O28" s="43">
        <f t="shared" si="1"/>
        <v>194105.1</v>
      </c>
      <c r="P28" s="43">
        <f t="shared" si="2"/>
        <v>100</v>
      </c>
      <c r="Q28" s="43">
        <f t="shared" si="3"/>
        <v>22.920159409594095</v>
      </c>
    </row>
    <row r="29" spans="1:17" ht="21" customHeight="1" x14ac:dyDescent="0.3">
      <c r="A29" s="41">
        <v>8</v>
      </c>
      <c r="B29" s="40" t="s">
        <v>25</v>
      </c>
      <c r="C29" s="41">
        <v>7</v>
      </c>
      <c r="D29" s="41">
        <v>7</v>
      </c>
      <c r="E29" s="42">
        <v>570275</v>
      </c>
      <c r="F29" s="42">
        <v>0</v>
      </c>
      <c r="G29" s="43">
        <v>521900</v>
      </c>
      <c r="H29" s="42">
        <v>468400</v>
      </c>
      <c r="I29" s="43">
        <v>48375</v>
      </c>
      <c r="J29" s="43">
        <v>42375</v>
      </c>
      <c r="K29" s="43">
        <v>0</v>
      </c>
      <c r="L29" s="43">
        <v>59500</v>
      </c>
      <c r="M29" s="43">
        <v>0</v>
      </c>
      <c r="N29" s="42">
        <f t="shared" si="0"/>
        <v>570275</v>
      </c>
      <c r="O29" s="43">
        <f t="shared" si="1"/>
        <v>570275</v>
      </c>
      <c r="P29" s="43">
        <f t="shared" si="2"/>
        <v>100</v>
      </c>
      <c r="Q29" s="48">
        <f t="shared" si="3"/>
        <v>100</v>
      </c>
    </row>
    <row r="30" spans="1:17" x14ac:dyDescent="0.3">
      <c r="A30" s="41">
        <v>9</v>
      </c>
      <c r="B30" s="40" t="s">
        <v>26</v>
      </c>
      <c r="C30" s="41">
        <v>5</v>
      </c>
      <c r="D30" s="41">
        <v>5</v>
      </c>
      <c r="E30" s="42">
        <v>128012</v>
      </c>
      <c r="F30" s="42">
        <v>0</v>
      </c>
      <c r="G30" s="43">
        <v>69800</v>
      </c>
      <c r="H30" s="42">
        <v>89800</v>
      </c>
      <c r="I30" s="43">
        <v>58212</v>
      </c>
      <c r="J30" s="43">
        <v>38212</v>
      </c>
      <c r="K30" s="43">
        <v>0</v>
      </c>
      <c r="L30" s="43">
        <v>0</v>
      </c>
      <c r="M30" s="43">
        <v>0</v>
      </c>
      <c r="N30" s="42">
        <f t="shared" si="0"/>
        <v>128012</v>
      </c>
      <c r="O30" s="43">
        <f t="shared" si="1"/>
        <v>128012</v>
      </c>
      <c r="P30" s="43">
        <f t="shared" si="2"/>
        <v>100</v>
      </c>
      <c r="Q30" s="43">
        <f t="shared" si="3"/>
        <v>100</v>
      </c>
    </row>
    <row r="31" spans="1:17" x14ac:dyDescent="0.3">
      <c r="A31" s="41">
        <v>10</v>
      </c>
      <c r="B31" s="40" t="s">
        <v>27</v>
      </c>
      <c r="C31" s="41">
        <v>2</v>
      </c>
      <c r="D31" s="41">
        <v>1</v>
      </c>
      <c r="E31" s="42">
        <v>179800</v>
      </c>
      <c r="F31" s="42">
        <v>0</v>
      </c>
      <c r="G31" s="43">
        <v>44800</v>
      </c>
      <c r="H31" s="42">
        <v>44800</v>
      </c>
      <c r="I31" s="43">
        <v>0</v>
      </c>
      <c r="J31" s="43">
        <v>0</v>
      </c>
      <c r="K31" s="43">
        <v>0</v>
      </c>
      <c r="L31" s="43">
        <v>135000</v>
      </c>
      <c r="M31" s="43">
        <v>0</v>
      </c>
      <c r="N31" s="42">
        <f t="shared" si="0"/>
        <v>179800</v>
      </c>
      <c r="O31" s="43">
        <f t="shared" si="1"/>
        <v>44800</v>
      </c>
      <c r="P31" s="43">
        <f t="shared" ref="P31" si="4">(N31*100)/E31</f>
        <v>100</v>
      </c>
      <c r="Q31" s="43">
        <f t="shared" ref="Q31" si="5">(O31*100)/E31</f>
        <v>24.916573971078975</v>
      </c>
    </row>
    <row r="32" spans="1:17" x14ac:dyDescent="0.3">
      <c r="A32" s="41">
        <v>11</v>
      </c>
      <c r="B32" s="40" t="s">
        <v>28</v>
      </c>
      <c r="C32" s="41">
        <v>4</v>
      </c>
      <c r="D32" s="41">
        <v>4</v>
      </c>
      <c r="E32" s="42">
        <v>63787</v>
      </c>
      <c r="F32" s="42">
        <v>0</v>
      </c>
      <c r="G32" s="43">
        <v>0</v>
      </c>
      <c r="H32" s="42">
        <v>0</v>
      </c>
      <c r="I32" s="43">
        <v>60000</v>
      </c>
      <c r="J32" s="43">
        <v>63787</v>
      </c>
      <c r="K32" s="43">
        <v>0</v>
      </c>
      <c r="L32" s="43">
        <v>0</v>
      </c>
      <c r="M32" s="43">
        <v>0</v>
      </c>
      <c r="N32" s="42">
        <f t="shared" si="0"/>
        <v>63787</v>
      </c>
      <c r="O32" s="43">
        <f t="shared" si="1"/>
        <v>60000</v>
      </c>
      <c r="P32" s="43">
        <f t="shared" si="2"/>
        <v>100</v>
      </c>
      <c r="Q32" s="43">
        <f t="shared" si="3"/>
        <v>94.063053600263373</v>
      </c>
    </row>
    <row r="33" spans="1:17" x14ac:dyDescent="0.3">
      <c r="A33" s="41">
        <v>12</v>
      </c>
      <c r="B33" s="40" t="s">
        <v>29</v>
      </c>
      <c r="C33" s="41">
        <v>6</v>
      </c>
      <c r="D33" s="41">
        <v>6</v>
      </c>
      <c r="E33" s="42">
        <v>134050</v>
      </c>
      <c r="F33" s="42">
        <v>0</v>
      </c>
      <c r="G33" s="43">
        <v>69800</v>
      </c>
      <c r="H33" s="42">
        <v>55800</v>
      </c>
      <c r="I33" s="43">
        <v>64250</v>
      </c>
      <c r="J33" s="43">
        <v>78250</v>
      </c>
      <c r="K33" s="43">
        <v>0</v>
      </c>
      <c r="L33" s="43">
        <v>0</v>
      </c>
      <c r="M33" s="43">
        <v>0</v>
      </c>
      <c r="N33" s="42">
        <f t="shared" si="0"/>
        <v>134050</v>
      </c>
      <c r="O33" s="43">
        <f t="shared" si="1"/>
        <v>134050</v>
      </c>
      <c r="P33" s="43">
        <f t="shared" si="2"/>
        <v>100</v>
      </c>
      <c r="Q33" s="43">
        <f t="shared" si="3"/>
        <v>100</v>
      </c>
    </row>
    <row r="34" spans="1:17" x14ac:dyDescent="0.3">
      <c r="A34" s="41">
        <v>13</v>
      </c>
      <c r="B34" s="40" t="s">
        <v>30</v>
      </c>
      <c r="C34" s="41">
        <v>1</v>
      </c>
      <c r="D34" s="41">
        <v>1</v>
      </c>
      <c r="E34" s="42">
        <v>300000</v>
      </c>
      <c r="F34" s="42">
        <v>10180</v>
      </c>
      <c r="G34" s="43">
        <v>10180</v>
      </c>
      <c r="H34" s="42">
        <v>19200</v>
      </c>
      <c r="I34" s="43">
        <v>19200</v>
      </c>
      <c r="J34" s="43">
        <v>155270</v>
      </c>
      <c r="K34" s="43">
        <v>139474.65</v>
      </c>
      <c r="L34" s="43">
        <v>115350</v>
      </c>
      <c r="M34" s="43">
        <v>0</v>
      </c>
      <c r="N34" s="42">
        <f t="shared" si="0"/>
        <v>300000</v>
      </c>
      <c r="O34" s="43">
        <f t="shared" si="1"/>
        <v>168854.65</v>
      </c>
      <c r="P34" s="43">
        <f t="shared" si="2"/>
        <v>100</v>
      </c>
      <c r="Q34" s="43">
        <f t="shared" si="3"/>
        <v>56.284883333333333</v>
      </c>
    </row>
    <row r="35" spans="1:17" x14ac:dyDescent="0.3">
      <c r="A35" s="41">
        <v>14</v>
      </c>
      <c r="B35" s="40" t="s">
        <v>31</v>
      </c>
      <c r="C35" s="41">
        <v>1</v>
      </c>
      <c r="D35" s="41">
        <v>1</v>
      </c>
      <c r="E35" s="42">
        <v>44800</v>
      </c>
      <c r="F35" s="42">
        <v>0</v>
      </c>
      <c r="G35" s="43">
        <v>44800</v>
      </c>
      <c r="H35" s="42">
        <v>44800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2">
        <f t="shared" si="0"/>
        <v>44800</v>
      </c>
      <c r="O35" s="43">
        <f t="shared" si="1"/>
        <v>44800</v>
      </c>
      <c r="P35" s="43">
        <f t="shared" si="2"/>
        <v>100</v>
      </c>
      <c r="Q35" s="43">
        <f t="shared" si="3"/>
        <v>100</v>
      </c>
    </row>
    <row r="36" spans="1:17" x14ac:dyDescent="0.3">
      <c r="A36" s="45">
        <v>15</v>
      </c>
      <c r="B36" s="44" t="s">
        <v>32</v>
      </c>
      <c r="C36" s="45">
        <v>2</v>
      </c>
      <c r="D36" s="45">
        <v>2</v>
      </c>
      <c r="E36" s="46">
        <v>58712</v>
      </c>
      <c r="F36" s="46">
        <v>0</v>
      </c>
      <c r="G36" s="47">
        <v>44800</v>
      </c>
      <c r="H36" s="46">
        <v>55112</v>
      </c>
      <c r="I36" s="47">
        <v>13912</v>
      </c>
      <c r="J36" s="47">
        <v>3600</v>
      </c>
      <c r="K36" s="47">
        <v>0</v>
      </c>
      <c r="L36" s="47">
        <v>0</v>
      </c>
      <c r="M36" s="47">
        <v>0</v>
      </c>
      <c r="N36" s="46">
        <f t="shared" si="0"/>
        <v>58712</v>
      </c>
      <c r="O36" s="47">
        <f t="shared" si="1"/>
        <v>58712</v>
      </c>
      <c r="P36" s="47">
        <f t="shared" si="2"/>
        <v>100</v>
      </c>
      <c r="Q36" s="47">
        <f t="shared" si="3"/>
        <v>100</v>
      </c>
    </row>
    <row r="37" spans="1:17" s="20" customFormat="1" x14ac:dyDescent="0.3">
      <c r="A37" s="32">
        <v>1</v>
      </c>
      <c r="B37" s="33" t="s">
        <v>33</v>
      </c>
      <c r="C37" s="32">
        <v>43</v>
      </c>
      <c r="D37" s="32">
        <v>40</v>
      </c>
      <c r="E37" s="34">
        <v>27566350</v>
      </c>
      <c r="F37" s="34">
        <v>665644</v>
      </c>
      <c r="G37" s="35">
        <v>991262.75</v>
      </c>
      <c r="H37" s="34">
        <v>12344557</v>
      </c>
      <c r="I37" s="35">
        <v>12486820.76</v>
      </c>
      <c r="J37" s="35">
        <v>8210744</v>
      </c>
      <c r="K37" s="35">
        <v>9056329.1199999992</v>
      </c>
      <c r="L37" s="35">
        <v>6345405</v>
      </c>
      <c r="M37" s="35">
        <v>238223.79</v>
      </c>
      <c r="N37" s="34">
        <f t="shared" si="0"/>
        <v>27566350</v>
      </c>
      <c r="O37" s="35">
        <f t="shared" si="1"/>
        <v>22772636.419999998</v>
      </c>
      <c r="P37" s="35">
        <f t="shared" si="2"/>
        <v>100</v>
      </c>
      <c r="Q37" s="35">
        <f t="shared" si="3"/>
        <v>82.610270928142469</v>
      </c>
    </row>
    <row r="38" spans="1:17" x14ac:dyDescent="0.3">
      <c r="A38" s="37">
        <v>1</v>
      </c>
      <c r="B38" s="36" t="s">
        <v>7</v>
      </c>
      <c r="C38" s="37">
        <v>12</v>
      </c>
      <c r="D38" s="37">
        <v>11</v>
      </c>
      <c r="E38" s="38">
        <v>10123780</v>
      </c>
      <c r="F38" s="38">
        <v>589295</v>
      </c>
      <c r="G38" s="39">
        <v>730314</v>
      </c>
      <c r="H38" s="38">
        <v>2421718</v>
      </c>
      <c r="I38" s="39">
        <v>2559646.1</v>
      </c>
      <c r="J38" s="39">
        <v>4400032</v>
      </c>
      <c r="K38" s="39">
        <v>3000680.84</v>
      </c>
      <c r="L38" s="39">
        <v>2712735</v>
      </c>
      <c r="M38" s="39">
        <v>149481</v>
      </c>
      <c r="N38" s="38">
        <f t="shared" si="0"/>
        <v>10123780</v>
      </c>
      <c r="O38" s="39">
        <f t="shared" si="1"/>
        <v>6440121.9399999995</v>
      </c>
      <c r="P38" s="39">
        <f t="shared" si="2"/>
        <v>100</v>
      </c>
      <c r="Q38" s="39">
        <f t="shared" si="3"/>
        <v>63.61380768843258</v>
      </c>
    </row>
    <row r="39" spans="1:17" x14ac:dyDescent="0.3">
      <c r="A39" s="41">
        <v>2</v>
      </c>
      <c r="B39" s="40" t="s">
        <v>34</v>
      </c>
      <c r="C39" s="41">
        <v>2</v>
      </c>
      <c r="D39" s="41">
        <v>2</v>
      </c>
      <c r="E39" s="42">
        <v>330000</v>
      </c>
      <c r="F39" s="42">
        <v>0</v>
      </c>
      <c r="G39" s="43">
        <v>0</v>
      </c>
      <c r="H39" s="42">
        <v>0</v>
      </c>
      <c r="I39" s="43">
        <v>30000</v>
      </c>
      <c r="J39" s="43">
        <v>330000</v>
      </c>
      <c r="K39" s="43">
        <v>298533</v>
      </c>
      <c r="L39" s="43">
        <v>0</v>
      </c>
      <c r="M39" s="43">
        <v>0</v>
      </c>
      <c r="N39" s="42">
        <f t="shared" si="0"/>
        <v>330000</v>
      </c>
      <c r="O39" s="43">
        <f t="shared" si="1"/>
        <v>328533</v>
      </c>
      <c r="P39" s="43">
        <f t="shared" si="2"/>
        <v>100</v>
      </c>
      <c r="Q39" s="43">
        <f t="shared" si="3"/>
        <v>99.555454545454552</v>
      </c>
    </row>
    <row r="40" spans="1:17" x14ac:dyDescent="0.3">
      <c r="A40" s="41">
        <v>3</v>
      </c>
      <c r="B40" s="40" t="s">
        <v>35</v>
      </c>
      <c r="C40" s="41">
        <v>3</v>
      </c>
      <c r="D40" s="41">
        <v>3</v>
      </c>
      <c r="E40" s="42">
        <v>165161</v>
      </c>
      <c r="F40" s="42">
        <v>3900</v>
      </c>
      <c r="G40" s="43">
        <v>12884</v>
      </c>
      <c r="H40" s="42">
        <v>53819</v>
      </c>
      <c r="I40" s="43">
        <v>47755</v>
      </c>
      <c r="J40" s="43">
        <v>7442</v>
      </c>
      <c r="K40" s="43">
        <v>11937</v>
      </c>
      <c r="L40" s="43">
        <v>100000</v>
      </c>
      <c r="M40" s="43">
        <v>26778</v>
      </c>
      <c r="N40" s="42">
        <f t="shared" si="0"/>
        <v>165161</v>
      </c>
      <c r="O40" s="43">
        <f t="shared" si="1"/>
        <v>99354</v>
      </c>
      <c r="P40" s="43">
        <f t="shared" si="2"/>
        <v>100</v>
      </c>
      <c r="Q40" s="43">
        <f t="shared" si="3"/>
        <v>60.155847930201439</v>
      </c>
    </row>
    <row r="41" spans="1:17" x14ac:dyDescent="0.3">
      <c r="A41" s="41">
        <v>4</v>
      </c>
      <c r="B41" s="40" t="s">
        <v>36</v>
      </c>
      <c r="C41" s="41">
        <v>4</v>
      </c>
      <c r="D41" s="41">
        <v>4</v>
      </c>
      <c r="E41" s="42">
        <v>274260</v>
      </c>
      <c r="F41" s="42">
        <v>18712</v>
      </c>
      <c r="G41" s="43">
        <v>57783</v>
      </c>
      <c r="H41" s="42">
        <v>105595</v>
      </c>
      <c r="I41" s="43">
        <v>86760.66</v>
      </c>
      <c r="J41" s="43">
        <v>149953</v>
      </c>
      <c r="K41" s="43">
        <v>129715.28</v>
      </c>
      <c r="L41" s="43">
        <v>0</v>
      </c>
      <c r="M41" s="43">
        <v>0</v>
      </c>
      <c r="N41" s="42">
        <f t="shared" si="0"/>
        <v>274260</v>
      </c>
      <c r="O41" s="43">
        <f t="shared" si="1"/>
        <v>274258.94</v>
      </c>
      <c r="P41" s="43">
        <f t="shared" si="2"/>
        <v>100</v>
      </c>
      <c r="Q41" s="43">
        <f t="shared" si="3"/>
        <v>99.999613505432805</v>
      </c>
    </row>
    <row r="42" spans="1:17" x14ac:dyDescent="0.3">
      <c r="A42" s="41">
        <v>5</v>
      </c>
      <c r="B42" s="40" t="s">
        <v>37</v>
      </c>
      <c r="C42" s="41">
        <v>1</v>
      </c>
      <c r="D42" s="41">
        <v>1</v>
      </c>
      <c r="E42" s="42">
        <v>23357</v>
      </c>
      <c r="F42" s="42">
        <v>0</v>
      </c>
      <c r="G42" s="43">
        <v>0</v>
      </c>
      <c r="H42" s="42">
        <v>21092</v>
      </c>
      <c r="I42" s="43">
        <v>14122</v>
      </c>
      <c r="J42" s="43">
        <v>2265</v>
      </c>
      <c r="K42" s="43">
        <v>9235</v>
      </c>
      <c r="L42" s="43">
        <v>0</v>
      </c>
      <c r="M42" s="43">
        <v>0</v>
      </c>
      <c r="N42" s="42">
        <f t="shared" si="0"/>
        <v>23357</v>
      </c>
      <c r="O42" s="43">
        <f t="shared" si="1"/>
        <v>23357</v>
      </c>
      <c r="P42" s="43">
        <f t="shared" si="2"/>
        <v>100</v>
      </c>
      <c r="Q42" s="43">
        <f t="shared" si="3"/>
        <v>100</v>
      </c>
    </row>
    <row r="43" spans="1:17" x14ac:dyDescent="0.3">
      <c r="A43" s="41">
        <v>6</v>
      </c>
      <c r="B43" s="40" t="s">
        <v>38</v>
      </c>
      <c r="C43" s="41">
        <v>6</v>
      </c>
      <c r="D43" s="41">
        <v>5</v>
      </c>
      <c r="E43" s="42">
        <v>4129187</v>
      </c>
      <c r="F43" s="42">
        <v>36237</v>
      </c>
      <c r="G43" s="43">
        <v>47266.75</v>
      </c>
      <c r="H43" s="42">
        <v>846139</v>
      </c>
      <c r="I43" s="43">
        <v>870798</v>
      </c>
      <c r="J43" s="43">
        <v>180662</v>
      </c>
      <c r="K43" s="43">
        <v>3068389.4</v>
      </c>
      <c r="L43" s="43">
        <v>3066149</v>
      </c>
      <c r="M43" s="43">
        <v>18871.79</v>
      </c>
      <c r="N43" s="42">
        <f t="shared" si="0"/>
        <v>4129187</v>
      </c>
      <c r="O43" s="43">
        <f t="shared" si="1"/>
        <v>4005325.94</v>
      </c>
      <c r="P43" s="43">
        <f t="shared" si="2"/>
        <v>100</v>
      </c>
      <c r="Q43" s="43">
        <f t="shared" si="3"/>
        <v>97.000352369606901</v>
      </c>
    </row>
    <row r="44" spans="1:17" x14ac:dyDescent="0.3">
      <c r="A44" s="41">
        <v>7</v>
      </c>
      <c r="B44" s="40" t="s">
        <v>39</v>
      </c>
      <c r="C44" s="41">
        <v>3</v>
      </c>
      <c r="D44" s="41">
        <v>3</v>
      </c>
      <c r="E44" s="42">
        <v>278993</v>
      </c>
      <c r="F44" s="42">
        <v>0</v>
      </c>
      <c r="G44" s="43">
        <v>29240</v>
      </c>
      <c r="H44" s="42">
        <v>72124</v>
      </c>
      <c r="I44" s="43">
        <v>53704</v>
      </c>
      <c r="J44" s="43">
        <v>3320</v>
      </c>
      <c r="K44" s="43">
        <v>161541</v>
      </c>
      <c r="L44" s="43">
        <v>203549</v>
      </c>
      <c r="M44" s="43">
        <v>0</v>
      </c>
      <c r="N44" s="42">
        <f t="shared" si="0"/>
        <v>278993</v>
      </c>
      <c r="O44" s="43">
        <f t="shared" si="1"/>
        <v>244485</v>
      </c>
      <c r="P44" s="43">
        <f t="shared" si="2"/>
        <v>100</v>
      </c>
      <c r="Q44" s="43">
        <f t="shared" si="3"/>
        <v>87.63123089109763</v>
      </c>
    </row>
    <row r="45" spans="1:17" x14ac:dyDescent="0.3">
      <c r="A45" s="41">
        <v>8</v>
      </c>
      <c r="B45" s="40" t="s">
        <v>40</v>
      </c>
      <c r="C45" s="41">
        <v>3</v>
      </c>
      <c r="D45" s="41">
        <v>3</v>
      </c>
      <c r="E45" s="42">
        <v>3421681</v>
      </c>
      <c r="F45" s="42">
        <v>16500</v>
      </c>
      <c r="G45" s="43">
        <v>16500</v>
      </c>
      <c r="H45" s="42">
        <v>3314000</v>
      </c>
      <c r="I45" s="43">
        <v>3314000</v>
      </c>
      <c r="J45" s="43">
        <v>69991</v>
      </c>
      <c r="K45" s="43">
        <v>66742</v>
      </c>
      <c r="L45" s="43">
        <v>21190</v>
      </c>
      <c r="M45" s="43">
        <v>19430</v>
      </c>
      <c r="N45" s="42">
        <f t="shared" si="0"/>
        <v>3421681</v>
      </c>
      <c r="O45" s="43">
        <f t="shared" si="1"/>
        <v>3416672</v>
      </c>
      <c r="P45" s="43">
        <f t="shared" si="2"/>
        <v>100</v>
      </c>
      <c r="Q45" s="43">
        <f t="shared" si="3"/>
        <v>99.853609965394199</v>
      </c>
    </row>
    <row r="46" spans="1:17" x14ac:dyDescent="0.3">
      <c r="A46" s="41">
        <v>9</v>
      </c>
      <c r="B46" s="40" t="s">
        <v>41</v>
      </c>
      <c r="C46" s="41">
        <v>6</v>
      </c>
      <c r="D46" s="41">
        <v>6</v>
      </c>
      <c r="E46" s="42">
        <v>8518092</v>
      </c>
      <c r="F46" s="42">
        <v>1000</v>
      </c>
      <c r="G46" s="43">
        <v>67061</v>
      </c>
      <c r="H46" s="42">
        <v>5510070</v>
      </c>
      <c r="I46" s="43">
        <v>5450307</v>
      </c>
      <c r="J46" s="43">
        <v>2897390</v>
      </c>
      <c r="K46" s="43">
        <v>2287004.6</v>
      </c>
      <c r="L46" s="43">
        <v>109632</v>
      </c>
      <c r="M46" s="43">
        <v>23663</v>
      </c>
      <c r="N46" s="42">
        <f t="shared" si="0"/>
        <v>8518092</v>
      </c>
      <c r="O46" s="43">
        <f t="shared" si="1"/>
        <v>7828035.5999999996</v>
      </c>
      <c r="P46" s="43">
        <f t="shared" si="2"/>
        <v>100</v>
      </c>
      <c r="Q46" s="43">
        <f t="shared" si="3"/>
        <v>91.898932296105741</v>
      </c>
    </row>
    <row r="47" spans="1:17" x14ac:dyDescent="0.3">
      <c r="A47" s="45">
        <v>10</v>
      </c>
      <c r="B47" s="44" t="s">
        <v>42</v>
      </c>
      <c r="C47" s="45">
        <v>3</v>
      </c>
      <c r="D47" s="45">
        <v>2</v>
      </c>
      <c r="E47" s="46">
        <v>301839</v>
      </c>
      <c r="F47" s="46">
        <v>0</v>
      </c>
      <c r="G47" s="47">
        <v>30214</v>
      </c>
      <c r="H47" s="46">
        <v>0</v>
      </c>
      <c r="I47" s="47">
        <v>59728</v>
      </c>
      <c r="J47" s="47">
        <v>169689</v>
      </c>
      <c r="K47" s="47">
        <v>22551</v>
      </c>
      <c r="L47" s="47">
        <v>132150</v>
      </c>
      <c r="M47" s="47">
        <v>0</v>
      </c>
      <c r="N47" s="46">
        <f t="shared" si="0"/>
        <v>301839</v>
      </c>
      <c r="O47" s="47">
        <f t="shared" si="1"/>
        <v>112493</v>
      </c>
      <c r="P47" s="47">
        <f t="shared" si="2"/>
        <v>100</v>
      </c>
      <c r="Q47" s="47">
        <f t="shared" si="3"/>
        <v>37.269206431243148</v>
      </c>
    </row>
    <row r="48" spans="1:17" s="20" customFormat="1" x14ac:dyDescent="0.3">
      <c r="A48" s="32">
        <v>1</v>
      </c>
      <c r="B48" s="33" t="s">
        <v>43</v>
      </c>
      <c r="C48" s="32">
        <v>40</v>
      </c>
      <c r="D48" s="32">
        <v>31</v>
      </c>
      <c r="E48" s="34">
        <v>16380625</v>
      </c>
      <c r="F48" s="34">
        <v>181490</v>
      </c>
      <c r="G48" s="35">
        <v>355936</v>
      </c>
      <c r="H48" s="34">
        <v>2893593</v>
      </c>
      <c r="I48" s="35">
        <v>2920844</v>
      </c>
      <c r="J48" s="35">
        <v>3025064</v>
      </c>
      <c r="K48" s="35">
        <v>6062286</v>
      </c>
      <c r="L48" s="35">
        <v>10280478</v>
      </c>
      <c r="M48" s="35">
        <v>4517077.3499999996</v>
      </c>
      <c r="N48" s="34">
        <f t="shared" si="0"/>
        <v>16380625</v>
      </c>
      <c r="O48" s="35">
        <f t="shared" si="1"/>
        <v>13856143.35</v>
      </c>
      <c r="P48" s="35">
        <f t="shared" si="2"/>
        <v>100</v>
      </c>
      <c r="Q48" s="35">
        <f t="shared" si="3"/>
        <v>84.588612156129571</v>
      </c>
    </row>
    <row r="49" spans="1:17" x14ac:dyDescent="0.3">
      <c r="A49" s="37">
        <v>1</v>
      </c>
      <c r="B49" s="36" t="s">
        <v>7</v>
      </c>
      <c r="C49" s="37">
        <v>10</v>
      </c>
      <c r="D49" s="37">
        <v>7</v>
      </c>
      <c r="E49" s="38">
        <v>2117925</v>
      </c>
      <c r="F49" s="38">
        <v>0</v>
      </c>
      <c r="G49" s="39">
        <v>84122</v>
      </c>
      <c r="H49" s="38">
        <v>0</v>
      </c>
      <c r="I49" s="39">
        <v>174111</v>
      </c>
      <c r="J49" s="39">
        <v>300500</v>
      </c>
      <c r="K49" s="39">
        <v>149329</v>
      </c>
      <c r="L49" s="39">
        <v>1817425</v>
      </c>
      <c r="M49" s="39">
        <v>70101.350000000006</v>
      </c>
      <c r="N49" s="38">
        <f t="shared" si="0"/>
        <v>2117925</v>
      </c>
      <c r="O49" s="39">
        <f t="shared" si="1"/>
        <v>477663.35</v>
      </c>
      <c r="P49" s="39">
        <f t="shared" si="2"/>
        <v>100</v>
      </c>
      <c r="Q49" s="39">
        <f t="shared" si="3"/>
        <v>22.553364731990037</v>
      </c>
    </row>
    <row r="50" spans="1:17" x14ac:dyDescent="0.3">
      <c r="A50" s="41">
        <v>2</v>
      </c>
      <c r="B50" s="40" t="s">
        <v>34</v>
      </c>
      <c r="C50" s="41">
        <v>5</v>
      </c>
      <c r="D50" s="41">
        <v>2</v>
      </c>
      <c r="E50" s="42">
        <v>350300</v>
      </c>
      <c r="F50" s="42">
        <v>0</v>
      </c>
      <c r="G50" s="43">
        <v>0</v>
      </c>
      <c r="H50" s="42">
        <v>40000</v>
      </c>
      <c r="I50" s="43">
        <v>11668</v>
      </c>
      <c r="J50" s="43">
        <v>0</v>
      </c>
      <c r="K50" s="43">
        <v>39925</v>
      </c>
      <c r="L50" s="43">
        <v>310300</v>
      </c>
      <c r="M50" s="43">
        <v>0</v>
      </c>
      <c r="N50" s="42">
        <f t="shared" si="0"/>
        <v>350300</v>
      </c>
      <c r="O50" s="43">
        <f t="shared" si="1"/>
        <v>51593</v>
      </c>
      <c r="P50" s="43">
        <f t="shared" si="2"/>
        <v>100</v>
      </c>
      <c r="Q50" s="43">
        <f t="shared" si="3"/>
        <v>14.72823294319155</v>
      </c>
    </row>
    <row r="51" spans="1:17" x14ac:dyDescent="0.3">
      <c r="A51" s="41">
        <v>3</v>
      </c>
      <c r="B51" s="40" t="s">
        <v>44</v>
      </c>
      <c r="C51" s="41">
        <v>3</v>
      </c>
      <c r="D51" s="41">
        <v>1</v>
      </c>
      <c r="E51" s="42">
        <v>85000</v>
      </c>
      <c r="F51" s="42">
        <v>0</v>
      </c>
      <c r="G51" s="43">
        <v>0</v>
      </c>
      <c r="H51" s="42">
        <v>44134</v>
      </c>
      <c r="I51" s="43">
        <v>41182</v>
      </c>
      <c r="J51" s="43">
        <v>5000</v>
      </c>
      <c r="K51" s="43">
        <v>2952</v>
      </c>
      <c r="L51" s="43">
        <v>35866</v>
      </c>
      <c r="M51" s="43">
        <v>0</v>
      </c>
      <c r="N51" s="42">
        <f t="shared" si="0"/>
        <v>85000</v>
      </c>
      <c r="O51" s="43">
        <f t="shared" si="1"/>
        <v>44134</v>
      </c>
      <c r="P51" s="43">
        <f t="shared" si="2"/>
        <v>100</v>
      </c>
      <c r="Q51" s="43">
        <f t="shared" si="3"/>
        <v>51.92235294117647</v>
      </c>
    </row>
    <row r="52" spans="1:17" x14ac:dyDescent="0.3">
      <c r="A52" s="41">
        <v>4</v>
      </c>
      <c r="B52" s="40" t="s">
        <v>45</v>
      </c>
      <c r="C52" s="41">
        <v>10</v>
      </c>
      <c r="D52" s="41">
        <v>10</v>
      </c>
      <c r="E52" s="42">
        <v>3853000</v>
      </c>
      <c r="F52" s="42">
        <v>102000</v>
      </c>
      <c r="G52" s="43">
        <v>148000</v>
      </c>
      <c r="H52" s="42">
        <v>1285256</v>
      </c>
      <c r="I52" s="43">
        <v>1287410</v>
      </c>
      <c r="J52" s="43">
        <v>2460744</v>
      </c>
      <c r="K52" s="43">
        <v>2269625</v>
      </c>
      <c r="L52" s="43">
        <v>5000</v>
      </c>
      <c r="M52" s="43">
        <v>23420</v>
      </c>
      <c r="N52" s="42">
        <f t="shared" si="0"/>
        <v>3853000</v>
      </c>
      <c r="O52" s="43">
        <f t="shared" si="1"/>
        <v>3728455</v>
      </c>
      <c r="P52" s="43">
        <f t="shared" si="2"/>
        <v>100</v>
      </c>
      <c r="Q52" s="43">
        <f t="shared" si="3"/>
        <v>96.7675837010122</v>
      </c>
    </row>
    <row r="53" spans="1:17" x14ac:dyDescent="0.3">
      <c r="A53" s="41">
        <v>5</v>
      </c>
      <c r="B53" s="40" t="s">
        <v>46</v>
      </c>
      <c r="C53" s="41">
        <v>3</v>
      </c>
      <c r="D53" s="41">
        <v>3</v>
      </c>
      <c r="E53" s="42">
        <v>8273400</v>
      </c>
      <c r="F53" s="42">
        <v>36490</v>
      </c>
      <c r="G53" s="43">
        <v>94834</v>
      </c>
      <c r="H53" s="42">
        <v>102948</v>
      </c>
      <c r="I53" s="43">
        <v>46454</v>
      </c>
      <c r="J53" s="43">
        <v>188820</v>
      </c>
      <c r="K53" s="43">
        <v>3441714</v>
      </c>
      <c r="L53" s="43">
        <v>7945142</v>
      </c>
      <c r="M53" s="43">
        <v>4385056</v>
      </c>
      <c r="N53" s="42">
        <f t="shared" si="0"/>
        <v>8273400</v>
      </c>
      <c r="O53" s="43">
        <f t="shared" si="1"/>
        <v>7968058</v>
      </c>
      <c r="P53" s="43">
        <f t="shared" si="2"/>
        <v>100</v>
      </c>
      <c r="Q53" s="43">
        <f t="shared" si="3"/>
        <v>96.309352865810908</v>
      </c>
    </row>
    <row r="54" spans="1:17" x14ac:dyDescent="0.3">
      <c r="A54" s="41">
        <v>6</v>
      </c>
      <c r="B54" s="40" t="s">
        <v>47</v>
      </c>
      <c r="C54" s="41">
        <v>8</v>
      </c>
      <c r="D54" s="41">
        <v>7</v>
      </c>
      <c r="E54" s="42">
        <v>1671800</v>
      </c>
      <c r="F54" s="42">
        <v>43000</v>
      </c>
      <c r="G54" s="43">
        <v>28980</v>
      </c>
      <c r="H54" s="42">
        <v>1417361</v>
      </c>
      <c r="I54" s="43">
        <v>1356125</v>
      </c>
      <c r="J54" s="43">
        <v>70000</v>
      </c>
      <c r="K54" s="43">
        <v>134456</v>
      </c>
      <c r="L54" s="43">
        <v>141439</v>
      </c>
      <c r="M54" s="43">
        <v>38500</v>
      </c>
      <c r="N54" s="42">
        <f t="shared" si="0"/>
        <v>1671800</v>
      </c>
      <c r="O54" s="43">
        <f t="shared" si="1"/>
        <v>1558061</v>
      </c>
      <c r="P54" s="43">
        <f t="shared" si="2"/>
        <v>100</v>
      </c>
      <c r="Q54" s="43">
        <f t="shared" si="3"/>
        <v>93.196614427563105</v>
      </c>
    </row>
    <row r="55" spans="1:17" x14ac:dyDescent="0.3">
      <c r="A55" s="45">
        <v>7</v>
      </c>
      <c r="B55" s="44" t="s">
        <v>31</v>
      </c>
      <c r="C55" s="45">
        <v>1</v>
      </c>
      <c r="D55" s="45">
        <v>1</v>
      </c>
      <c r="E55" s="46">
        <v>29200</v>
      </c>
      <c r="F55" s="46">
        <v>0</v>
      </c>
      <c r="G55" s="47">
        <v>0</v>
      </c>
      <c r="H55" s="46">
        <v>3894</v>
      </c>
      <c r="I55" s="47">
        <v>3894</v>
      </c>
      <c r="J55" s="47">
        <v>0</v>
      </c>
      <c r="K55" s="47">
        <v>24285</v>
      </c>
      <c r="L55" s="47">
        <v>25306</v>
      </c>
      <c r="M55" s="47">
        <v>0</v>
      </c>
      <c r="N55" s="46">
        <f t="shared" si="0"/>
        <v>29200</v>
      </c>
      <c r="O55" s="47">
        <f t="shared" si="1"/>
        <v>28179</v>
      </c>
      <c r="P55" s="47">
        <f t="shared" si="2"/>
        <v>100</v>
      </c>
      <c r="Q55" s="47">
        <f t="shared" si="3"/>
        <v>96.503424657534254</v>
      </c>
    </row>
    <row r="56" spans="1:17" s="20" customFormat="1" x14ac:dyDescent="0.3">
      <c r="A56" s="32">
        <v>1</v>
      </c>
      <c r="B56" s="33" t="s">
        <v>48</v>
      </c>
      <c r="C56" s="32">
        <v>3</v>
      </c>
      <c r="D56" s="32">
        <v>3</v>
      </c>
      <c r="E56" s="34">
        <v>1020000</v>
      </c>
      <c r="F56" s="34">
        <v>0</v>
      </c>
      <c r="G56" s="35">
        <v>0</v>
      </c>
      <c r="H56" s="34">
        <v>0</v>
      </c>
      <c r="I56" s="35">
        <v>0</v>
      </c>
      <c r="J56" s="35">
        <v>985000</v>
      </c>
      <c r="K56" s="35">
        <v>941996.95</v>
      </c>
      <c r="L56" s="35">
        <v>35000</v>
      </c>
      <c r="M56" s="35">
        <v>17000</v>
      </c>
      <c r="N56" s="34">
        <f t="shared" si="0"/>
        <v>1020000</v>
      </c>
      <c r="O56" s="35">
        <f t="shared" si="1"/>
        <v>958996.95</v>
      </c>
      <c r="P56" s="35">
        <f t="shared" si="2"/>
        <v>100</v>
      </c>
      <c r="Q56" s="35">
        <f t="shared" si="3"/>
        <v>94.019308823529414</v>
      </c>
    </row>
    <row r="57" spans="1:17" x14ac:dyDescent="0.3">
      <c r="A57" s="2">
        <v>1</v>
      </c>
      <c r="B57" s="3" t="s">
        <v>7</v>
      </c>
      <c r="C57" s="2">
        <v>3</v>
      </c>
      <c r="D57" s="2">
        <v>3</v>
      </c>
      <c r="E57" s="8">
        <v>1020000</v>
      </c>
      <c r="F57" s="8">
        <v>0</v>
      </c>
      <c r="G57" s="5">
        <v>0</v>
      </c>
      <c r="H57" s="8">
        <v>0</v>
      </c>
      <c r="I57" s="5">
        <v>0</v>
      </c>
      <c r="J57" s="5">
        <v>985000</v>
      </c>
      <c r="K57" s="5">
        <v>941996.95</v>
      </c>
      <c r="L57" s="5">
        <v>35000</v>
      </c>
      <c r="M57" s="5">
        <v>17000</v>
      </c>
      <c r="N57" s="8">
        <f t="shared" si="0"/>
        <v>1020000</v>
      </c>
      <c r="O57" s="5">
        <f t="shared" si="1"/>
        <v>958996.95</v>
      </c>
      <c r="P57" s="5">
        <f t="shared" si="2"/>
        <v>100</v>
      </c>
      <c r="Q57" s="5">
        <f t="shared" si="3"/>
        <v>94.019308823529414</v>
      </c>
    </row>
    <row r="58" spans="1:17" s="20" customFormat="1" x14ac:dyDescent="0.3">
      <c r="A58" s="32">
        <v>1</v>
      </c>
      <c r="B58" s="33" t="s">
        <v>49</v>
      </c>
      <c r="C58" s="32">
        <v>65</v>
      </c>
      <c r="D58" s="32">
        <v>59</v>
      </c>
      <c r="E58" s="34">
        <v>24610150</v>
      </c>
      <c r="F58" s="34">
        <v>651793</v>
      </c>
      <c r="G58" s="35">
        <v>1144928.04</v>
      </c>
      <c r="H58" s="34">
        <v>7322376</v>
      </c>
      <c r="I58" s="35">
        <v>9204519.5500000007</v>
      </c>
      <c r="J58" s="35">
        <v>796760</v>
      </c>
      <c r="K58" s="35">
        <v>9455784</v>
      </c>
      <c r="L58" s="35">
        <v>15839221</v>
      </c>
      <c r="M58" s="35">
        <v>121375</v>
      </c>
      <c r="N58" s="34">
        <f t="shared" si="0"/>
        <v>24610150</v>
      </c>
      <c r="O58" s="35">
        <f t="shared" si="1"/>
        <v>19926606.59</v>
      </c>
      <c r="P58" s="35">
        <f t="shared" si="2"/>
        <v>100</v>
      </c>
      <c r="Q58" s="35">
        <f t="shared" si="3"/>
        <v>80.969057848083011</v>
      </c>
    </row>
    <row r="59" spans="1:17" x14ac:dyDescent="0.3">
      <c r="A59" s="37">
        <v>1</v>
      </c>
      <c r="B59" s="36" t="s">
        <v>7</v>
      </c>
      <c r="C59" s="37">
        <v>9</v>
      </c>
      <c r="D59" s="37">
        <v>9</v>
      </c>
      <c r="E59" s="38">
        <v>15779570</v>
      </c>
      <c r="F59" s="38">
        <v>354983</v>
      </c>
      <c r="G59" s="39">
        <v>708192.16</v>
      </c>
      <c r="H59" s="38">
        <v>1305071</v>
      </c>
      <c r="I59" s="39">
        <v>3343343.95</v>
      </c>
      <c r="J59" s="39">
        <v>416116</v>
      </c>
      <c r="K59" s="39">
        <v>8880820</v>
      </c>
      <c r="L59" s="39">
        <v>13703400</v>
      </c>
      <c r="M59" s="39">
        <v>116375</v>
      </c>
      <c r="N59" s="38">
        <f t="shared" si="0"/>
        <v>15779570</v>
      </c>
      <c r="O59" s="39">
        <f t="shared" si="1"/>
        <v>13048731.109999999</v>
      </c>
      <c r="P59" s="39">
        <f t="shared" si="2"/>
        <v>100</v>
      </c>
      <c r="Q59" s="39">
        <f t="shared" si="3"/>
        <v>82.693832024573553</v>
      </c>
    </row>
    <row r="60" spans="1:17" x14ac:dyDescent="0.3">
      <c r="A60" s="41">
        <v>2</v>
      </c>
      <c r="B60" s="40" t="s">
        <v>50</v>
      </c>
      <c r="C60" s="41">
        <v>1</v>
      </c>
      <c r="D60" s="41">
        <v>1</v>
      </c>
      <c r="E60" s="42">
        <v>2680000</v>
      </c>
      <c r="F60" s="42">
        <v>0</v>
      </c>
      <c r="G60" s="43">
        <v>0</v>
      </c>
      <c r="H60" s="42">
        <v>2679000</v>
      </c>
      <c r="I60" s="43">
        <v>2679000</v>
      </c>
      <c r="J60" s="43">
        <v>0</v>
      </c>
      <c r="K60" s="43">
        <v>0</v>
      </c>
      <c r="L60" s="43">
        <v>1000</v>
      </c>
      <c r="M60" s="43">
        <v>0</v>
      </c>
      <c r="N60" s="42">
        <f t="shared" si="0"/>
        <v>2680000</v>
      </c>
      <c r="O60" s="43">
        <f t="shared" si="1"/>
        <v>2679000</v>
      </c>
      <c r="P60" s="43">
        <f t="shared" si="2"/>
        <v>100</v>
      </c>
      <c r="Q60" s="43">
        <f t="shared" si="3"/>
        <v>99.962686567164184</v>
      </c>
    </row>
    <row r="61" spans="1:17" x14ac:dyDescent="0.3">
      <c r="A61" s="41">
        <v>3</v>
      </c>
      <c r="B61" s="40" t="s">
        <v>51</v>
      </c>
      <c r="C61" s="41">
        <v>3</v>
      </c>
      <c r="D61" s="41">
        <v>3</v>
      </c>
      <c r="E61" s="42">
        <v>692180</v>
      </c>
      <c r="F61" s="42">
        <v>75000</v>
      </c>
      <c r="G61" s="43">
        <v>64400</v>
      </c>
      <c r="H61" s="42">
        <v>613400</v>
      </c>
      <c r="I61" s="43">
        <v>549000</v>
      </c>
      <c r="J61" s="43">
        <v>0</v>
      </c>
      <c r="K61" s="43">
        <v>75000</v>
      </c>
      <c r="L61" s="43">
        <v>3780</v>
      </c>
      <c r="M61" s="43">
        <v>0</v>
      </c>
      <c r="N61" s="42">
        <f t="shared" si="0"/>
        <v>692180</v>
      </c>
      <c r="O61" s="43">
        <f t="shared" si="1"/>
        <v>688400</v>
      </c>
      <c r="P61" s="43">
        <f t="shared" si="2"/>
        <v>100</v>
      </c>
      <c r="Q61" s="43">
        <f t="shared" si="3"/>
        <v>99.453899274755116</v>
      </c>
    </row>
    <row r="62" spans="1:17" x14ac:dyDescent="0.3">
      <c r="A62" s="41">
        <v>4</v>
      </c>
      <c r="B62" s="40" t="s">
        <v>25</v>
      </c>
      <c r="C62" s="41">
        <v>4</v>
      </c>
      <c r="D62" s="41">
        <v>3</v>
      </c>
      <c r="E62" s="42">
        <v>217040</v>
      </c>
      <c r="F62" s="42">
        <v>51050</v>
      </c>
      <c r="G62" s="43">
        <v>21180</v>
      </c>
      <c r="H62" s="42">
        <v>60000</v>
      </c>
      <c r="I62" s="43">
        <v>39410</v>
      </c>
      <c r="J62" s="43">
        <v>30990</v>
      </c>
      <c r="K62" s="43">
        <v>80560</v>
      </c>
      <c r="L62" s="43">
        <v>75000</v>
      </c>
      <c r="M62" s="43">
        <v>0</v>
      </c>
      <c r="N62" s="42">
        <f t="shared" si="0"/>
        <v>217040</v>
      </c>
      <c r="O62" s="43">
        <f t="shared" si="1"/>
        <v>141150</v>
      </c>
      <c r="P62" s="43">
        <f t="shared" si="2"/>
        <v>100</v>
      </c>
      <c r="Q62" s="43">
        <f t="shared" si="3"/>
        <v>65.034095097677849</v>
      </c>
    </row>
    <row r="63" spans="1:17" x14ac:dyDescent="0.3">
      <c r="A63" s="41">
        <v>5</v>
      </c>
      <c r="B63" s="40" t="s">
        <v>52</v>
      </c>
      <c r="C63" s="41">
        <v>5</v>
      </c>
      <c r="D63" s="41">
        <v>3</v>
      </c>
      <c r="E63" s="42">
        <v>1951000</v>
      </c>
      <c r="F63" s="42">
        <v>48740</v>
      </c>
      <c r="G63" s="43">
        <v>49300</v>
      </c>
      <c r="H63" s="42">
        <v>173888</v>
      </c>
      <c r="I63" s="43">
        <v>367258</v>
      </c>
      <c r="J63" s="43">
        <v>104246</v>
      </c>
      <c r="K63" s="43">
        <v>192376</v>
      </c>
      <c r="L63" s="43">
        <v>1624126</v>
      </c>
      <c r="M63" s="43">
        <v>0</v>
      </c>
      <c r="N63" s="42">
        <f t="shared" si="0"/>
        <v>1951000</v>
      </c>
      <c r="O63" s="43">
        <f t="shared" si="1"/>
        <v>608934</v>
      </c>
      <c r="P63" s="43">
        <f t="shared" si="2"/>
        <v>100</v>
      </c>
      <c r="Q63" s="43">
        <f t="shared" si="3"/>
        <v>31.211378780112764</v>
      </c>
    </row>
    <row r="64" spans="1:17" x14ac:dyDescent="0.3">
      <c r="A64" s="41">
        <v>6</v>
      </c>
      <c r="B64" s="40" t="s">
        <v>53</v>
      </c>
      <c r="C64" s="41">
        <v>8</v>
      </c>
      <c r="D64" s="41">
        <v>8</v>
      </c>
      <c r="E64" s="42">
        <v>241320</v>
      </c>
      <c r="F64" s="42">
        <v>25000</v>
      </c>
      <c r="G64" s="43">
        <v>23650</v>
      </c>
      <c r="H64" s="42">
        <v>170000</v>
      </c>
      <c r="I64" s="43">
        <v>170000</v>
      </c>
      <c r="J64" s="43">
        <v>23160</v>
      </c>
      <c r="K64" s="43">
        <v>23160</v>
      </c>
      <c r="L64" s="43">
        <v>23160</v>
      </c>
      <c r="M64" s="43">
        <v>0</v>
      </c>
      <c r="N64" s="42">
        <f t="shared" si="0"/>
        <v>241320</v>
      </c>
      <c r="O64" s="43">
        <f t="shared" si="1"/>
        <v>216810</v>
      </c>
      <c r="P64" s="43">
        <f t="shared" si="2"/>
        <v>100</v>
      </c>
      <c r="Q64" s="43">
        <f t="shared" si="3"/>
        <v>89.843361511685728</v>
      </c>
    </row>
    <row r="65" spans="1:17" x14ac:dyDescent="0.3">
      <c r="A65" s="41">
        <v>7</v>
      </c>
      <c r="B65" s="40" t="s">
        <v>54</v>
      </c>
      <c r="C65" s="41">
        <v>2</v>
      </c>
      <c r="D65" s="41">
        <v>2</v>
      </c>
      <c r="E65" s="42">
        <v>120080</v>
      </c>
      <c r="F65" s="42">
        <v>0</v>
      </c>
      <c r="G65" s="43">
        <v>4200</v>
      </c>
      <c r="H65" s="42">
        <v>87910</v>
      </c>
      <c r="I65" s="43">
        <v>84710</v>
      </c>
      <c r="J65" s="43">
        <v>32170</v>
      </c>
      <c r="K65" s="43">
        <v>30300</v>
      </c>
      <c r="L65" s="43">
        <v>0</v>
      </c>
      <c r="M65" s="43">
        <v>0</v>
      </c>
      <c r="N65" s="42">
        <f t="shared" si="0"/>
        <v>120080</v>
      </c>
      <c r="O65" s="43">
        <f t="shared" si="1"/>
        <v>119210</v>
      </c>
      <c r="P65" s="43">
        <f t="shared" si="2"/>
        <v>100</v>
      </c>
      <c r="Q65" s="43">
        <f t="shared" si="3"/>
        <v>99.27548301132579</v>
      </c>
    </row>
    <row r="66" spans="1:17" x14ac:dyDescent="0.3">
      <c r="A66" s="41">
        <v>8</v>
      </c>
      <c r="B66" s="40" t="s">
        <v>55</v>
      </c>
      <c r="C66" s="41">
        <v>4</v>
      </c>
      <c r="D66" s="41">
        <v>3</v>
      </c>
      <c r="E66" s="42">
        <v>115880</v>
      </c>
      <c r="F66" s="42">
        <v>75000</v>
      </c>
      <c r="G66" s="43">
        <v>0</v>
      </c>
      <c r="H66" s="42">
        <v>3256</v>
      </c>
      <c r="I66" s="43">
        <v>78256</v>
      </c>
      <c r="J66" s="43">
        <v>0</v>
      </c>
      <c r="K66" s="43">
        <v>0</v>
      </c>
      <c r="L66" s="43">
        <v>37624</v>
      </c>
      <c r="M66" s="43">
        <v>5000</v>
      </c>
      <c r="N66" s="42">
        <f t="shared" si="0"/>
        <v>115880</v>
      </c>
      <c r="O66" s="43">
        <f t="shared" si="1"/>
        <v>83256</v>
      </c>
      <c r="P66" s="43">
        <f t="shared" si="2"/>
        <v>100</v>
      </c>
      <c r="Q66" s="43">
        <f t="shared" si="3"/>
        <v>71.846738004832588</v>
      </c>
    </row>
    <row r="67" spans="1:17" x14ac:dyDescent="0.3">
      <c r="A67" s="41">
        <v>9</v>
      </c>
      <c r="B67" s="40" t="s">
        <v>56</v>
      </c>
      <c r="C67" s="41">
        <v>6</v>
      </c>
      <c r="D67" s="41">
        <v>5</v>
      </c>
      <c r="E67" s="42">
        <v>315640</v>
      </c>
      <c r="F67" s="42">
        <v>0</v>
      </c>
      <c r="G67" s="43">
        <v>118000</v>
      </c>
      <c r="H67" s="42">
        <v>275640</v>
      </c>
      <c r="I67" s="43">
        <v>0</v>
      </c>
      <c r="J67" s="43">
        <v>30000</v>
      </c>
      <c r="K67" s="43">
        <v>51240</v>
      </c>
      <c r="L67" s="43">
        <v>10000</v>
      </c>
      <c r="M67" s="43">
        <v>0</v>
      </c>
      <c r="N67" s="42">
        <f t="shared" si="0"/>
        <v>315640</v>
      </c>
      <c r="O67" s="43">
        <f t="shared" si="1"/>
        <v>169240</v>
      </c>
      <c r="P67" s="43">
        <f t="shared" si="2"/>
        <v>100</v>
      </c>
      <c r="Q67" s="43">
        <f t="shared" si="3"/>
        <v>53.618045875047521</v>
      </c>
    </row>
    <row r="68" spans="1:17" x14ac:dyDescent="0.3">
      <c r="A68" s="41">
        <v>10</v>
      </c>
      <c r="B68" s="40" t="s">
        <v>57</v>
      </c>
      <c r="C68" s="41">
        <v>6</v>
      </c>
      <c r="D68" s="41">
        <v>5</v>
      </c>
      <c r="E68" s="42">
        <v>166840</v>
      </c>
      <c r="F68" s="42">
        <v>10020</v>
      </c>
      <c r="G68" s="43">
        <v>10020</v>
      </c>
      <c r="H68" s="42">
        <v>12745</v>
      </c>
      <c r="I68" s="43">
        <v>48015</v>
      </c>
      <c r="J68" s="43">
        <v>57690</v>
      </c>
      <c r="K68" s="43">
        <v>62820</v>
      </c>
      <c r="L68" s="43">
        <v>86385</v>
      </c>
      <c r="M68" s="43">
        <v>0</v>
      </c>
      <c r="N68" s="42">
        <f t="shared" si="0"/>
        <v>166840</v>
      </c>
      <c r="O68" s="43">
        <f t="shared" si="1"/>
        <v>120855</v>
      </c>
      <c r="P68" s="43">
        <f t="shared" si="2"/>
        <v>100</v>
      </c>
      <c r="Q68" s="43">
        <f t="shared" si="3"/>
        <v>72.437664828578278</v>
      </c>
    </row>
    <row r="69" spans="1:17" x14ac:dyDescent="0.3">
      <c r="A69" s="41">
        <v>11</v>
      </c>
      <c r="B69" s="40" t="s">
        <v>58</v>
      </c>
      <c r="C69" s="41">
        <v>4</v>
      </c>
      <c r="D69" s="41">
        <v>4</v>
      </c>
      <c r="E69" s="42">
        <v>1421520</v>
      </c>
      <c r="F69" s="42">
        <v>0</v>
      </c>
      <c r="G69" s="43">
        <v>55826.879999999997</v>
      </c>
      <c r="H69" s="42">
        <v>1103403</v>
      </c>
      <c r="I69" s="43">
        <v>1106023</v>
      </c>
      <c r="J69" s="43">
        <v>44740</v>
      </c>
      <c r="K69" s="43">
        <v>3000</v>
      </c>
      <c r="L69" s="43">
        <v>273377</v>
      </c>
      <c r="M69" s="43">
        <v>0</v>
      </c>
      <c r="N69" s="42">
        <f t="shared" si="0"/>
        <v>1421520</v>
      </c>
      <c r="O69" s="43">
        <f t="shared" si="1"/>
        <v>1164849.8799999999</v>
      </c>
      <c r="P69" s="43">
        <f t="shared" si="2"/>
        <v>100</v>
      </c>
      <c r="Q69" s="43">
        <f t="shared" si="3"/>
        <v>81.943967021216721</v>
      </c>
    </row>
    <row r="70" spans="1:17" x14ac:dyDescent="0.3">
      <c r="A70" s="41">
        <v>12</v>
      </c>
      <c r="B70" s="40" t="s">
        <v>59</v>
      </c>
      <c r="C70" s="41">
        <v>5</v>
      </c>
      <c r="D70" s="41">
        <v>5</v>
      </c>
      <c r="E70" s="42">
        <v>703600</v>
      </c>
      <c r="F70" s="42">
        <v>12000</v>
      </c>
      <c r="G70" s="43">
        <v>24160</v>
      </c>
      <c r="H70" s="42">
        <v>664152</v>
      </c>
      <c r="I70" s="43">
        <v>651591.6</v>
      </c>
      <c r="J70" s="43">
        <v>27448</v>
      </c>
      <c r="K70" s="43">
        <v>26508</v>
      </c>
      <c r="L70" s="43">
        <v>0</v>
      </c>
      <c r="M70" s="43">
        <v>0</v>
      </c>
      <c r="N70" s="42">
        <f t="shared" si="0"/>
        <v>703600</v>
      </c>
      <c r="O70" s="43">
        <f t="shared" si="1"/>
        <v>702259.6</v>
      </c>
      <c r="P70" s="43">
        <f t="shared" si="2"/>
        <v>100</v>
      </c>
      <c r="Q70" s="43">
        <f t="shared" si="3"/>
        <v>99.809494030699256</v>
      </c>
    </row>
    <row r="71" spans="1:17" x14ac:dyDescent="0.3">
      <c r="A71" s="45">
        <v>13</v>
      </c>
      <c r="B71" s="44" t="s">
        <v>60</v>
      </c>
      <c r="C71" s="45">
        <v>8</v>
      </c>
      <c r="D71" s="45">
        <v>8</v>
      </c>
      <c r="E71" s="46">
        <v>205480</v>
      </c>
      <c r="F71" s="46">
        <v>0</v>
      </c>
      <c r="G71" s="47">
        <v>65999</v>
      </c>
      <c r="H71" s="46">
        <v>173911</v>
      </c>
      <c r="I71" s="47">
        <v>87912</v>
      </c>
      <c r="J71" s="47">
        <v>30200</v>
      </c>
      <c r="K71" s="47">
        <v>30000</v>
      </c>
      <c r="L71" s="47">
        <v>1369</v>
      </c>
      <c r="M71" s="47">
        <v>0</v>
      </c>
      <c r="N71" s="46">
        <f t="shared" si="0"/>
        <v>205480</v>
      </c>
      <c r="O71" s="47">
        <f t="shared" si="1"/>
        <v>183911</v>
      </c>
      <c r="P71" s="47">
        <f t="shared" si="2"/>
        <v>100</v>
      </c>
      <c r="Q71" s="47">
        <f t="shared" si="3"/>
        <v>89.503114658360914</v>
      </c>
    </row>
    <row r="72" spans="1:17" s="20" customFormat="1" x14ac:dyDescent="0.3">
      <c r="A72" s="32">
        <v>1</v>
      </c>
      <c r="B72" s="33" t="s">
        <v>61</v>
      </c>
      <c r="C72" s="32">
        <v>29</v>
      </c>
      <c r="D72" s="32">
        <v>23</v>
      </c>
      <c r="E72" s="34">
        <v>15969950</v>
      </c>
      <c r="F72" s="34">
        <v>689187</v>
      </c>
      <c r="G72" s="35">
        <v>1014291</v>
      </c>
      <c r="H72" s="34">
        <v>4358280</v>
      </c>
      <c r="I72" s="35">
        <v>6438807.75</v>
      </c>
      <c r="J72" s="35">
        <v>5499425</v>
      </c>
      <c r="K72" s="35">
        <v>1992074</v>
      </c>
      <c r="L72" s="35">
        <v>5423058</v>
      </c>
      <c r="M72" s="35">
        <v>1091967.45</v>
      </c>
      <c r="N72" s="34">
        <f t="shared" ref="N72:N115" si="6">F72+H72+J72+L72</f>
        <v>15969950</v>
      </c>
      <c r="O72" s="35">
        <f t="shared" ref="O72:O115" si="7">G72+I72+K72+M72</f>
        <v>10537140.199999999</v>
      </c>
      <c r="P72" s="35">
        <f t="shared" si="2"/>
        <v>100</v>
      </c>
      <c r="Q72" s="35">
        <f t="shared" si="3"/>
        <v>65.981046903716035</v>
      </c>
    </row>
    <row r="73" spans="1:17" x14ac:dyDescent="0.3">
      <c r="A73" s="37">
        <v>1</v>
      </c>
      <c r="B73" s="36" t="s">
        <v>7</v>
      </c>
      <c r="C73" s="37">
        <v>14</v>
      </c>
      <c r="D73" s="37">
        <v>13</v>
      </c>
      <c r="E73" s="38">
        <v>13475450</v>
      </c>
      <c r="F73" s="38">
        <v>689187</v>
      </c>
      <c r="G73" s="39">
        <v>1002886</v>
      </c>
      <c r="H73" s="38">
        <v>2750280</v>
      </c>
      <c r="I73" s="39">
        <v>4568962.75</v>
      </c>
      <c r="J73" s="39">
        <v>5292535</v>
      </c>
      <c r="K73" s="39">
        <v>1901598</v>
      </c>
      <c r="L73" s="39">
        <v>4743448</v>
      </c>
      <c r="M73" s="39">
        <v>1046762.45</v>
      </c>
      <c r="N73" s="38">
        <f t="shared" si="6"/>
        <v>13475450</v>
      </c>
      <c r="O73" s="39">
        <f t="shared" si="7"/>
        <v>8520209.1999999993</v>
      </c>
      <c r="P73" s="39">
        <f t="shared" ref="P73:P114" si="8">(N73*100)/E73</f>
        <v>100</v>
      </c>
      <c r="Q73" s="39">
        <f t="shared" ref="Q73:Q114" si="9">(O73*100)/E73</f>
        <v>63.227641377467904</v>
      </c>
    </row>
    <row r="74" spans="1:17" x14ac:dyDescent="0.3">
      <c r="A74" s="41">
        <v>2</v>
      </c>
      <c r="B74" s="40" t="s">
        <v>34</v>
      </c>
      <c r="C74" s="41">
        <v>8</v>
      </c>
      <c r="D74" s="41">
        <v>5</v>
      </c>
      <c r="E74" s="42">
        <v>2209500</v>
      </c>
      <c r="F74" s="42">
        <v>0</v>
      </c>
      <c r="G74" s="43">
        <v>11405</v>
      </c>
      <c r="H74" s="42">
        <v>1491000</v>
      </c>
      <c r="I74" s="43">
        <v>1744845</v>
      </c>
      <c r="J74" s="43">
        <v>122000</v>
      </c>
      <c r="K74" s="43">
        <v>10500</v>
      </c>
      <c r="L74" s="43">
        <v>596500</v>
      </c>
      <c r="M74" s="43">
        <v>45205</v>
      </c>
      <c r="N74" s="42">
        <f t="shared" si="6"/>
        <v>2209500</v>
      </c>
      <c r="O74" s="43">
        <f t="shared" si="7"/>
        <v>1811955</v>
      </c>
      <c r="P74" s="43">
        <f t="shared" si="8"/>
        <v>100</v>
      </c>
      <c r="Q74" s="43">
        <f t="shared" si="9"/>
        <v>82.007467752885262</v>
      </c>
    </row>
    <row r="75" spans="1:17" x14ac:dyDescent="0.3">
      <c r="A75" s="41">
        <v>3</v>
      </c>
      <c r="B75" s="40" t="s">
        <v>62</v>
      </c>
      <c r="C75" s="41">
        <v>1</v>
      </c>
      <c r="D75" s="41">
        <v>1</v>
      </c>
      <c r="E75" s="42">
        <v>40000</v>
      </c>
      <c r="F75" s="42">
        <v>0</v>
      </c>
      <c r="G75" s="43">
        <v>0</v>
      </c>
      <c r="H75" s="42">
        <v>17000</v>
      </c>
      <c r="I75" s="43">
        <v>0</v>
      </c>
      <c r="J75" s="43">
        <v>23000</v>
      </c>
      <c r="K75" s="43">
        <v>40000</v>
      </c>
      <c r="L75" s="43">
        <v>0</v>
      </c>
      <c r="M75" s="43">
        <v>0</v>
      </c>
      <c r="N75" s="42">
        <f t="shared" si="6"/>
        <v>40000</v>
      </c>
      <c r="O75" s="43">
        <f t="shared" si="7"/>
        <v>40000</v>
      </c>
      <c r="P75" s="43">
        <f t="shared" si="8"/>
        <v>100</v>
      </c>
      <c r="Q75" s="43">
        <f t="shared" si="9"/>
        <v>100</v>
      </c>
    </row>
    <row r="76" spans="1:17" x14ac:dyDescent="0.3">
      <c r="A76" s="41">
        <v>4</v>
      </c>
      <c r="B76" s="40" t="s">
        <v>63</v>
      </c>
      <c r="C76" s="41">
        <v>1</v>
      </c>
      <c r="D76" s="41">
        <v>1</v>
      </c>
      <c r="E76" s="42">
        <v>40000</v>
      </c>
      <c r="F76" s="42">
        <v>0</v>
      </c>
      <c r="G76" s="43">
        <v>0</v>
      </c>
      <c r="H76" s="42">
        <v>0</v>
      </c>
      <c r="I76" s="43">
        <v>0</v>
      </c>
      <c r="J76" s="43">
        <v>40000</v>
      </c>
      <c r="K76" s="43">
        <v>39976</v>
      </c>
      <c r="L76" s="43">
        <v>0</v>
      </c>
      <c r="M76" s="43">
        <v>0</v>
      </c>
      <c r="N76" s="42">
        <f t="shared" si="6"/>
        <v>40000</v>
      </c>
      <c r="O76" s="43">
        <f t="shared" si="7"/>
        <v>39976</v>
      </c>
      <c r="P76" s="43">
        <f t="shared" si="8"/>
        <v>100</v>
      </c>
      <c r="Q76" s="43">
        <f t="shared" si="9"/>
        <v>99.94</v>
      </c>
    </row>
    <row r="77" spans="1:17" x14ac:dyDescent="0.3">
      <c r="A77" s="41">
        <v>5</v>
      </c>
      <c r="B77" s="40" t="s">
        <v>64</v>
      </c>
      <c r="C77" s="41">
        <v>1</v>
      </c>
      <c r="D77" s="41">
        <v>1</v>
      </c>
      <c r="E77" s="42">
        <v>60000</v>
      </c>
      <c r="F77" s="42">
        <v>0</v>
      </c>
      <c r="G77" s="43">
        <v>0</v>
      </c>
      <c r="H77" s="42">
        <v>60000</v>
      </c>
      <c r="I77" s="43">
        <v>60000</v>
      </c>
      <c r="J77" s="43">
        <v>0</v>
      </c>
      <c r="K77" s="43">
        <v>0</v>
      </c>
      <c r="L77" s="43">
        <v>0</v>
      </c>
      <c r="M77" s="43">
        <v>0</v>
      </c>
      <c r="N77" s="42">
        <f t="shared" si="6"/>
        <v>60000</v>
      </c>
      <c r="O77" s="43">
        <f t="shared" si="7"/>
        <v>60000</v>
      </c>
      <c r="P77" s="43">
        <f t="shared" si="8"/>
        <v>100</v>
      </c>
      <c r="Q77" s="43">
        <f t="shared" si="9"/>
        <v>100</v>
      </c>
    </row>
    <row r="78" spans="1:17" x14ac:dyDescent="0.3">
      <c r="A78" s="41">
        <v>6</v>
      </c>
      <c r="B78" s="40" t="s">
        <v>65</v>
      </c>
      <c r="C78" s="41">
        <v>1</v>
      </c>
      <c r="D78" s="41">
        <v>0</v>
      </c>
      <c r="E78" s="42">
        <v>40000</v>
      </c>
      <c r="F78" s="42">
        <v>0</v>
      </c>
      <c r="G78" s="43">
        <v>0</v>
      </c>
      <c r="H78" s="42">
        <v>0</v>
      </c>
      <c r="I78" s="43">
        <v>0</v>
      </c>
      <c r="J78" s="43">
        <v>0</v>
      </c>
      <c r="K78" s="43">
        <v>0</v>
      </c>
      <c r="L78" s="43">
        <v>40000</v>
      </c>
      <c r="M78" s="43">
        <v>0</v>
      </c>
      <c r="N78" s="42">
        <f t="shared" si="6"/>
        <v>40000</v>
      </c>
      <c r="O78" s="43">
        <f t="shared" si="7"/>
        <v>0</v>
      </c>
      <c r="P78" s="43">
        <f t="shared" si="8"/>
        <v>100</v>
      </c>
      <c r="Q78" s="43">
        <f t="shared" si="9"/>
        <v>0</v>
      </c>
    </row>
    <row r="79" spans="1:17" x14ac:dyDescent="0.3">
      <c r="A79" s="41">
        <v>7</v>
      </c>
      <c r="B79" s="40" t="s">
        <v>66</v>
      </c>
      <c r="C79" s="41">
        <v>1</v>
      </c>
      <c r="D79" s="41">
        <v>0</v>
      </c>
      <c r="E79" s="42">
        <v>40000</v>
      </c>
      <c r="F79" s="42">
        <v>0</v>
      </c>
      <c r="G79" s="43">
        <v>0</v>
      </c>
      <c r="H79" s="42">
        <v>0</v>
      </c>
      <c r="I79" s="43">
        <v>0</v>
      </c>
      <c r="J79" s="43">
        <v>0</v>
      </c>
      <c r="K79" s="43">
        <v>0</v>
      </c>
      <c r="L79" s="43">
        <v>40000</v>
      </c>
      <c r="M79" s="43">
        <v>0</v>
      </c>
      <c r="N79" s="42">
        <f t="shared" si="6"/>
        <v>40000</v>
      </c>
      <c r="O79" s="43">
        <f t="shared" si="7"/>
        <v>0</v>
      </c>
      <c r="P79" s="43">
        <f t="shared" ref="P79" si="10">(N79*100)/E79</f>
        <v>100</v>
      </c>
      <c r="Q79" s="43">
        <f t="shared" ref="Q79" si="11">(O79*100)/E79</f>
        <v>0</v>
      </c>
    </row>
    <row r="80" spans="1:17" x14ac:dyDescent="0.3">
      <c r="A80" s="41">
        <v>8</v>
      </c>
      <c r="B80" s="40" t="s">
        <v>127</v>
      </c>
      <c r="C80" s="41">
        <v>1</v>
      </c>
      <c r="D80" s="41">
        <v>1</v>
      </c>
      <c r="E80" s="42">
        <v>25000</v>
      </c>
      <c r="F80" s="42">
        <v>0</v>
      </c>
      <c r="G80" s="43">
        <v>0</v>
      </c>
      <c r="H80" s="42">
        <v>0</v>
      </c>
      <c r="I80" s="43">
        <v>25000</v>
      </c>
      <c r="J80" s="43">
        <v>21890</v>
      </c>
      <c r="K80" s="43">
        <v>0</v>
      </c>
      <c r="L80" s="43">
        <v>3110</v>
      </c>
      <c r="M80" s="43">
        <v>0</v>
      </c>
      <c r="N80" s="42">
        <f t="shared" si="6"/>
        <v>25000</v>
      </c>
      <c r="O80" s="43">
        <f t="shared" si="7"/>
        <v>25000</v>
      </c>
      <c r="P80" s="43">
        <f t="shared" si="8"/>
        <v>100</v>
      </c>
      <c r="Q80" s="43">
        <f t="shared" si="9"/>
        <v>100</v>
      </c>
    </row>
    <row r="81" spans="1:17" x14ac:dyDescent="0.3">
      <c r="A81" s="45">
        <v>9</v>
      </c>
      <c r="B81" s="44" t="s">
        <v>67</v>
      </c>
      <c r="C81" s="45">
        <v>1</v>
      </c>
      <c r="D81" s="45">
        <v>1</v>
      </c>
      <c r="E81" s="46">
        <v>40000</v>
      </c>
      <c r="F81" s="46">
        <v>0</v>
      </c>
      <c r="G81" s="47">
        <v>0</v>
      </c>
      <c r="H81" s="46">
        <v>40000</v>
      </c>
      <c r="I81" s="47">
        <v>40000</v>
      </c>
      <c r="J81" s="47">
        <v>0</v>
      </c>
      <c r="K81" s="47">
        <v>0</v>
      </c>
      <c r="L81" s="47">
        <v>0</v>
      </c>
      <c r="M81" s="47">
        <v>0</v>
      </c>
      <c r="N81" s="46">
        <f t="shared" si="6"/>
        <v>40000</v>
      </c>
      <c r="O81" s="47">
        <f t="shared" si="7"/>
        <v>40000</v>
      </c>
      <c r="P81" s="47">
        <f t="shared" si="8"/>
        <v>100</v>
      </c>
      <c r="Q81" s="47">
        <f t="shared" si="9"/>
        <v>100</v>
      </c>
    </row>
    <row r="82" spans="1:17" s="20" customFormat="1" x14ac:dyDescent="0.3">
      <c r="A82" s="32">
        <v>1</v>
      </c>
      <c r="B82" s="33" t="s">
        <v>68</v>
      </c>
      <c r="C82" s="32">
        <v>82</v>
      </c>
      <c r="D82" s="32">
        <v>76</v>
      </c>
      <c r="E82" s="34">
        <v>34835575</v>
      </c>
      <c r="F82" s="34">
        <v>2721367</v>
      </c>
      <c r="G82" s="35">
        <v>4088161.63</v>
      </c>
      <c r="H82" s="34">
        <v>6259446</v>
      </c>
      <c r="I82" s="35">
        <v>16348787.939999999</v>
      </c>
      <c r="J82" s="35">
        <v>7623740</v>
      </c>
      <c r="K82" s="35">
        <v>9008975.1600000001</v>
      </c>
      <c r="L82" s="35">
        <v>18231022</v>
      </c>
      <c r="M82" s="35">
        <v>1304993</v>
      </c>
      <c r="N82" s="34">
        <f t="shared" si="6"/>
        <v>34835575</v>
      </c>
      <c r="O82" s="35">
        <f t="shared" si="7"/>
        <v>30750917.73</v>
      </c>
      <c r="P82" s="35">
        <f t="shared" si="8"/>
        <v>100</v>
      </c>
      <c r="Q82" s="35">
        <f t="shared" si="9"/>
        <v>88.274465772417997</v>
      </c>
    </row>
    <row r="83" spans="1:17" x14ac:dyDescent="0.3">
      <c r="A83" s="37">
        <v>1</v>
      </c>
      <c r="B83" s="36" t="s">
        <v>7</v>
      </c>
      <c r="C83" s="37">
        <v>9</v>
      </c>
      <c r="D83" s="37">
        <v>9</v>
      </c>
      <c r="E83" s="38">
        <v>17073550</v>
      </c>
      <c r="F83" s="38">
        <v>203000</v>
      </c>
      <c r="G83" s="39">
        <v>506553.9</v>
      </c>
      <c r="H83" s="38">
        <v>2743220</v>
      </c>
      <c r="I83" s="39">
        <v>8429967</v>
      </c>
      <c r="J83" s="39">
        <v>1219550</v>
      </c>
      <c r="K83" s="39">
        <v>6453839.5999999996</v>
      </c>
      <c r="L83" s="39">
        <v>12907780</v>
      </c>
      <c r="M83" s="39">
        <v>887301</v>
      </c>
      <c r="N83" s="38">
        <f t="shared" si="6"/>
        <v>17073550</v>
      </c>
      <c r="O83" s="39">
        <f t="shared" si="7"/>
        <v>16277661.5</v>
      </c>
      <c r="P83" s="39">
        <f t="shared" si="8"/>
        <v>100</v>
      </c>
      <c r="Q83" s="39">
        <f t="shared" si="9"/>
        <v>95.338470909681931</v>
      </c>
    </row>
    <row r="84" spans="1:17" x14ac:dyDescent="0.3">
      <c r="A84" s="41">
        <v>2</v>
      </c>
      <c r="B84" s="40" t="s">
        <v>34</v>
      </c>
      <c r="C84" s="41">
        <v>4</v>
      </c>
      <c r="D84" s="41">
        <v>4</v>
      </c>
      <c r="E84" s="42">
        <v>550100</v>
      </c>
      <c r="F84" s="42">
        <v>0</v>
      </c>
      <c r="G84" s="43">
        <v>3341</v>
      </c>
      <c r="H84" s="42">
        <v>0</v>
      </c>
      <c r="I84" s="43">
        <v>111690</v>
      </c>
      <c r="J84" s="43">
        <v>239482</v>
      </c>
      <c r="K84" s="43">
        <v>85071</v>
      </c>
      <c r="L84" s="43">
        <v>310618</v>
      </c>
      <c r="M84" s="43">
        <v>0</v>
      </c>
      <c r="N84" s="42">
        <f t="shared" si="6"/>
        <v>550100</v>
      </c>
      <c r="O84" s="43">
        <f t="shared" si="7"/>
        <v>200102</v>
      </c>
      <c r="P84" s="43">
        <f t="shared" si="8"/>
        <v>100</v>
      </c>
      <c r="Q84" s="43">
        <f t="shared" si="9"/>
        <v>36.375568078531174</v>
      </c>
    </row>
    <row r="85" spans="1:17" x14ac:dyDescent="0.3">
      <c r="A85" s="41">
        <v>3</v>
      </c>
      <c r="B85" s="40" t="s">
        <v>69</v>
      </c>
      <c r="C85" s="41">
        <v>3</v>
      </c>
      <c r="D85" s="41">
        <v>3</v>
      </c>
      <c r="E85" s="42">
        <v>291850</v>
      </c>
      <c r="F85" s="42">
        <v>0</v>
      </c>
      <c r="G85" s="43">
        <v>51198</v>
      </c>
      <c r="H85" s="42">
        <v>0</v>
      </c>
      <c r="I85" s="43">
        <v>156673</v>
      </c>
      <c r="J85" s="43">
        <v>121050</v>
      </c>
      <c r="K85" s="43">
        <v>40771</v>
      </c>
      <c r="L85" s="43">
        <v>170800</v>
      </c>
      <c r="M85" s="43">
        <v>4734</v>
      </c>
      <c r="N85" s="42">
        <f t="shared" si="6"/>
        <v>291850</v>
      </c>
      <c r="O85" s="43">
        <f t="shared" si="7"/>
        <v>253376</v>
      </c>
      <c r="P85" s="43">
        <f t="shared" si="8"/>
        <v>100</v>
      </c>
      <c r="Q85" s="43">
        <f t="shared" si="9"/>
        <v>86.817200616755187</v>
      </c>
    </row>
    <row r="86" spans="1:17" x14ac:dyDescent="0.3">
      <c r="A86" s="41">
        <v>4</v>
      </c>
      <c r="B86" s="40" t="s">
        <v>70</v>
      </c>
      <c r="C86" s="41">
        <v>5</v>
      </c>
      <c r="D86" s="41">
        <v>4</v>
      </c>
      <c r="E86" s="42">
        <v>347275</v>
      </c>
      <c r="F86" s="42">
        <v>5000</v>
      </c>
      <c r="G86" s="43">
        <v>25996.5</v>
      </c>
      <c r="H86" s="42">
        <v>22000</v>
      </c>
      <c r="I86" s="43">
        <v>42700</v>
      </c>
      <c r="J86" s="43">
        <v>145600</v>
      </c>
      <c r="K86" s="43">
        <v>117433.5</v>
      </c>
      <c r="L86" s="43">
        <v>174675</v>
      </c>
      <c r="M86" s="43">
        <v>14000</v>
      </c>
      <c r="N86" s="42">
        <f t="shared" si="6"/>
        <v>347275</v>
      </c>
      <c r="O86" s="43">
        <f t="shared" si="7"/>
        <v>200130</v>
      </c>
      <c r="P86" s="43">
        <f t="shared" si="8"/>
        <v>100</v>
      </c>
      <c r="Q86" s="43">
        <f t="shared" si="9"/>
        <v>57.628680440573035</v>
      </c>
    </row>
    <row r="87" spans="1:17" x14ac:dyDescent="0.3">
      <c r="A87" s="41">
        <v>5</v>
      </c>
      <c r="B87" s="40" t="s">
        <v>71</v>
      </c>
      <c r="C87" s="41">
        <v>8</v>
      </c>
      <c r="D87" s="41">
        <v>7</v>
      </c>
      <c r="E87" s="42">
        <v>1235300</v>
      </c>
      <c r="F87" s="42">
        <v>0</v>
      </c>
      <c r="G87" s="43">
        <v>201210</v>
      </c>
      <c r="H87" s="42">
        <v>474162</v>
      </c>
      <c r="I87" s="43">
        <v>502073</v>
      </c>
      <c r="J87" s="43">
        <v>650867</v>
      </c>
      <c r="K87" s="43">
        <v>126886</v>
      </c>
      <c r="L87" s="43">
        <v>110271</v>
      </c>
      <c r="M87" s="43">
        <v>0</v>
      </c>
      <c r="N87" s="42">
        <f t="shared" si="6"/>
        <v>1235300</v>
      </c>
      <c r="O87" s="43">
        <f t="shared" si="7"/>
        <v>830169</v>
      </c>
      <c r="P87" s="43">
        <f t="shared" si="8"/>
        <v>100</v>
      </c>
      <c r="Q87" s="43">
        <f t="shared" si="9"/>
        <v>67.203837124585121</v>
      </c>
    </row>
    <row r="88" spans="1:17" x14ac:dyDescent="0.3">
      <c r="A88" s="41">
        <v>6</v>
      </c>
      <c r="B88" s="40" t="s">
        <v>72</v>
      </c>
      <c r="C88" s="41">
        <v>7</v>
      </c>
      <c r="D88" s="41">
        <v>7</v>
      </c>
      <c r="E88" s="42">
        <v>2945100</v>
      </c>
      <c r="F88" s="42">
        <v>0</v>
      </c>
      <c r="G88" s="43">
        <v>48631.23</v>
      </c>
      <c r="H88" s="42">
        <v>0</v>
      </c>
      <c r="I88" s="43">
        <v>2528476</v>
      </c>
      <c r="J88" s="43">
        <v>320100</v>
      </c>
      <c r="K88" s="43">
        <v>88156.06</v>
      </c>
      <c r="L88" s="43">
        <v>2625000</v>
      </c>
      <c r="M88" s="43">
        <v>3396</v>
      </c>
      <c r="N88" s="42">
        <f t="shared" si="6"/>
        <v>2945100</v>
      </c>
      <c r="O88" s="43">
        <f t="shared" si="7"/>
        <v>2668659.29</v>
      </c>
      <c r="P88" s="43">
        <f t="shared" si="8"/>
        <v>100</v>
      </c>
      <c r="Q88" s="43">
        <f t="shared" si="9"/>
        <v>90.613537401106925</v>
      </c>
    </row>
    <row r="89" spans="1:17" x14ac:dyDescent="0.3">
      <c r="A89" s="41">
        <v>7</v>
      </c>
      <c r="B89" s="40" t="s">
        <v>22</v>
      </c>
      <c r="C89" s="41">
        <v>7</v>
      </c>
      <c r="D89" s="41">
        <v>6</v>
      </c>
      <c r="E89" s="42">
        <v>454700</v>
      </c>
      <c r="F89" s="42">
        <v>3790</v>
      </c>
      <c r="G89" s="43">
        <v>27006</v>
      </c>
      <c r="H89" s="42">
        <v>38758</v>
      </c>
      <c r="I89" s="43">
        <v>86078.05</v>
      </c>
      <c r="J89" s="43">
        <v>91160</v>
      </c>
      <c r="K89" s="43">
        <v>26189</v>
      </c>
      <c r="L89" s="43">
        <v>320992</v>
      </c>
      <c r="M89" s="43">
        <v>80178</v>
      </c>
      <c r="N89" s="42">
        <f t="shared" si="6"/>
        <v>454700</v>
      </c>
      <c r="O89" s="43">
        <f t="shared" si="7"/>
        <v>219451.05</v>
      </c>
      <c r="P89" s="43">
        <f t="shared" si="8"/>
        <v>100</v>
      </c>
      <c r="Q89" s="43">
        <f t="shared" si="9"/>
        <v>48.26282164064218</v>
      </c>
    </row>
    <row r="90" spans="1:17" x14ac:dyDescent="0.3">
      <c r="A90" s="41">
        <v>8</v>
      </c>
      <c r="B90" s="40" t="s">
        <v>73</v>
      </c>
      <c r="C90" s="41">
        <v>14</v>
      </c>
      <c r="D90" s="41">
        <v>13</v>
      </c>
      <c r="E90" s="42">
        <v>5423800</v>
      </c>
      <c r="F90" s="42">
        <v>2248028</v>
      </c>
      <c r="G90" s="43">
        <v>2981745</v>
      </c>
      <c r="H90" s="42">
        <v>1501764</v>
      </c>
      <c r="I90" s="43">
        <v>1098154</v>
      </c>
      <c r="J90" s="43">
        <v>1063536</v>
      </c>
      <c r="K90" s="43">
        <v>514876</v>
      </c>
      <c r="L90" s="43">
        <v>610472</v>
      </c>
      <c r="M90" s="43">
        <v>130526</v>
      </c>
      <c r="N90" s="42">
        <f t="shared" si="6"/>
        <v>5423800</v>
      </c>
      <c r="O90" s="43">
        <f t="shared" si="7"/>
        <v>4725301</v>
      </c>
      <c r="P90" s="43">
        <f t="shared" si="8"/>
        <v>100</v>
      </c>
      <c r="Q90" s="43">
        <f t="shared" si="9"/>
        <v>87.121593716582467</v>
      </c>
    </row>
    <row r="91" spans="1:17" x14ac:dyDescent="0.3">
      <c r="A91" s="41">
        <v>9</v>
      </c>
      <c r="B91" s="40" t="s">
        <v>74</v>
      </c>
      <c r="C91" s="41">
        <v>1</v>
      </c>
      <c r="D91" s="41">
        <v>1</v>
      </c>
      <c r="E91" s="42">
        <v>200000</v>
      </c>
      <c r="F91" s="42">
        <v>0</v>
      </c>
      <c r="G91" s="43">
        <v>0</v>
      </c>
      <c r="H91" s="42">
        <v>56730</v>
      </c>
      <c r="I91" s="43">
        <v>61980</v>
      </c>
      <c r="J91" s="43">
        <v>0</v>
      </c>
      <c r="K91" s="43">
        <v>38760</v>
      </c>
      <c r="L91" s="43">
        <v>143270</v>
      </c>
      <c r="M91" s="43">
        <v>0</v>
      </c>
      <c r="N91" s="42">
        <f t="shared" si="6"/>
        <v>200000</v>
      </c>
      <c r="O91" s="43">
        <f t="shared" si="7"/>
        <v>100740</v>
      </c>
      <c r="P91" s="43">
        <f t="shared" si="8"/>
        <v>100</v>
      </c>
      <c r="Q91" s="43">
        <f t="shared" si="9"/>
        <v>50.37</v>
      </c>
    </row>
    <row r="92" spans="1:17" x14ac:dyDescent="0.3">
      <c r="A92" s="41">
        <v>10</v>
      </c>
      <c r="B92" s="40" t="s">
        <v>75</v>
      </c>
      <c r="C92" s="41">
        <v>14</v>
      </c>
      <c r="D92" s="41">
        <v>13</v>
      </c>
      <c r="E92" s="42">
        <v>4751500</v>
      </c>
      <c r="F92" s="42">
        <v>82550</v>
      </c>
      <c r="G92" s="43">
        <v>134410</v>
      </c>
      <c r="H92" s="42">
        <v>1092811</v>
      </c>
      <c r="I92" s="43">
        <v>2878389</v>
      </c>
      <c r="J92" s="43">
        <v>3127695</v>
      </c>
      <c r="K92" s="43">
        <v>1232958</v>
      </c>
      <c r="L92" s="43">
        <v>448444</v>
      </c>
      <c r="M92" s="43">
        <v>64740</v>
      </c>
      <c r="N92" s="42">
        <f t="shared" si="6"/>
        <v>4751500</v>
      </c>
      <c r="O92" s="43">
        <f t="shared" si="7"/>
        <v>4310497</v>
      </c>
      <c r="P92" s="43">
        <f t="shared" si="8"/>
        <v>100</v>
      </c>
      <c r="Q92" s="43">
        <f t="shared" si="9"/>
        <v>90.718657266126485</v>
      </c>
    </row>
    <row r="93" spans="1:17" x14ac:dyDescent="0.3">
      <c r="A93" s="41">
        <v>11</v>
      </c>
      <c r="B93" s="40" t="s">
        <v>76</v>
      </c>
      <c r="C93" s="41">
        <v>7</v>
      </c>
      <c r="D93" s="41">
        <v>6</v>
      </c>
      <c r="E93" s="42">
        <v>1450000</v>
      </c>
      <c r="F93" s="42">
        <v>178999</v>
      </c>
      <c r="G93" s="43">
        <v>108070</v>
      </c>
      <c r="H93" s="42">
        <v>330001</v>
      </c>
      <c r="I93" s="43">
        <v>442607.89</v>
      </c>
      <c r="J93" s="43">
        <v>542000</v>
      </c>
      <c r="K93" s="43">
        <v>261135</v>
      </c>
      <c r="L93" s="43">
        <v>399000</v>
      </c>
      <c r="M93" s="43">
        <v>115118</v>
      </c>
      <c r="N93" s="42">
        <f t="shared" si="6"/>
        <v>1450000</v>
      </c>
      <c r="O93" s="43">
        <f t="shared" si="7"/>
        <v>926930.89</v>
      </c>
      <c r="P93" s="43">
        <f t="shared" si="8"/>
        <v>100</v>
      </c>
      <c r="Q93" s="43">
        <f t="shared" si="9"/>
        <v>63.926268275862071</v>
      </c>
    </row>
    <row r="94" spans="1:17" x14ac:dyDescent="0.3">
      <c r="A94" s="41">
        <v>12</v>
      </c>
      <c r="B94" s="40" t="s">
        <v>77</v>
      </c>
      <c r="C94" s="41">
        <v>1</v>
      </c>
      <c r="D94" s="41">
        <v>1</v>
      </c>
      <c r="E94" s="42">
        <v>80000</v>
      </c>
      <c r="F94" s="42">
        <v>0</v>
      </c>
      <c r="G94" s="43">
        <v>0</v>
      </c>
      <c r="H94" s="42">
        <v>0</v>
      </c>
      <c r="I94" s="43">
        <v>0</v>
      </c>
      <c r="J94" s="43">
        <v>75300</v>
      </c>
      <c r="K94" s="43">
        <v>5500</v>
      </c>
      <c r="L94" s="43">
        <v>4700</v>
      </c>
      <c r="M94" s="43">
        <v>0</v>
      </c>
      <c r="N94" s="42">
        <f t="shared" si="6"/>
        <v>80000</v>
      </c>
      <c r="O94" s="43">
        <f t="shared" si="7"/>
        <v>5500</v>
      </c>
      <c r="P94" s="43">
        <f t="shared" si="8"/>
        <v>100</v>
      </c>
      <c r="Q94" s="43">
        <f t="shared" si="9"/>
        <v>6.875</v>
      </c>
    </row>
    <row r="95" spans="1:17" x14ac:dyDescent="0.3">
      <c r="A95" s="41">
        <v>13</v>
      </c>
      <c r="B95" s="40" t="s">
        <v>78</v>
      </c>
      <c r="C95" s="41">
        <v>1</v>
      </c>
      <c r="D95" s="41">
        <v>1</v>
      </c>
      <c r="E95" s="42">
        <v>2700</v>
      </c>
      <c r="F95" s="42">
        <v>0</v>
      </c>
      <c r="G95" s="43">
        <v>0</v>
      </c>
      <c r="H95" s="42">
        <v>0</v>
      </c>
      <c r="I95" s="43">
        <v>0</v>
      </c>
      <c r="J95" s="43">
        <v>2700</v>
      </c>
      <c r="K95" s="43">
        <v>2700</v>
      </c>
      <c r="L95" s="43">
        <v>0</v>
      </c>
      <c r="M95" s="43">
        <v>0</v>
      </c>
      <c r="N95" s="42">
        <f t="shared" si="6"/>
        <v>2700</v>
      </c>
      <c r="O95" s="43">
        <f t="shared" si="7"/>
        <v>2700</v>
      </c>
      <c r="P95" s="43">
        <f t="shared" si="8"/>
        <v>100</v>
      </c>
      <c r="Q95" s="43">
        <f t="shared" si="9"/>
        <v>100</v>
      </c>
    </row>
    <row r="96" spans="1:17" x14ac:dyDescent="0.3">
      <c r="A96" s="45">
        <v>14</v>
      </c>
      <c r="B96" s="44" t="s">
        <v>79</v>
      </c>
      <c r="C96" s="45">
        <v>1</v>
      </c>
      <c r="D96" s="45">
        <v>1</v>
      </c>
      <c r="E96" s="46">
        <v>29700</v>
      </c>
      <c r="F96" s="46">
        <v>0</v>
      </c>
      <c r="G96" s="47">
        <v>0</v>
      </c>
      <c r="H96" s="46">
        <v>0</v>
      </c>
      <c r="I96" s="47">
        <v>10000</v>
      </c>
      <c r="J96" s="47">
        <v>24700</v>
      </c>
      <c r="K96" s="47">
        <v>14700</v>
      </c>
      <c r="L96" s="47">
        <v>5000</v>
      </c>
      <c r="M96" s="47">
        <v>5000</v>
      </c>
      <c r="N96" s="46">
        <f t="shared" si="6"/>
        <v>29700</v>
      </c>
      <c r="O96" s="47">
        <f t="shared" si="7"/>
        <v>29700</v>
      </c>
      <c r="P96" s="47">
        <f t="shared" si="8"/>
        <v>100</v>
      </c>
      <c r="Q96" s="47">
        <f t="shared" si="9"/>
        <v>100</v>
      </c>
    </row>
    <row r="97" spans="1:17" s="20" customFormat="1" x14ac:dyDescent="0.3">
      <c r="A97" s="32">
        <v>1</v>
      </c>
      <c r="B97" s="33" t="s">
        <v>80</v>
      </c>
      <c r="C97" s="32">
        <v>29</v>
      </c>
      <c r="D97" s="32">
        <v>22</v>
      </c>
      <c r="E97" s="34">
        <v>4356000</v>
      </c>
      <c r="F97" s="34">
        <v>134060</v>
      </c>
      <c r="G97" s="35">
        <v>282312</v>
      </c>
      <c r="H97" s="34">
        <v>1216465</v>
      </c>
      <c r="I97" s="35">
        <v>1159107</v>
      </c>
      <c r="J97" s="35">
        <v>606610</v>
      </c>
      <c r="K97" s="35">
        <v>389355</v>
      </c>
      <c r="L97" s="35">
        <v>2398865</v>
      </c>
      <c r="M97" s="35">
        <v>178200</v>
      </c>
      <c r="N97" s="34">
        <f t="shared" si="6"/>
        <v>4356000</v>
      </c>
      <c r="O97" s="35">
        <f t="shared" si="7"/>
        <v>2008974</v>
      </c>
      <c r="P97" s="35">
        <f t="shared" si="8"/>
        <v>100</v>
      </c>
      <c r="Q97" s="35">
        <f t="shared" si="9"/>
        <v>46.119696969696967</v>
      </c>
    </row>
    <row r="98" spans="1:17" x14ac:dyDescent="0.3">
      <c r="A98" s="37">
        <v>1</v>
      </c>
      <c r="B98" s="36" t="s">
        <v>7</v>
      </c>
      <c r="C98" s="37">
        <v>9</v>
      </c>
      <c r="D98" s="37">
        <v>4</v>
      </c>
      <c r="E98" s="38">
        <v>1295000</v>
      </c>
      <c r="F98" s="38">
        <v>40360</v>
      </c>
      <c r="G98" s="39">
        <v>49980</v>
      </c>
      <c r="H98" s="38">
        <v>571370</v>
      </c>
      <c r="I98" s="39">
        <v>625000</v>
      </c>
      <c r="J98" s="39">
        <v>220520</v>
      </c>
      <c r="K98" s="39">
        <v>25200</v>
      </c>
      <c r="L98" s="39">
        <v>462750</v>
      </c>
      <c r="M98" s="39">
        <v>0</v>
      </c>
      <c r="N98" s="38">
        <f t="shared" si="6"/>
        <v>1295000</v>
      </c>
      <c r="O98" s="39">
        <f t="shared" si="7"/>
        <v>700180</v>
      </c>
      <c r="P98" s="39">
        <f t="shared" si="8"/>
        <v>100</v>
      </c>
      <c r="Q98" s="39">
        <f t="shared" si="9"/>
        <v>54.067953667953667</v>
      </c>
    </row>
    <row r="99" spans="1:17" x14ac:dyDescent="0.3">
      <c r="A99" s="41">
        <v>2</v>
      </c>
      <c r="B99" s="40" t="s">
        <v>81</v>
      </c>
      <c r="C99" s="41">
        <v>10</v>
      </c>
      <c r="D99" s="41">
        <v>9</v>
      </c>
      <c r="E99" s="42">
        <v>2501000</v>
      </c>
      <c r="F99" s="42">
        <v>0</v>
      </c>
      <c r="G99" s="43">
        <v>93532</v>
      </c>
      <c r="H99" s="42">
        <v>553795</v>
      </c>
      <c r="I99" s="43">
        <v>489147</v>
      </c>
      <c r="J99" s="43">
        <v>164090</v>
      </c>
      <c r="K99" s="43">
        <v>89165</v>
      </c>
      <c r="L99" s="43">
        <v>1783115</v>
      </c>
      <c r="M99" s="43">
        <v>148200</v>
      </c>
      <c r="N99" s="42">
        <f t="shared" si="6"/>
        <v>2501000</v>
      </c>
      <c r="O99" s="43">
        <f t="shared" si="7"/>
        <v>820044</v>
      </c>
      <c r="P99" s="43">
        <f t="shared" si="8"/>
        <v>100</v>
      </c>
      <c r="Q99" s="43">
        <f t="shared" si="9"/>
        <v>32.788644542183128</v>
      </c>
    </row>
    <row r="100" spans="1:17" x14ac:dyDescent="0.3">
      <c r="A100" s="41">
        <v>3</v>
      </c>
      <c r="B100" s="40" t="s">
        <v>82</v>
      </c>
      <c r="C100" s="41">
        <v>7</v>
      </c>
      <c r="D100" s="41">
        <v>6</v>
      </c>
      <c r="E100" s="42">
        <v>470000</v>
      </c>
      <c r="F100" s="42">
        <v>78700</v>
      </c>
      <c r="G100" s="43">
        <v>125000</v>
      </c>
      <c r="H100" s="42">
        <v>46300</v>
      </c>
      <c r="I100" s="43">
        <v>0</v>
      </c>
      <c r="J100" s="43">
        <v>210000</v>
      </c>
      <c r="K100" s="43">
        <v>274990</v>
      </c>
      <c r="L100" s="43">
        <v>135000</v>
      </c>
      <c r="M100" s="43">
        <v>0</v>
      </c>
      <c r="N100" s="42">
        <f t="shared" si="6"/>
        <v>470000</v>
      </c>
      <c r="O100" s="43">
        <f t="shared" si="7"/>
        <v>399990</v>
      </c>
      <c r="P100" s="43">
        <f t="shared" si="8"/>
        <v>100</v>
      </c>
      <c r="Q100" s="43">
        <f t="shared" si="9"/>
        <v>85.104255319148933</v>
      </c>
    </row>
    <row r="101" spans="1:17" x14ac:dyDescent="0.3">
      <c r="A101" s="41">
        <v>4</v>
      </c>
      <c r="B101" s="40" t="s">
        <v>83</v>
      </c>
      <c r="C101" s="41">
        <v>2</v>
      </c>
      <c r="D101" s="41">
        <v>2</v>
      </c>
      <c r="E101" s="42">
        <v>60000</v>
      </c>
      <c r="F101" s="42">
        <v>15000</v>
      </c>
      <c r="G101" s="43">
        <v>13800</v>
      </c>
      <c r="H101" s="42">
        <v>45000</v>
      </c>
      <c r="I101" s="43">
        <v>44960</v>
      </c>
      <c r="J101" s="43">
        <v>0</v>
      </c>
      <c r="K101" s="43">
        <v>0</v>
      </c>
      <c r="L101" s="43">
        <v>0</v>
      </c>
      <c r="M101" s="43">
        <v>0</v>
      </c>
      <c r="N101" s="42">
        <f t="shared" si="6"/>
        <v>60000</v>
      </c>
      <c r="O101" s="43">
        <f t="shared" si="7"/>
        <v>58760</v>
      </c>
      <c r="P101" s="43">
        <f t="shared" si="8"/>
        <v>100</v>
      </c>
      <c r="Q101" s="43">
        <f t="shared" si="9"/>
        <v>97.933333333333337</v>
      </c>
    </row>
    <row r="102" spans="1:17" x14ac:dyDescent="0.3">
      <c r="A102" s="45">
        <v>5</v>
      </c>
      <c r="B102" s="44" t="s">
        <v>84</v>
      </c>
      <c r="C102" s="45">
        <v>1</v>
      </c>
      <c r="D102" s="45">
        <v>1</v>
      </c>
      <c r="E102" s="46">
        <v>30000</v>
      </c>
      <c r="F102" s="46">
        <v>0</v>
      </c>
      <c r="G102" s="47">
        <v>0</v>
      </c>
      <c r="H102" s="46">
        <v>0</v>
      </c>
      <c r="I102" s="47">
        <v>0</v>
      </c>
      <c r="J102" s="47">
        <v>12000</v>
      </c>
      <c r="K102" s="47">
        <v>0</v>
      </c>
      <c r="L102" s="47">
        <v>18000</v>
      </c>
      <c r="M102" s="47">
        <v>30000</v>
      </c>
      <c r="N102" s="46">
        <f t="shared" si="6"/>
        <v>30000</v>
      </c>
      <c r="O102" s="47">
        <f t="shared" si="7"/>
        <v>30000</v>
      </c>
      <c r="P102" s="47">
        <f t="shared" si="8"/>
        <v>100</v>
      </c>
      <c r="Q102" s="47">
        <f t="shared" si="9"/>
        <v>100</v>
      </c>
    </row>
    <row r="103" spans="1:17" s="20" customFormat="1" x14ac:dyDescent="0.3">
      <c r="A103" s="32">
        <v>1</v>
      </c>
      <c r="B103" s="33" t="s">
        <v>85</v>
      </c>
      <c r="C103" s="32">
        <v>7</v>
      </c>
      <c r="D103" s="32">
        <v>7</v>
      </c>
      <c r="E103" s="34">
        <v>21702300</v>
      </c>
      <c r="F103" s="34">
        <v>0</v>
      </c>
      <c r="G103" s="35">
        <v>123440</v>
      </c>
      <c r="H103" s="34">
        <v>275718</v>
      </c>
      <c r="I103" s="35">
        <v>569057.35</v>
      </c>
      <c r="J103" s="35">
        <v>7535016</v>
      </c>
      <c r="K103" s="35">
        <v>7738370.9000000004</v>
      </c>
      <c r="L103" s="35">
        <v>13891566</v>
      </c>
      <c r="M103" s="35">
        <v>3000</v>
      </c>
      <c r="N103" s="34">
        <f t="shared" si="6"/>
        <v>21702300</v>
      </c>
      <c r="O103" s="35">
        <f t="shared" si="7"/>
        <v>8433868.25</v>
      </c>
      <c r="P103" s="35">
        <f t="shared" si="8"/>
        <v>100</v>
      </c>
      <c r="Q103" s="35">
        <f t="shared" si="9"/>
        <v>38.861633329186304</v>
      </c>
    </row>
    <row r="104" spans="1:17" x14ac:dyDescent="0.3">
      <c r="A104" s="37">
        <v>1</v>
      </c>
      <c r="B104" s="36" t="s">
        <v>7</v>
      </c>
      <c r="C104" s="37">
        <v>3</v>
      </c>
      <c r="D104" s="37">
        <v>3</v>
      </c>
      <c r="E104" s="38">
        <v>931000</v>
      </c>
      <c r="F104" s="38">
        <v>0</v>
      </c>
      <c r="G104" s="39">
        <v>0</v>
      </c>
      <c r="H104" s="38">
        <v>0</v>
      </c>
      <c r="I104" s="39">
        <v>0</v>
      </c>
      <c r="J104" s="39">
        <v>68110</v>
      </c>
      <c r="K104" s="39">
        <v>51298.9</v>
      </c>
      <c r="L104" s="39">
        <v>862890</v>
      </c>
      <c r="M104" s="39">
        <v>3000</v>
      </c>
      <c r="N104" s="38">
        <f t="shared" si="6"/>
        <v>931000</v>
      </c>
      <c r="O104" s="39">
        <f t="shared" si="7"/>
        <v>54298.9</v>
      </c>
      <c r="P104" s="39">
        <f t="shared" si="8"/>
        <v>100</v>
      </c>
      <c r="Q104" s="39">
        <f t="shared" si="9"/>
        <v>5.8323200859291084</v>
      </c>
    </row>
    <row r="105" spans="1:17" x14ac:dyDescent="0.3">
      <c r="A105" s="41">
        <v>2</v>
      </c>
      <c r="B105" s="40" t="s">
        <v>86</v>
      </c>
      <c r="C105" s="41">
        <v>2</v>
      </c>
      <c r="D105" s="41">
        <v>2</v>
      </c>
      <c r="E105" s="42">
        <v>7455600</v>
      </c>
      <c r="F105" s="42">
        <v>0</v>
      </c>
      <c r="G105" s="43">
        <v>123440</v>
      </c>
      <c r="H105" s="42">
        <v>275718</v>
      </c>
      <c r="I105" s="43">
        <v>569057.35</v>
      </c>
      <c r="J105" s="43">
        <v>6727964</v>
      </c>
      <c r="K105" s="43">
        <v>5180032</v>
      </c>
      <c r="L105" s="43">
        <v>451918</v>
      </c>
      <c r="M105" s="43">
        <v>0</v>
      </c>
      <c r="N105" s="42">
        <f t="shared" si="6"/>
        <v>7455600</v>
      </c>
      <c r="O105" s="43">
        <f t="shared" si="7"/>
        <v>5872529.3499999996</v>
      </c>
      <c r="P105" s="43">
        <f t="shared" si="8"/>
        <v>100</v>
      </c>
      <c r="Q105" s="43">
        <f t="shared" si="9"/>
        <v>78.766690138955951</v>
      </c>
    </row>
    <row r="106" spans="1:17" x14ac:dyDescent="0.3">
      <c r="A106" s="45">
        <v>3</v>
      </c>
      <c r="B106" s="44" t="s">
        <v>87</v>
      </c>
      <c r="C106" s="45">
        <v>2</v>
      </c>
      <c r="D106" s="45">
        <v>2</v>
      </c>
      <c r="E106" s="46">
        <v>13315700</v>
      </c>
      <c r="F106" s="46">
        <v>0</v>
      </c>
      <c r="G106" s="47">
        <v>0</v>
      </c>
      <c r="H106" s="46">
        <v>0</v>
      </c>
      <c r="I106" s="47">
        <v>0</v>
      </c>
      <c r="J106" s="47">
        <v>738942</v>
      </c>
      <c r="K106" s="47">
        <v>2507040</v>
      </c>
      <c r="L106" s="47">
        <v>12576758</v>
      </c>
      <c r="M106" s="47">
        <v>0</v>
      </c>
      <c r="N106" s="46">
        <f t="shared" si="6"/>
        <v>13315700</v>
      </c>
      <c r="O106" s="47">
        <f t="shared" si="7"/>
        <v>2507040</v>
      </c>
      <c r="P106" s="47">
        <f t="shared" si="8"/>
        <v>100</v>
      </c>
      <c r="Q106" s="47">
        <f t="shared" si="9"/>
        <v>18.827699632764332</v>
      </c>
    </row>
    <row r="107" spans="1:17" s="20" customFormat="1" x14ac:dyDescent="0.3">
      <c r="A107" s="32">
        <v>1</v>
      </c>
      <c r="B107" s="33" t="s">
        <v>88</v>
      </c>
      <c r="C107" s="32">
        <v>12</v>
      </c>
      <c r="D107" s="32">
        <v>12</v>
      </c>
      <c r="E107" s="34">
        <v>14822400</v>
      </c>
      <c r="F107" s="34">
        <v>7475400</v>
      </c>
      <c r="G107" s="35">
        <v>7541400</v>
      </c>
      <c r="H107" s="34">
        <v>220004</v>
      </c>
      <c r="I107" s="35">
        <v>280398</v>
      </c>
      <c r="J107" s="35">
        <v>5074350</v>
      </c>
      <c r="K107" s="35">
        <v>3189269</v>
      </c>
      <c r="L107" s="35">
        <v>2052646</v>
      </c>
      <c r="M107" s="35">
        <v>2422857</v>
      </c>
      <c r="N107" s="34">
        <f t="shared" si="6"/>
        <v>14822400</v>
      </c>
      <c r="O107" s="35">
        <f t="shared" si="7"/>
        <v>13433924</v>
      </c>
      <c r="P107" s="35">
        <f t="shared" si="8"/>
        <v>100</v>
      </c>
      <c r="Q107" s="35">
        <f t="shared" si="9"/>
        <v>90.632583117443872</v>
      </c>
    </row>
    <row r="108" spans="1:17" x14ac:dyDescent="0.3">
      <c r="A108" s="37">
        <v>1</v>
      </c>
      <c r="B108" s="36" t="s">
        <v>7</v>
      </c>
      <c r="C108" s="37">
        <v>1</v>
      </c>
      <c r="D108" s="37">
        <v>1</v>
      </c>
      <c r="E108" s="38">
        <v>35000</v>
      </c>
      <c r="F108" s="38">
        <v>0</v>
      </c>
      <c r="G108" s="39">
        <v>0</v>
      </c>
      <c r="H108" s="38">
        <v>0</v>
      </c>
      <c r="I108" s="39">
        <v>0</v>
      </c>
      <c r="J108" s="39">
        <v>0</v>
      </c>
      <c r="K108" s="39">
        <v>2550</v>
      </c>
      <c r="L108" s="39">
        <v>35000</v>
      </c>
      <c r="M108" s="39">
        <v>0</v>
      </c>
      <c r="N108" s="38">
        <f t="shared" si="6"/>
        <v>35000</v>
      </c>
      <c r="O108" s="39">
        <f t="shared" si="7"/>
        <v>2550</v>
      </c>
      <c r="P108" s="39">
        <f t="shared" si="8"/>
        <v>100</v>
      </c>
      <c r="Q108" s="39">
        <f t="shared" si="9"/>
        <v>7.2857142857142856</v>
      </c>
    </row>
    <row r="109" spans="1:17" x14ac:dyDescent="0.3">
      <c r="A109" s="41">
        <v>2</v>
      </c>
      <c r="B109" s="40" t="s">
        <v>89</v>
      </c>
      <c r="C109" s="41">
        <v>8</v>
      </c>
      <c r="D109" s="41">
        <v>8</v>
      </c>
      <c r="E109" s="42">
        <v>14555000</v>
      </c>
      <c r="F109" s="42">
        <v>7475400</v>
      </c>
      <c r="G109" s="43">
        <v>7484400</v>
      </c>
      <c r="H109" s="42">
        <v>220004</v>
      </c>
      <c r="I109" s="43">
        <v>254204</v>
      </c>
      <c r="J109" s="43">
        <v>5007300</v>
      </c>
      <c r="K109" s="43">
        <v>3098613</v>
      </c>
      <c r="L109" s="43">
        <v>1852296</v>
      </c>
      <c r="M109" s="43">
        <v>2382857</v>
      </c>
      <c r="N109" s="42">
        <f t="shared" si="6"/>
        <v>14555000</v>
      </c>
      <c r="O109" s="43">
        <f t="shared" si="7"/>
        <v>13220074</v>
      </c>
      <c r="P109" s="43">
        <f t="shared" ref="P109" si="12">(N109*100)/E109</f>
        <v>100</v>
      </c>
      <c r="Q109" s="43">
        <f t="shared" ref="Q109" si="13">(O109*100)/E109</f>
        <v>90.828402610786668</v>
      </c>
    </row>
    <row r="110" spans="1:17" x14ac:dyDescent="0.3">
      <c r="A110" s="41">
        <v>3</v>
      </c>
      <c r="B110" s="40" t="s">
        <v>90</v>
      </c>
      <c r="C110" s="41">
        <v>2</v>
      </c>
      <c r="D110" s="41">
        <v>2</v>
      </c>
      <c r="E110" s="42">
        <v>162400</v>
      </c>
      <c r="F110" s="42">
        <v>0</v>
      </c>
      <c r="G110" s="43">
        <v>57000</v>
      </c>
      <c r="H110" s="42">
        <v>0</v>
      </c>
      <c r="I110" s="43">
        <v>26194</v>
      </c>
      <c r="J110" s="43">
        <v>27050</v>
      </c>
      <c r="K110" s="43">
        <v>24106</v>
      </c>
      <c r="L110" s="43">
        <v>135350</v>
      </c>
      <c r="M110" s="43">
        <v>34000</v>
      </c>
      <c r="N110" s="42">
        <f t="shared" si="6"/>
        <v>162400</v>
      </c>
      <c r="O110" s="43">
        <f t="shared" si="7"/>
        <v>141300</v>
      </c>
      <c r="P110" s="43">
        <f t="shared" si="8"/>
        <v>100</v>
      </c>
      <c r="Q110" s="43">
        <f t="shared" si="9"/>
        <v>87.00738916256158</v>
      </c>
    </row>
    <row r="111" spans="1:17" x14ac:dyDescent="0.3">
      <c r="A111" s="25">
        <v>4</v>
      </c>
      <c r="B111" s="26" t="s">
        <v>133</v>
      </c>
      <c r="C111" s="25">
        <v>1</v>
      </c>
      <c r="D111" s="25">
        <v>1</v>
      </c>
      <c r="E111" s="27">
        <v>70000</v>
      </c>
      <c r="F111" s="27">
        <v>0</v>
      </c>
      <c r="G111" s="28">
        <v>0</v>
      </c>
      <c r="H111" s="27">
        <v>0</v>
      </c>
      <c r="I111" s="28">
        <v>0</v>
      </c>
      <c r="J111" s="28">
        <v>40000</v>
      </c>
      <c r="K111" s="28">
        <v>64000</v>
      </c>
      <c r="L111" s="28">
        <v>30000</v>
      </c>
      <c r="M111" s="28">
        <v>6000</v>
      </c>
      <c r="N111" s="27">
        <f t="shared" si="6"/>
        <v>70000</v>
      </c>
      <c r="O111" s="28">
        <f t="shared" si="7"/>
        <v>70000</v>
      </c>
      <c r="P111" s="28">
        <f t="shared" si="8"/>
        <v>100</v>
      </c>
      <c r="Q111" s="28">
        <f t="shared" si="9"/>
        <v>100</v>
      </c>
    </row>
    <row r="112" spans="1:17" s="20" customFormat="1" x14ac:dyDescent="0.3">
      <c r="A112" s="32">
        <v>1</v>
      </c>
      <c r="B112" s="33" t="s">
        <v>91</v>
      </c>
      <c r="C112" s="32">
        <v>10</v>
      </c>
      <c r="D112" s="32">
        <v>9</v>
      </c>
      <c r="E112" s="34">
        <v>1769900</v>
      </c>
      <c r="F112" s="34">
        <v>142967</v>
      </c>
      <c r="G112" s="35">
        <v>163384.6</v>
      </c>
      <c r="H112" s="34">
        <v>218887</v>
      </c>
      <c r="I112" s="35">
        <v>221999.59</v>
      </c>
      <c r="J112" s="35">
        <v>19000</v>
      </c>
      <c r="K112" s="35">
        <v>134869</v>
      </c>
      <c r="L112" s="35">
        <v>1389046</v>
      </c>
      <c r="M112" s="35">
        <v>6250</v>
      </c>
      <c r="N112" s="34">
        <f t="shared" si="6"/>
        <v>1769900</v>
      </c>
      <c r="O112" s="35">
        <f t="shared" si="7"/>
        <v>526503.18999999994</v>
      </c>
      <c r="P112" s="35">
        <f t="shared" si="8"/>
        <v>100</v>
      </c>
      <c r="Q112" s="35">
        <f t="shared" si="9"/>
        <v>29.74762359455336</v>
      </c>
    </row>
    <row r="113" spans="1:17" x14ac:dyDescent="0.3">
      <c r="A113" s="37">
        <v>1</v>
      </c>
      <c r="B113" s="36" t="s">
        <v>7</v>
      </c>
      <c r="C113" s="37">
        <v>7</v>
      </c>
      <c r="D113" s="37">
        <v>6</v>
      </c>
      <c r="E113" s="38">
        <v>1287300</v>
      </c>
      <c r="F113" s="38">
        <v>0</v>
      </c>
      <c r="G113" s="39">
        <v>0</v>
      </c>
      <c r="H113" s="38">
        <v>71055</v>
      </c>
      <c r="I113" s="39">
        <v>108855.09</v>
      </c>
      <c r="J113" s="39">
        <v>19000</v>
      </c>
      <c r="K113" s="39">
        <v>127287</v>
      </c>
      <c r="L113" s="39">
        <v>1197245</v>
      </c>
      <c r="M113" s="39">
        <v>6250</v>
      </c>
      <c r="N113" s="38">
        <f t="shared" si="6"/>
        <v>1287300</v>
      </c>
      <c r="O113" s="39">
        <f t="shared" si="7"/>
        <v>242392.09</v>
      </c>
      <c r="P113" s="39">
        <f t="shared" si="8"/>
        <v>100</v>
      </c>
      <c r="Q113" s="39">
        <f t="shared" si="9"/>
        <v>18.829495067194905</v>
      </c>
    </row>
    <row r="114" spans="1:17" x14ac:dyDescent="0.3">
      <c r="A114" s="45">
        <v>2</v>
      </c>
      <c r="B114" s="44" t="s">
        <v>92</v>
      </c>
      <c r="C114" s="45">
        <v>3</v>
      </c>
      <c r="D114" s="45">
        <v>3</v>
      </c>
      <c r="E114" s="46">
        <v>482600</v>
      </c>
      <c r="F114" s="46">
        <v>142967</v>
      </c>
      <c r="G114" s="47">
        <v>163384.6</v>
      </c>
      <c r="H114" s="46">
        <v>147832</v>
      </c>
      <c r="I114" s="47">
        <v>113144.5</v>
      </c>
      <c r="J114" s="47">
        <v>0</v>
      </c>
      <c r="K114" s="47">
        <v>7582</v>
      </c>
      <c r="L114" s="47">
        <v>191801</v>
      </c>
      <c r="M114" s="47">
        <v>0</v>
      </c>
      <c r="N114" s="46">
        <f t="shared" si="6"/>
        <v>482600</v>
      </c>
      <c r="O114" s="47">
        <f t="shared" si="7"/>
        <v>284111.09999999998</v>
      </c>
      <c r="P114" s="47">
        <f t="shared" si="8"/>
        <v>100</v>
      </c>
      <c r="Q114" s="47">
        <f t="shared" si="9"/>
        <v>58.870928305014495</v>
      </c>
    </row>
    <row r="115" spans="1:17" x14ac:dyDescent="0.3">
      <c r="A115" s="70" t="s">
        <v>93</v>
      </c>
      <c r="B115" s="70"/>
      <c r="C115" s="6">
        <f>SUM(C112,C107,C103,C97,C82,C72,C58,C56,C48,C37,C21,C17,C14,C7)</f>
        <v>443</v>
      </c>
      <c r="D115" s="6">
        <f t="shared" ref="D115:K115" si="14">SUM(D112,D107,D103,D97,D82,D72,D58,D56,D48,D37,D21,D17,D14,D7)</f>
        <v>384</v>
      </c>
      <c r="E115" s="9">
        <f>SUM(E112,E107,E103,E97,E82,E72,E58,E56,E48,E37,E21,E17,E14,E7)</f>
        <v>665501500</v>
      </c>
      <c r="F115" s="9">
        <f t="shared" si="14"/>
        <v>105836257</v>
      </c>
      <c r="G115" s="7">
        <f t="shared" si="14"/>
        <v>111112089.05999999</v>
      </c>
      <c r="H115" s="9">
        <f t="shared" si="14"/>
        <v>122883142</v>
      </c>
      <c r="I115" s="7">
        <f t="shared" si="14"/>
        <v>138208049.80000001</v>
      </c>
      <c r="J115" s="7">
        <f t="shared" si="14"/>
        <v>81173405</v>
      </c>
      <c r="K115" s="7">
        <f t="shared" si="14"/>
        <v>169076860.94999999</v>
      </c>
      <c r="L115" s="7">
        <f t="shared" ref="L115:M115" si="15">SUM(L112,L107,L103,L97,L82,L72,L58,L56,L48,L37,L21,L17,L14,L7)</f>
        <v>355608696</v>
      </c>
      <c r="M115" s="7">
        <f t="shared" si="15"/>
        <v>19709077.009999998</v>
      </c>
      <c r="N115" s="9">
        <f t="shared" si="6"/>
        <v>665501500</v>
      </c>
      <c r="O115" s="7">
        <f t="shared" si="7"/>
        <v>438106076.81999999</v>
      </c>
      <c r="P115" s="7">
        <f>(N115*100)/E115</f>
        <v>100</v>
      </c>
      <c r="Q115" s="7">
        <f>(O115*100)/E115</f>
        <v>65.830967596616986</v>
      </c>
    </row>
  </sheetData>
  <mergeCells count="15">
    <mergeCell ref="A3:Q3"/>
    <mergeCell ref="A2:Q2"/>
    <mergeCell ref="A1:Q1"/>
    <mergeCell ref="A115:B115"/>
    <mergeCell ref="C4:C6"/>
    <mergeCell ref="D4:D6"/>
    <mergeCell ref="E4:E6"/>
    <mergeCell ref="P4:Q5"/>
    <mergeCell ref="A4:A6"/>
    <mergeCell ref="B4:B6"/>
    <mergeCell ref="F4:G5"/>
    <mergeCell ref="N4:O5"/>
    <mergeCell ref="H4:I5"/>
    <mergeCell ref="J4:K5"/>
    <mergeCell ref="L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rowBreaks count="13" manualBreakCount="13">
    <brk id="13" max="14" man="1"/>
    <brk id="16" max="14" man="1"/>
    <brk id="20" max="14" man="1"/>
    <brk id="36" max="14" man="1"/>
    <brk id="47" max="14" man="1"/>
    <brk id="55" max="14" man="1"/>
    <brk id="57" max="14" man="1"/>
    <brk id="71" max="14" man="1"/>
    <brk id="81" max="14" man="1"/>
    <brk id="96" max="14" man="1"/>
    <brk id="102" max="14" man="1"/>
    <brk id="106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Normal="100" zoomScaleSheetLayoutView="100" workbookViewId="0">
      <selection activeCell="L18" sqref="L18"/>
    </sheetView>
  </sheetViews>
  <sheetFormatPr defaultRowHeight="18.75" x14ac:dyDescent="0.3"/>
  <cols>
    <col min="1" max="1" width="4.625" style="5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75" style="1" bestFit="1" customWidth="1"/>
    <col min="7" max="7" width="11.875" style="1" bestFit="1" customWidth="1"/>
    <col min="8" max="8" width="9.625" style="50" bestFit="1" customWidth="1"/>
    <col min="9" max="10" width="11.875" style="1" bestFit="1" customWidth="1"/>
    <col min="11" max="11" width="11.75" style="1" bestFit="1" customWidth="1"/>
    <col min="12" max="12" width="12.625" style="1" bestFit="1" customWidth="1"/>
    <col min="13" max="13" width="11" style="1" bestFit="1" customWidth="1"/>
    <col min="14" max="14" width="10.5" style="50" bestFit="1" customWidth="1"/>
    <col min="15" max="15" width="12" style="1" bestFit="1" customWidth="1"/>
    <col min="16" max="16" width="6.625" style="1" bestFit="1" customWidth="1"/>
    <col min="17" max="17" width="5.75" style="1" bestFit="1" customWidth="1"/>
    <col min="18" max="16384" width="9" style="1"/>
  </cols>
  <sheetData>
    <row r="1" spans="1:17" ht="23.25" x14ac:dyDescent="0.3">
      <c r="A1" s="71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3.25" x14ac:dyDescent="0.3">
      <c r="A2" s="71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3.25" x14ac:dyDescent="0.3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.75" customHeight="1" x14ac:dyDescent="0.3">
      <c r="A4" s="73" t="s">
        <v>2</v>
      </c>
      <c r="B4" s="73" t="s">
        <v>3</v>
      </c>
      <c r="C4" s="73" t="s">
        <v>95</v>
      </c>
      <c r="D4" s="73" t="s">
        <v>96</v>
      </c>
      <c r="E4" s="73" t="s">
        <v>97</v>
      </c>
      <c r="F4" s="77" t="s">
        <v>147</v>
      </c>
      <c r="G4" s="77"/>
      <c r="H4" s="65" t="s">
        <v>148</v>
      </c>
      <c r="I4" s="66"/>
      <c r="J4" s="65" t="s">
        <v>149</v>
      </c>
      <c r="K4" s="66"/>
      <c r="L4" s="65" t="s">
        <v>150</v>
      </c>
      <c r="M4" s="66"/>
      <c r="N4" s="65" t="s">
        <v>146</v>
      </c>
      <c r="O4" s="66"/>
      <c r="P4" s="69" t="s">
        <v>140</v>
      </c>
      <c r="Q4" s="69"/>
    </row>
    <row r="5" spans="1:17" x14ac:dyDescent="0.3">
      <c r="A5" s="73"/>
      <c r="B5" s="73"/>
      <c r="C5" s="73"/>
      <c r="D5" s="73"/>
      <c r="E5" s="73"/>
      <c r="F5" s="77"/>
      <c r="G5" s="77"/>
      <c r="H5" s="67"/>
      <c r="I5" s="68"/>
      <c r="J5" s="67"/>
      <c r="K5" s="68"/>
      <c r="L5" s="67"/>
      <c r="M5" s="68"/>
      <c r="N5" s="67"/>
      <c r="O5" s="68"/>
      <c r="P5" s="69"/>
      <c r="Q5" s="69"/>
    </row>
    <row r="6" spans="1:17" x14ac:dyDescent="0.3">
      <c r="A6" s="73"/>
      <c r="B6" s="73"/>
      <c r="C6" s="73"/>
      <c r="D6" s="73"/>
      <c r="E6" s="73"/>
      <c r="F6" s="63" t="s">
        <v>4</v>
      </c>
      <c r="G6" s="63" t="s">
        <v>5</v>
      </c>
      <c r="H6" s="49" t="s">
        <v>4</v>
      </c>
      <c r="I6" s="63" t="s">
        <v>5</v>
      </c>
      <c r="J6" s="49" t="s">
        <v>4</v>
      </c>
      <c r="K6" s="63" t="s">
        <v>5</v>
      </c>
      <c r="L6" s="49" t="s">
        <v>4</v>
      </c>
      <c r="M6" s="63" t="s">
        <v>5</v>
      </c>
      <c r="N6" s="49" t="s">
        <v>4</v>
      </c>
      <c r="O6" s="63" t="s">
        <v>5</v>
      </c>
      <c r="P6" s="63" t="s">
        <v>4</v>
      </c>
      <c r="Q6" s="63" t="s">
        <v>5</v>
      </c>
    </row>
    <row r="7" spans="1:17" s="20" customFormat="1" x14ac:dyDescent="0.3">
      <c r="A7" s="53">
        <v>1</v>
      </c>
      <c r="B7" s="54" t="s">
        <v>6</v>
      </c>
      <c r="C7" s="53">
        <v>75</v>
      </c>
      <c r="D7" s="53">
        <v>54</v>
      </c>
      <c r="E7" s="55">
        <v>77578891</v>
      </c>
      <c r="F7" s="55">
        <v>7641716</v>
      </c>
      <c r="G7" s="56">
        <v>9365074.3000000007</v>
      </c>
      <c r="H7" s="55">
        <v>12534102</v>
      </c>
      <c r="I7" s="56">
        <v>15810909.91</v>
      </c>
      <c r="J7" s="56">
        <v>6719208</v>
      </c>
      <c r="K7" s="56">
        <v>14706567.26</v>
      </c>
      <c r="L7" s="56">
        <v>50683865</v>
      </c>
      <c r="M7" s="56">
        <v>1343836.53</v>
      </c>
      <c r="N7" s="55">
        <f>F7+H7+J7+L7</f>
        <v>77578891</v>
      </c>
      <c r="O7" s="56">
        <f>G7+I7+K7+M7</f>
        <v>41226388</v>
      </c>
      <c r="P7" s="56">
        <f>(N7*100)/E7</f>
        <v>100</v>
      </c>
      <c r="Q7" s="56">
        <f>(O7*100)/E7</f>
        <v>53.141244310904106</v>
      </c>
    </row>
    <row r="8" spans="1:17" s="20" customFormat="1" x14ac:dyDescent="0.3">
      <c r="A8" s="21">
        <v>2</v>
      </c>
      <c r="B8" s="22" t="s">
        <v>13</v>
      </c>
      <c r="C8" s="21">
        <v>12</v>
      </c>
      <c r="D8" s="21">
        <v>6</v>
      </c>
      <c r="E8" s="23">
        <v>2101825</v>
      </c>
      <c r="F8" s="23">
        <v>482870</v>
      </c>
      <c r="G8" s="24">
        <v>503268.54</v>
      </c>
      <c r="H8" s="23">
        <v>67735</v>
      </c>
      <c r="I8" s="24">
        <v>134705.37</v>
      </c>
      <c r="J8" s="24">
        <v>242937</v>
      </c>
      <c r="K8" s="24">
        <v>507401.66</v>
      </c>
      <c r="L8" s="24">
        <v>1308283</v>
      </c>
      <c r="M8" s="24">
        <v>9239.89</v>
      </c>
      <c r="N8" s="23">
        <f t="shared" ref="N8:N13" si="0">F8+H8+J8+L8</f>
        <v>2101825</v>
      </c>
      <c r="O8" s="24">
        <f t="shared" ref="O8:O13" si="1">G8+I8+K8+M8</f>
        <v>1154615.4599999997</v>
      </c>
      <c r="P8" s="24">
        <f t="shared" ref="P8:P13" si="2">(N8*100)/E8</f>
        <v>100</v>
      </c>
      <c r="Q8" s="24">
        <f t="shared" ref="Q8:Q13" si="3">(O8*100)/E8</f>
        <v>54.933948354406276</v>
      </c>
    </row>
    <row r="9" spans="1:17" s="20" customFormat="1" x14ac:dyDescent="0.3">
      <c r="A9" s="21">
        <v>3</v>
      </c>
      <c r="B9" s="22" t="s">
        <v>16</v>
      </c>
      <c r="C9" s="21">
        <v>28</v>
      </c>
      <c r="D9" s="21">
        <v>20</v>
      </c>
      <c r="E9" s="23">
        <v>7129244</v>
      </c>
      <c r="F9" s="23">
        <v>559685</v>
      </c>
      <c r="G9" s="24">
        <v>1104035.49</v>
      </c>
      <c r="H9" s="23">
        <v>1477951</v>
      </c>
      <c r="I9" s="24">
        <v>1847506.08</v>
      </c>
      <c r="J9" s="24">
        <v>2545578</v>
      </c>
      <c r="K9" s="24">
        <v>1820462.8</v>
      </c>
      <c r="L9" s="24">
        <v>2546030</v>
      </c>
      <c r="M9" s="24">
        <v>165793</v>
      </c>
      <c r="N9" s="23">
        <f t="shared" si="0"/>
        <v>7129244</v>
      </c>
      <c r="O9" s="24">
        <f t="shared" si="1"/>
        <v>4937797.37</v>
      </c>
      <c r="P9" s="24">
        <f t="shared" si="2"/>
        <v>100</v>
      </c>
      <c r="Q9" s="24">
        <f t="shared" si="3"/>
        <v>69.261163876562506</v>
      </c>
    </row>
    <row r="10" spans="1:17" s="20" customFormat="1" x14ac:dyDescent="0.3">
      <c r="A10" s="21">
        <v>4</v>
      </c>
      <c r="B10" s="22" t="s">
        <v>19</v>
      </c>
      <c r="C10" s="21">
        <v>48</v>
      </c>
      <c r="D10" s="21">
        <v>26</v>
      </c>
      <c r="E10" s="23">
        <v>4341720</v>
      </c>
      <c r="F10" s="23">
        <v>151333</v>
      </c>
      <c r="G10" s="24">
        <v>875555.91</v>
      </c>
      <c r="H10" s="23">
        <v>568913</v>
      </c>
      <c r="I10" s="24">
        <v>843953.25</v>
      </c>
      <c r="J10" s="24">
        <v>468855</v>
      </c>
      <c r="K10" s="24">
        <v>697328</v>
      </c>
      <c r="L10" s="24">
        <v>3152619</v>
      </c>
      <c r="M10" s="24">
        <v>65913.69</v>
      </c>
      <c r="N10" s="23">
        <f t="shared" si="0"/>
        <v>4341720</v>
      </c>
      <c r="O10" s="24">
        <f t="shared" si="1"/>
        <v>2482750.85</v>
      </c>
      <c r="P10" s="24">
        <f t="shared" si="2"/>
        <v>100</v>
      </c>
      <c r="Q10" s="24">
        <f t="shared" si="3"/>
        <v>57.183578167177984</v>
      </c>
    </row>
    <row r="11" spans="1:17" s="20" customFormat="1" x14ac:dyDescent="0.3">
      <c r="A11" s="21">
        <v>5</v>
      </c>
      <c r="B11" s="22" t="s">
        <v>33</v>
      </c>
      <c r="C11" s="21">
        <v>12</v>
      </c>
      <c r="D11" s="21">
        <v>11</v>
      </c>
      <c r="E11" s="23">
        <v>1843600</v>
      </c>
      <c r="F11" s="23">
        <v>133068</v>
      </c>
      <c r="G11" s="24">
        <v>258088.89</v>
      </c>
      <c r="H11" s="23">
        <v>234669</v>
      </c>
      <c r="I11" s="24">
        <v>294156.78000000003</v>
      </c>
      <c r="J11" s="24">
        <v>735302</v>
      </c>
      <c r="K11" s="24">
        <v>412931.39</v>
      </c>
      <c r="L11" s="24">
        <v>740561</v>
      </c>
      <c r="M11" s="24">
        <v>38674.21</v>
      </c>
      <c r="N11" s="23">
        <f t="shared" si="0"/>
        <v>1843600</v>
      </c>
      <c r="O11" s="24">
        <f t="shared" si="1"/>
        <v>1003851.27</v>
      </c>
      <c r="P11" s="24">
        <f t="shared" si="2"/>
        <v>100</v>
      </c>
      <c r="Q11" s="24">
        <f t="shared" si="3"/>
        <v>54.450600455630287</v>
      </c>
    </row>
    <row r="12" spans="1:17" s="20" customFormat="1" x14ac:dyDescent="0.3">
      <c r="A12" s="21">
        <v>6</v>
      </c>
      <c r="B12" s="22" t="s">
        <v>43</v>
      </c>
      <c r="C12" s="21">
        <v>20</v>
      </c>
      <c r="D12" s="21">
        <v>14</v>
      </c>
      <c r="E12" s="23">
        <v>1908700</v>
      </c>
      <c r="F12" s="23">
        <v>86099</v>
      </c>
      <c r="G12" s="24">
        <v>261184.94</v>
      </c>
      <c r="H12" s="23">
        <v>345646</v>
      </c>
      <c r="I12" s="24">
        <v>285067.17</v>
      </c>
      <c r="J12" s="24">
        <v>540778</v>
      </c>
      <c r="K12" s="24">
        <v>437932.9</v>
      </c>
      <c r="L12" s="24">
        <v>936177</v>
      </c>
      <c r="M12" s="24">
        <v>200787.93</v>
      </c>
      <c r="N12" s="23">
        <f t="shared" si="0"/>
        <v>1908700</v>
      </c>
      <c r="O12" s="24">
        <f t="shared" si="1"/>
        <v>1184972.94</v>
      </c>
      <c r="P12" s="24">
        <f t="shared" si="2"/>
        <v>100</v>
      </c>
      <c r="Q12" s="24">
        <f t="shared" si="3"/>
        <v>62.082723319536861</v>
      </c>
    </row>
    <row r="13" spans="1:17" s="20" customFormat="1" x14ac:dyDescent="0.3">
      <c r="A13" s="21">
        <v>7</v>
      </c>
      <c r="B13" s="22" t="s">
        <v>48</v>
      </c>
      <c r="C13" s="21">
        <v>52</v>
      </c>
      <c r="D13" s="21">
        <v>33</v>
      </c>
      <c r="E13" s="23">
        <v>25890688</v>
      </c>
      <c r="F13" s="23">
        <v>1903145</v>
      </c>
      <c r="G13" s="24">
        <v>2368230.16</v>
      </c>
      <c r="H13" s="23">
        <v>4239389</v>
      </c>
      <c r="I13" s="24">
        <v>4014338.52</v>
      </c>
      <c r="J13" s="24">
        <v>5729034</v>
      </c>
      <c r="K13" s="24">
        <v>2865830.38</v>
      </c>
      <c r="L13" s="24">
        <v>14019120</v>
      </c>
      <c r="M13" s="24">
        <v>274293.11</v>
      </c>
      <c r="N13" s="23">
        <f t="shared" si="0"/>
        <v>25890688</v>
      </c>
      <c r="O13" s="24">
        <f t="shared" si="1"/>
        <v>9522692.1699999981</v>
      </c>
      <c r="P13" s="24">
        <f t="shared" si="2"/>
        <v>100</v>
      </c>
      <c r="Q13" s="24">
        <f t="shared" si="3"/>
        <v>36.780375129467387</v>
      </c>
    </row>
    <row r="14" spans="1:17" s="20" customFormat="1" x14ac:dyDescent="0.3">
      <c r="A14" s="21">
        <v>8</v>
      </c>
      <c r="B14" s="22" t="s">
        <v>49</v>
      </c>
      <c r="C14" s="21">
        <v>72</v>
      </c>
      <c r="D14" s="21">
        <v>46</v>
      </c>
      <c r="E14" s="23">
        <v>3957800</v>
      </c>
      <c r="F14" s="23">
        <v>406698</v>
      </c>
      <c r="G14" s="24">
        <v>596017.65</v>
      </c>
      <c r="H14" s="23">
        <v>837034</v>
      </c>
      <c r="I14" s="24">
        <v>738034.63</v>
      </c>
      <c r="J14" s="24">
        <v>809385</v>
      </c>
      <c r="K14" s="24">
        <v>687363.97</v>
      </c>
      <c r="L14" s="24">
        <v>1904683</v>
      </c>
      <c r="M14" s="24">
        <v>143929.63</v>
      </c>
      <c r="N14" s="23">
        <f t="shared" ref="N14:O19" si="4">F14+H14+J14+L14</f>
        <v>3957800</v>
      </c>
      <c r="O14" s="24">
        <f t="shared" si="4"/>
        <v>2165345.88</v>
      </c>
      <c r="P14" s="24">
        <f t="shared" ref="P14:P18" si="5">(N14*100)/E14</f>
        <v>100</v>
      </c>
      <c r="Q14" s="24">
        <f t="shared" ref="Q14:Q18" si="6">(O14*100)/E14</f>
        <v>54.71084642983476</v>
      </c>
    </row>
    <row r="15" spans="1:17" s="20" customFormat="1" x14ac:dyDescent="0.3">
      <c r="A15" s="21">
        <v>9</v>
      </c>
      <c r="B15" s="22" t="s">
        <v>61</v>
      </c>
      <c r="C15" s="21">
        <v>31</v>
      </c>
      <c r="D15" s="21">
        <v>25</v>
      </c>
      <c r="E15" s="23">
        <v>6418100</v>
      </c>
      <c r="F15" s="23">
        <v>1107476</v>
      </c>
      <c r="G15" s="24">
        <v>1233987.22</v>
      </c>
      <c r="H15" s="23">
        <v>1400201</v>
      </c>
      <c r="I15" s="24">
        <v>1574828.66</v>
      </c>
      <c r="J15" s="24">
        <v>763157</v>
      </c>
      <c r="K15" s="24">
        <v>1394919.54</v>
      </c>
      <c r="L15" s="24">
        <v>3147266</v>
      </c>
      <c r="M15" s="24">
        <v>307300.05</v>
      </c>
      <c r="N15" s="23">
        <f t="shared" si="4"/>
        <v>6418100</v>
      </c>
      <c r="O15" s="24">
        <f t="shared" si="4"/>
        <v>4511035.47</v>
      </c>
      <c r="P15" s="24">
        <f t="shared" si="5"/>
        <v>100</v>
      </c>
      <c r="Q15" s="24">
        <f t="shared" si="6"/>
        <v>70.286151197394872</v>
      </c>
    </row>
    <row r="16" spans="1:17" s="20" customFormat="1" x14ac:dyDescent="0.3">
      <c r="A16" s="21">
        <v>10</v>
      </c>
      <c r="B16" s="22" t="s">
        <v>68</v>
      </c>
      <c r="C16" s="21">
        <v>41</v>
      </c>
      <c r="D16" s="21">
        <v>35</v>
      </c>
      <c r="E16" s="23">
        <v>4728246</v>
      </c>
      <c r="F16" s="23">
        <v>89542</v>
      </c>
      <c r="G16" s="24">
        <v>464321.7</v>
      </c>
      <c r="H16" s="23">
        <v>525155</v>
      </c>
      <c r="I16" s="24">
        <v>855885.3</v>
      </c>
      <c r="J16" s="24">
        <v>1453903</v>
      </c>
      <c r="K16" s="24">
        <v>1297960.1200000001</v>
      </c>
      <c r="L16" s="24">
        <v>2659646</v>
      </c>
      <c r="M16" s="24">
        <v>261610.22</v>
      </c>
      <c r="N16" s="23">
        <f t="shared" si="4"/>
        <v>4728246</v>
      </c>
      <c r="O16" s="24">
        <f t="shared" si="4"/>
        <v>2879777.3400000003</v>
      </c>
      <c r="P16" s="24">
        <f t="shared" si="5"/>
        <v>100</v>
      </c>
      <c r="Q16" s="24">
        <f t="shared" si="6"/>
        <v>60.905827234877385</v>
      </c>
    </row>
    <row r="17" spans="1:17" s="20" customFormat="1" x14ac:dyDescent="0.3">
      <c r="A17" s="21">
        <v>11</v>
      </c>
      <c r="B17" s="22" t="s">
        <v>80</v>
      </c>
      <c r="C17" s="21">
        <v>10</v>
      </c>
      <c r="D17" s="21">
        <v>7</v>
      </c>
      <c r="E17" s="23">
        <v>2424000</v>
      </c>
      <c r="F17" s="23">
        <v>8410</v>
      </c>
      <c r="G17" s="24">
        <v>178258.44</v>
      </c>
      <c r="H17" s="23">
        <v>322488</v>
      </c>
      <c r="I17" s="24">
        <v>204743.37</v>
      </c>
      <c r="J17" s="24">
        <v>1187633</v>
      </c>
      <c r="K17" s="24">
        <v>883501.28</v>
      </c>
      <c r="L17" s="24">
        <v>905469</v>
      </c>
      <c r="M17" s="24">
        <v>53761</v>
      </c>
      <c r="N17" s="23">
        <f t="shared" si="4"/>
        <v>2424000</v>
      </c>
      <c r="O17" s="24">
        <f t="shared" si="4"/>
        <v>1320264.0900000001</v>
      </c>
      <c r="P17" s="24">
        <f t="shared" si="5"/>
        <v>100</v>
      </c>
      <c r="Q17" s="24">
        <f t="shared" si="6"/>
        <v>54.466340346534658</v>
      </c>
    </row>
    <row r="18" spans="1:17" s="20" customFormat="1" x14ac:dyDescent="0.3">
      <c r="A18" s="21">
        <v>12</v>
      </c>
      <c r="B18" s="22" t="s">
        <v>85</v>
      </c>
      <c r="C18" s="21">
        <v>19</v>
      </c>
      <c r="D18" s="21">
        <v>14</v>
      </c>
      <c r="E18" s="23">
        <v>5884100</v>
      </c>
      <c r="F18" s="23">
        <v>670631</v>
      </c>
      <c r="G18" s="24">
        <v>682609.06</v>
      </c>
      <c r="H18" s="23">
        <v>714010</v>
      </c>
      <c r="I18" s="24">
        <v>883742.11</v>
      </c>
      <c r="J18" s="24">
        <v>866410</v>
      </c>
      <c r="K18" s="24">
        <v>1476223.05</v>
      </c>
      <c r="L18" s="24">
        <v>3633049</v>
      </c>
      <c r="M18" s="24">
        <v>228113.94</v>
      </c>
      <c r="N18" s="23">
        <f t="shared" si="4"/>
        <v>5884100</v>
      </c>
      <c r="O18" s="24">
        <f t="shared" si="4"/>
        <v>3270688.1599999997</v>
      </c>
      <c r="P18" s="24">
        <f t="shared" si="5"/>
        <v>100</v>
      </c>
      <c r="Q18" s="24">
        <f t="shared" si="6"/>
        <v>55.585189918594168</v>
      </c>
    </row>
    <row r="19" spans="1:17" s="20" customFormat="1" x14ac:dyDescent="0.3">
      <c r="A19" s="21">
        <v>13</v>
      </c>
      <c r="B19" s="22" t="s">
        <v>88</v>
      </c>
      <c r="C19" s="21">
        <v>19</v>
      </c>
      <c r="D19" s="21">
        <v>14</v>
      </c>
      <c r="E19" s="23">
        <v>7347900</v>
      </c>
      <c r="F19" s="23">
        <v>581675</v>
      </c>
      <c r="G19" s="24">
        <v>1809526.81</v>
      </c>
      <c r="H19" s="23">
        <v>1823306</v>
      </c>
      <c r="I19" s="24">
        <v>1009541.48</v>
      </c>
      <c r="J19" s="24">
        <v>933358</v>
      </c>
      <c r="K19" s="24">
        <v>1423472.25</v>
      </c>
      <c r="L19" s="24">
        <v>4009561</v>
      </c>
      <c r="M19" s="24">
        <v>387025.25</v>
      </c>
      <c r="N19" s="23">
        <f t="shared" si="4"/>
        <v>7347900</v>
      </c>
      <c r="O19" s="24">
        <f t="shared" si="4"/>
        <v>4629565.79</v>
      </c>
      <c r="P19" s="24">
        <f t="shared" ref="P19:P20" si="7">(N19*100)/E19</f>
        <v>100</v>
      </c>
      <c r="Q19" s="24">
        <f t="shared" ref="Q19:Q20" si="8">(O19*100)/E19</f>
        <v>63.00529117162727</v>
      </c>
    </row>
    <row r="20" spans="1:17" s="20" customFormat="1" x14ac:dyDescent="0.3">
      <c r="A20" s="21">
        <v>14</v>
      </c>
      <c r="B20" s="26" t="s">
        <v>91</v>
      </c>
      <c r="C20" s="25">
        <v>23</v>
      </c>
      <c r="D20" s="25">
        <v>19</v>
      </c>
      <c r="E20" s="27">
        <v>19701516</v>
      </c>
      <c r="F20" s="27">
        <v>1033676</v>
      </c>
      <c r="G20" s="28">
        <v>1250069.97</v>
      </c>
      <c r="H20" s="27">
        <v>1583895</v>
      </c>
      <c r="I20" s="28">
        <v>2661064.34</v>
      </c>
      <c r="J20" s="28">
        <v>1191179</v>
      </c>
      <c r="K20" s="28">
        <v>3140497.89</v>
      </c>
      <c r="L20" s="28">
        <v>15892766</v>
      </c>
      <c r="M20" s="28">
        <v>501123.71</v>
      </c>
      <c r="N20" s="27">
        <f t="shared" ref="N20:O21" si="9">F20+H20+J20+L20</f>
        <v>19701516</v>
      </c>
      <c r="O20" s="28">
        <f t="shared" si="9"/>
        <v>7552755.9099999992</v>
      </c>
      <c r="P20" s="28">
        <f t="shared" si="7"/>
        <v>100</v>
      </c>
      <c r="Q20" s="28">
        <f t="shared" si="8"/>
        <v>38.33591237344374</v>
      </c>
    </row>
    <row r="21" spans="1:17" x14ac:dyDescent="0.3">
      <c r="A21" s="78" t="s">
        <v>93</v>
      </c>
      <c r="B21" s="78"/>
      <c r="C21" s="64">
        <f t="shared" ref="C21:M21" si="10">SUM(C20,C19,C18,C17,C16,C15,C14,C13,C12,C11,C10,C9,C8,C7)</f>
        <v>462</v>
      </c>
      <c r="D21" s="64">
        <f t="shared" si="10"/>
        <v>324</v>
      </c>
      <c r="E21" s="11">
        <f t="shared" si="10"/>
        <v>171256330</v>
      </c>
      <c r="F21" s="11">
        <f t="shared" si="10"/>
        <v>14856024</v>
      </c>
      <c r="G21" s="12">
        <f t="shared" si="10"/>
        <v>20950229.080000002</v>
      </c>
      <c r="H21" s="11">
        <f t="shared" si="10"/>
        <v>26674494</v>
      </c>
      <c r="I21" s="12">
        <f t="shared" si="10"/>
        <v>31158476.969999999</v>
      </c>
      <c r="J21" s="12">
        <f t="shared" si="10"/>
        <v>24186717</v>
      </c>
      <c r="K21" s="12">
        <f t="shared" si="10"/>
        <v>31752392.490000002</v>
      </c>
      <c r="L21" s="12">
        <f t="shared" si="10"/>
        <v>105539095</v>
      </c>
      <c r="M21" s="12">
        <f t="shared" si="10"/>
        <v>3981402.16</v>
      </c>
      <c r="N21" s="11">
        <f t="shared" si="9"/>
        <v>171256330</v>
      </c>
      <c r="O21" s="12">
        <f t="shared" si="9"/>
        <v>87842500.699999988</v>
      </c>
      <c r="P21" s="12">
        <f>(N21*100)/E21</f>
        <v>100</v>
      </c>
      <c r="Q21" s="12">
        <f>(O21*100)/E21</f>
        <v>51.292994950901949</v>
      </c>
    </row>
  </sheetData>
  <mergeCells count="15">
    <mergeCell ref="A1:Q1"/>
    <mergeCell ref="A2:Q2"/>
    <mergeCell ref="A3:Q3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  <mergeCell ref="P4:Q5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view="pageBreakPreview" topLeftCell="A139" zoomScaleNormal="100" zoomScaleSheetLayoutView="100" workbookViewId="0">
      <selection activeCell="J154" sqref="J154"/>
    </sheetView>
  </sheetViews>
  <sheetFormatPr defaultRowHeight="18.75" x14ac:dyDescent="0.3"/>
  <cols>
    <col min="1" max="1" width="4.625" style="51" bestFit="1" customWidth="1"/>
    <col min="2" max="2" width="40.6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75" style="1" bestFit="1" customWidth="1"/>
    <col min="7" max="7" width="11.875" style="1" bestFit="1" customWidth="1"/>
    <col min="8" max="8" width="9.625" style="50" bestFit="1" customWidth="1"/>
    <col min="9" max="11" width="11.875" style="1" bestFit="1" customWidth="1"/>
    <col min="12" max="12" width="12.625" style="1" bestFit="1" customWidth="1"/>
    <col min="13" max="13" width="11" style="1" bestFit="1" customWidth="1"/>
    <col min="14" max="14" width="10.5" style="50" bestFit="1" customWidth="1"/>
    <col min="15" max="15" width="12" style="1" bestFit="1" customWidth="1"/>
    <col min="16" max="16" width="6.625" style="1" bestFit="1" customWidth="1"/>
    <col min="17" max="17" width="6.625" style="1" customWidth="1"/>
    <col min="18" max="16384" width="9" style="1"/>
  </cols>
  <sheetData>
    <row r="1" spans="1:17" ht="23.25" x14ac:dyDescent="0.3">
      <c r="A1" s="71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3.25" x14ac:dyDescent="0.3">
      <c r="A2" s="71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3.25" x14ac:dyDescent="0.3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.75" customHeight="1" x14ac:dyDescent="0.3">
      <c r="A4" s="73" t="s">
        <v>2</v>
      </c>
      <c r="B4" s="73" t="s">
        <v>3</v>
      </c>
      <c r="C4" s="73" t="s">
        <v>95</v>
      </c>
      <c r="D4" s="73" t="s">
        <v>96</v>
      </c>
      <c r="E4" s="73" t="s">
        <v>97</v>
      </c>
      <c r="F4" s="77" t="s">
        <v>147</v>
      </c>
      <c r="G4" s="77"/>
      <c r="H4" s="65" t="s">
        <v>148</v>
      </c>
      <c r="I4" s="66"/>
      <c r="J4" s="65" t="s">
        <v>149</v>
      </c>
      <c r="K4" s="66"/>
      <c r="L4" s="65" t="s">
        <v>150</v>
      </c>
      <c r="M4" s="66"/>
      <c r="N4" s="65" t="s">
        <v>146</v>
      </c>
      <c r="O4" s="66"/>
      <c r="P4" s="69" t="s">
        <v>140</v>
      </c>
      <c r="Q4" s="69"/>
    </row>
    <row r="5" spans="1:17" x14ac:dyDescent="0.3">
      <c r="A5" s="73"/>
      <c r="B5" s="73"/>
      <c r="C5" s="73"/>
      <c r="D5" s="73"/>
      <c r="E5" s="73"/>
      <c r="F5" s="77"/>
      <c r="G5" s="77"/>
      <c r="H5" s="67"/>
      <c r="I5" s="68"/>
      <c r="J5" s="67"/>
      <c r="K5" s="68"/>
      <c r="L5" s="67"/>
      <c r="M5" s="68"/>
      <c r="N5" s="67"/>
      <c r="O5" s="68"/>
      <c r="P5" s="69"/>
      <c r="Q5" s="69"/>
    </row>
    <row r="6" spans="1:17" x14ac:dyDescent="0.3">
      <c r="A6" s="73"/>
      <c r="B6" s="73"/>
      <c r="C6" s="73"/>
      <c r="D6" s="73"/>
      <c r="E6" s="73"/>
      <c r="F6" s="4" t="s">
        <v>4</v>
      </c>
      <c r="G6" s="4" t="s">
        <v>5</v>
      </c>
      <c r="H6" s="49" t="s">
        <v>4</v>
      </c>
      <c r="I6" s="30" t="s">
        <v>5</v>
      </c>
      <c r="J6" s="49" t="s">
        <v>4</v>
      </c>
      <c r="K6" s="52" t="s">
        <v>5</v>
      </c>
      <c r="L6" s="49" t="s">
        <v>4</v>
      </c>
      <c r="M6" s="57" t="s">
        <v>5</v>
      </c>
      <c r="N6" s="49" t="s">
        <v>4</v>
      </c>
      <c r="O6" s="52" t="s">
        <v>5</v>
      </c>
      <c r="P6" s="4" t="s">
        <v>4</v>
      </c>
      <c r="Q6" s="4" t="s">
        <v>5</v>
      </c>
    </row>
    <row r="7" spans="1:17" s="20" customFormat="1" x14ac:dyDescent="0.3">
      <c r="A7" s="32">
        <v>1</v>
      </c>
      <c r="B7" s="33" t="s">
        <v>6</v>
      </c>
      <c r="C7" s="32">
        <v>75</v>
      </c>
      <c r="D7" s="32">
        <v>54</v>
      </c>
      <c r="E7" s="34">
        <v>77578891</v>
      </c>
      <c r="F7" s="34">
        <v>7641716</v>
      </c>
      <c r="G7" s="35">
        <v>9365074.3000000007</v>
      </c>
      <c r="H7" s="34">
        <v>12534102</v>
      </c>
      <c r="I7" s="35">
        <v>15810909.91</v>
      </c>
      <c r="J7" s="35">
        <v>6719208</v>
      </c>
      <c r="K7" s="35">
        <v>14706567.26</v>
      </c>
      <c r="L7" s="35">
        <v>50683865</v>
      </c>
      <c r="M7" s="35">
        <v>1343836.53</v>
      </c>
      <c r="N7" s="34">
        <f>F7+H7+J7+L7</f>
        <v>77578891</v>
      </c>
      <c r="O7" s="35">
        <f>G7+I7+K7+M7</f>
        <v>41226388</v>
      </c>
      <c r="P7" s="35">
        <f>(N7*100)/E7</f>
        <v>100</v>
      </c>
      <c r="Q7" s="35">
        <f>(O7*100)/E7</f>
        <v>53.141244310904106</v>
      </c>
    </row>
    <row r="8" spans="1:17" x14ac:dyDescent="0.3">
      <c r="A8" s="37">
        <v>1</v>
      </c>
      <c r="B8" s="36" t="s">
        <v>7</v>
      </c>
      <c r="C8" s="37">
        <v>15</v>
      </c>
      <c r="D8" s="37">
        <v>10</v>
      </c>
      <c r="E8" s="38">
        <v>3935845</v>
      </c>
      <c r="F8" s="38">
        <v>163483</v>
      </c>
      <c r="G8" s="39">
        <v>320334.7</v>
      </c>
      <c r="H8" s="38">
        <v>314140</v>
      </c>
      <c r="I8" s="39">
        <v>328964.5</v>
      </c>
      <c r="J8" s="39">
        <v>395963</v>
      </c>
      <c r="K8" s="39">
        <v>994412.6</v>
      </c>
      <c r="L8" s="39">
        <v>3062259</v>
      </c>
      <c r="M8" s="39">
        <v>111429.5</v>
      </c>
      <c r="N8" s="38">
        <f>F8+H8+J8+L8</f>
        <v>3935845</v>
      </c>
      <c r="O8" s="39">
        <f t="shared" ref="O8:O71" si="0">G8+I8+K8+M8</f>
        <v>1755141.2999999998</v>
      </c>
      <c r="P8" s="39">
        <f t="shared" ref="P8:P71" si="1">(N8*100)/E8</f>
        <v>100</v>
      </c>
      <c r="Q8" s="39">
        <f t="shared" ref="Q8:Q71" si="2">(O8*100)/E8</f>
        <v>44.593760679091773</v>
      </c>
    </row>
    <row r="9" spans="1:17" x14ac:dyDescent="0.3">
      <c r="A9" s="41">
        <v>2</v>
      </c>
      <c r="B9" s="40" t="s">
        <v>99</v>
      </c>
      <c r="C9" s="41">
        <v>9</v>
      </c>
      <c r="D9" s="41">
        <v>3</v>
      </c>
      <c r="E9" s="42">
        <v>21887543</v>
      </c>
      <c r="F9" s="42">
        <v>4941283</v>
      </c>
      <c r="G9" s="43">
        <v>4961959.2</v>
      </c>
      <c r="H9" s="42">
        <v>5383235</v>
      </c>
      <c r="I9" s="43">
        <v>5362559.2</v>
      </c>
      <c r="J9" s="43">
        <v>1680875</v>
      </c>
      <c r="K9" s="43">
        <v>3331923.52</v>
      </c>
      <c r="L9" s="43">
        <v>9882150</v>
      </c>
      <c r="M9" s="43">
        <v>5710</v>
      </c>
      <c r="N9" s="42">
        <f t="shared" ref="N9:N71" si="3">F9+H9+J9+L9</f>
        <v>21887543</v>
      </c>
      <c r="O9" s="43">
        <f t="shared" si="0"/>
        <v>13662151.92</v>
      </c>
      <c r="P9" s="43">
        <f t="shared" si="1"/>
        <v>100</v>
      </c>
      <c r="Q9" s="43">
        <f t="shared" si="2"/>
        <v>62.419760500299191</v>
      </c>
    </row>
    <row r="10" spans="1:17" x14ac:dyDescent="0.3">
      <c r="A10" s="41">
        <v>3</v>
      </c>
      <c r="B10" s="40" t="s">
        <v>8</v>
      </c>
      <c r="C10" s="41">
        <v>3</v>
      </c>
      <c r="D10" s="41">
        <v>3</v>
      </c>
      <c r="E10" s="42">
        <v>22220376</v>
      </c>
      <c r="F10" s="42">
        <v>1045975</v>
      </c>
      <c r="G10" s="43">
        <v>1383352.47</v>
      </c>
      <c r="H10" s="42">
        <v>2563928</v>
      </c>
      <c r="I10" s="43">
        <v>2558341.4700000002</v>
      </c>
      <c r="J10" s="43">
        <v>659583</v>
      </c>
      <c r="K10" s="43">
        <v>2024079.39</v>
      </c>
      <c r="L10" s="43">
        <v>17950890</v>
      </c>
      <c r="M10" s="43">
        <v>532649.74</v>
      </c>
      <c r="N10" s="42">
        <f t="shared" si="3"/>
        <v>22220376</v>
      </c>
      <c r="O10" s="43">
        <f t="shared" si="0"/>
        <v>6498423.0700000003</v>
      </c>
      <c r="P10" s="43">
        <f t="shared" si="1"/>
        <v>100</v>
      </c>
      <c r="Q10" s="43">
        <f t="shared" si="2"/>
        <v>29.24533351730862</v>
      </c>
    </row>
    <row r="11" spans="1:17" x14ac:dyDescent="0.3">
      <c r="A11" s="41">
        <v>4</v>
      </c>
      <c r="B11" s="40" t="s">
        <v>9</v>
      </c>
      <c r="C11" s="41">
        <v>1</v>
      </c>
      <c r="D11" s="41">
        <v>1</v>
      </c>
      <c r="E11" s="42">
        <v>135820</v>
      </c>
      <c r="F11" s="42">
        <v>6250</v>
      </c>
      <c r="G11" s="43">
        <v>6250</v>
      </c>
      <c r="H11" s="42">
        <v>29750</v>
      </c>
      <c r="I11" s="43">
        <v>90450</v>
      </c>
      <c r="J11" s="43">
        <v>33070</v>
      </c>
      <c r="K11" s="43">
        <v>10745</v>
      </c>
      <c r="L11" s="43">
        <v>66750</v>
      </c>
      <c r="M11" s="43">
        <v>0</v>
      </c>
      <c r="N11" s="42">
        <f t="shared" si="3"/>
        <v>135820</v>
      </c>
      <c r="O11" s="43">
        <f t="shared" si="0"/>
        <v>107445</v>
      </c>
      <c r="P11" s="43">
        <f t="shared" si="1"/>
        <v>100</v>
      </c>
      <c r="Q11" s="43">
        <f t="shared" si="2"/>
        <v>79.108378736563097</v>
      </c>
    </row>
    <row r="12" spans="1:17" x14ac:dyDescent="0.3">
      <c r="A12" s="41">
        <v>5</v>
      </c>
      <c r="B12" s="40" t="s">
        <v>10</v>
      </c>
      <c r="C12" s="41">
        <v>6</v>
      </c>
      <c r="D12" s="41">
        <v>6</v>
      </c>
      <c r="E12" s="42">
        <v>20048492</v>
      </c>
      <c r="F12" s="42">
        <v>1024169</v>
      </c>
      <c r="G12" s="43">
        <v>1939487</v>
      </c>
      <c r="H12" s="42">
        <v>2967941</v>
      </c>
      <c r="I12" s="43">
        <v>5632789.9000000004</v>
      </c>
      <c r="J12" s="43">
        <v>2850705</v>
      </c>
      <c r="K12" s="43">
        <v>6676497</v>
      </c>
      <c r="L12" s="43">
        <v>13205677</v>
      </c>
      <c r="M12" s="43">
        <v>455429</v>
      </c>
      <c r="N12" s="42">
        <f t="shared" si="3"/>
        <v>20048492</v>
      </c>
      <c r="O12" s="43">
        <f t="shared" si="0"/>
        <v>14704202.9</v>
      </c>
      <c r="P12" s="43">
        <f t="shared" si="1"/>
        <v>100</v>
      </c>
      <c r="Q12" s="43">
        <f t="shared" si="2"/>
        <v>73.343186609746013</v>
      </c>
    </row>
    <row r="13" spans="1:17" x14ac:dyDescent="0.3">
      <c r="A13" s="41">
        <v>6</v>
      </c>
      <c r="B13" s="40" t="s">
        <v>100</v>
      </c>
      <c r="C13" s="41">
        <v>3</v>
      </c>
      <c r="D13" s="41">
        <v>3</v>
      </c>
      <c r="E13" s="42">
        <v>681850</v>
      </c>
      <c r="F13" s="42">
        <v>0</v>
      </c>
      <c r="G13" s="43">
        <v>9700</v>
      </c>
      <c r="H13" s="42">
        <v>20900</v>
      </c>
      <c r="I13" s="43">
        <v>16550</v>
      </c>
      <c r="J13" s="43">
        <v>0</v>
      </c>
      <c r="K13" s="43">
        <v>119243</v>
      </c>
      <c r="L13" s="43">
        <v>660950</v>
      </c>
      <c r="M13" s="43">
        <v>0</v>
      </c>
      <c r="N13" s="42">
        <f t="shared" si="3"/>
        <v>681850</v>
      </c>
      <c r="O13" s="43">
        <f t="shared" si="0"/>
        <v>145493</v>
      </c>
      <c r="P13" s="43">
        <f t="shared" si="1"/>
        <v>100</v>
      </c>
      <c r="Q13" s="43">
        <f t="shared" si="2"/>
        <v>21.33797756104715</v>
      </c>
    </row>
    <row r="14" spans="1:17" x14ac:dyDescent="0.3">
      <c r="A14" s="41">
        <v>7</v>
      </c>
      <c r="B14" s="40" t="s">
        <v>101</v>
      </c>
      <c r="C14" s="41">
        <v>5</v>
      </c>
      <c r="D14" s="41">
        <v>4</v>
      </c>
      <c r="E14" s="42">
        <v>1071000</v>
      </c>
      <c r="F14" s="42">
        <v>108800</v>
      </c>
      <c r="G14" s="43">
        <v>108800</v>
      </c>
      <c r="H14" s="42">
        <v>185450</v>
      </c>
      <c r="I14" s="43">
        <v>219450</v>
      </c>
      <c r="J14" s="43">
        <v>381060</v>
      </c>
      <c r="K14" s="43">
        <v>242240</v>
      </c>
      <c r="L14" s="43">
        <v>395690</v>
      </c>
      <c r="M14" s="43">
        <v>46150</v>
      </c>
      <c r="N14" s="42">
        <f t="shared" si="3"/>
        <v>1071000</v>
      </c>
      <c r="O14" s="43">
        <f t="shared" si="0"/>
        <v>616640</v>
      </c>
      <c r="P14" s="43">
        <f t="shared" si="1"/>
        <v>100</v>
      </c>
      <c r="Q14" s="43">
        <f t="shared" si="2"/>
        <v>57.576097105508872</v>
      </c>
    </row>
    <row r="15" spans="1:17" x14ac:dyDescent="0.3">
      <c r="A15" s="41">
        <v>8</v>
      </c>
      <c r="B15" s="40" t="s">
        <v>11</v>
      </c>
      <c r="C15" s="41">
        <v>4</v>
      </c>
      <c r="D15" s="41">
        <v>1</v>
      </c>
      <c r="E15" s="42">
        <v>381100</v>
      </c>
      <c r="F15" s="42">
        <v>0</v>
      </c>
      <c r="G15" s="43">
        <v>0</v>
      </c>
      <c r="H15" s="42">
        <v>0</v>
      </c>
      <c r="I15" s="43">
        <v>0</v>
      </c>
      <c r="J15" s="43">
        <v>27000</v>
      </c>
      <c r="K15" s="43">
        <v>12000</v>
      </c>
      <c r="L15" s="43">
        <v>354100</v>
      </c>
      <c r="M15" s="43">
        <v>0</v>
      </c>
      <c r="N15" s="42">
        <f t="shared" si="3"/>
        <v>381100</v>
      </c>
      <c r="O15" s="43">
        <f t="shared" si="0"/>
        <v>12000</v>
      </c>
      <c r="P15" s="43">
        <f t="shared" si="1"/>
        <v>100</v>
      </c>
      <c r="Q15" s="43">
        <f t="shared" si="2"/>
        <v>3.1487798478089739</v>
      </c>
    </row>
    <row r="16" spans="1:17" x14ac:dyDescent="0.3">
      <c r="A16" s="41">
        <v>9</v>
      </c>
      <c r="B16" s="40" t="s">
        <v>102</v>
      </c>
      <c r="C16" s="41">
        <v>2</v>
      </c>
      <c r="D16" s="41">
        <v>1</v>
      </c>
      <c r="E16" s="42">
        <v>80625</v>
      </c>
      <c r="F16" s="42">
        <v>0</v>
      </c>
      <c r="G16" s="43">
        <v>0</v>
      </c>
      <c r="H16" s="42">
        <v>0</v>
      </c>
      <c r="I16" s="43">
        <v>0</v>
      </c>
      <c r="J16" s="43">
        <v>0</v>
      </c>
      <c r="K16" s="43">
        <v>750</v>
      </c>
      <c r="L16" s="43">
        <v>80625</v>
      </c>
      <c r="M16" s="43">
        <v>0</v>
      </c>
      <c r="N16" s="42">
        <f t="shared" si="3"/>
        <v>80625</v>
      </c>
      <c r="O16" s="43">
        <f t="shared" si="0"/>
        <v>750</v>
      </c>
      <c r="P16" s="43">
        <f t="shared" si="1"/>
        <v>100</v>
      </c>
      <c r="Q16" s="43">
        <f t="shared" si="2"/>
        <v>0.93023255813953487</v>
      </c>
    </row>
    <row r="17" spans="1:17" x14ac:dyDescent="0.3">
      <c r="A17" s="41">
        <v>10</v>
      </c>
      <c r="B17" s="40" t="s">
        <v>103</v>
      </c>
      <c r="C17" s="41">
        <v>8</v>
      </c>
      <c r="D17" s="41">
        <v>7</v>
      </c>
      <c r="E17" s="42">
        <v>1478690</v>
      </c>
      <c r="F17" s="42">
        <v>8957</v>
      </c>
      <c r="G17" s="43">
        <v>53623.02</v>
      </c>
      <c r="H17" s="42">
        <v>179490</v>
      </c>
      <c r="I17" s="43">
        <v>475721.89</v>
      </c>
      <c r="J17" s="43">
        <v>0</v>
      </c>
      <c r="K17" s="43">
        <v>335025.69</v>
      </c>
      <c r="L17" s="43">
        <v>1290243</v>
      </c>
      <c r="M17" s="43">
        <v>31788</v>
      </c>
      <c r="N17" s="42">
        <f t="shared" si="3"/>
        <v>1478690</v>
      </c>
      <c r="O17" s="43">
        <f t="shared" si="0"/>
        <v>896158.60000000009</v>
      </c>
      <c r="P17" s="43">
        <f t="shared" si="1"/>
        <v>100</v>
      </c>
      <c r="Q17" s="43">
        <f t="shared" si="2"/>
        <v>60.60490028335893</v>
      </c>
    </row>
    <row r="18" spans="1:17" x14ac:dyDescent="0.3">
      <c r="A18" s="41">
        <v>11</v>
      </c>
      <c r="B18" s="40" t="s">
        <v>12</v>
      </c>
      <c r="C18" s="41">
        <v>7</v>
      </c>
      <c r="D18" s="41">
        <v>5</v>
      </c>
      <c r="E18" s="42">
        <v>3564000</v>
      </c>
      <c r="F18" s="42">
        <v>197249</v>
      </c>
      <c r="G18" s="43">
        <v>240039</v>
      </c>
      <c r="H18" s="42">
        <v>538660</v>
      </c>
      <c r="I18" s="43">
        <v>770578</v>
      </c>
      <c r="J18" s="43">
        <v>206258</v>
      </c>
      <c r="K18" s="43">
        <v>251894</v>
      </c>
      <c r="L18" s="43">
        <v>2621833</v>
      </c>
      <c r="M18" s="43">
        <v>105240</v>
      </c>
      <c r="N18" s="42">
        <f t="shared" si="3"/>
        <v>3564000</v>
      </c>
      <c r="O18" s="43">
        <f t="shared" si="0"/>
        <v>1367751</v>
      </c>
      <c r="P18" s="43">
        <f t="shared" si="1"/>
        <v>100</v>
      </c>
      <c r="Q18" s="43">
        <f t="shared" si="2"/>
        <v>38.376851851851853</v>
      </c>
    </row>
    <row r="19" spans="1:17" x14ac:dyDescent="0.3">
      <c r="A19" s="41">
        <v>12</v>
      </c>
      <c r="B19" s="40" t="s">
        <v>104</v>
      </c>
      <c r="C19" s="41">
        <v>8</v>
      </c>
      <c r="D19" s="41">
        <v>8</v>
      </c>
      <c r="E19" s="42">
        <v>568200</v>
      </c>
      <c r="F19" s="42">
        <v>82030</v>
      </c>
      <c r="G19" s="43">
        <v>90530</v>
      </c>
      <c r="H19" s="42">
        <v>65640</v>
      </c>
      <c r="I19" s="43">
        <v>81262</v>
      </c>
      <c r="J19" s="43">
        <v>348180</v>
      </c>
      <c r="K19" s="43">
        <v>244310</v>
      </c>
      <c r="L19" s="43">
        <v>72350</v>
      </c>
      <c r="M19" s="43">
        <v>0</v>
      </c>
      <c r="N19" s="42">
        <f t="shared" si="3"/>
        <v>568200</v>
      </c>
      <c r="O19" s="43">
        <f t="shared" si="0"/>
        <v>416102</v>
      </c>
      <c r="P19" s="43">
        <f t="shared" si="1"/>
        <v>100</v>
      </c>
      <c r="Q19" s="43">
        <f t="shared" si="2"/>
        <v>73.231608588525162</v>
      </c>
    </row>
    <row r="20" spans="1:17" x14ac:dyDescent="0.3">
      <c r="A20" s="41">
        <v>13</v>
      </c>
      <c r="B20" s="40" t="s">
        <v>105</v>
      </c>
      <c r="C20" s="41">
        <v>2</v>
      </c>
      <c r="D20" s="41">
        <v>0</v>
      </c>
      <c r="E20" s="42">
        <v>80400</v>
      </c>
      <c r="F20" s="42">
        <v>0</v>
      </c>
      <c r="G20" s="43">
        <v>0</v>
      </c>
      <c r="H20" s="42">
        <v>0</v>
      </c>
      <c r="I20" s="43">
        <v>0</v>
      </c>
      <c r="J20" s="43">
        <v>36000</v>
      </c>
      <c r="K20" s="43">
        <v>0</v>
      </c>
      <c r="L20" s="43">
        <v>44400</v>
      </c>
      <c r="M20" s="43">
        <v>0</v>
      </c>
      <c r="N20" s="42">
        <f t="shared" si="3"/>
        <v>80400</v>
      </c>
      <c r="O20" s="43">
        <f t="shared" si="0"/>
        <v>0</v>
      </c>
      <c r="P20" s="43">
        <f t="shared" si="1"/>
        <v>100</v>
      </c>
      <c r="Q20" s="43">
        <f t="shared" si="2"/>
        <v>0</v>
      </c>
    </row>
    <row r="21" spans="1:17" x14ac:dyDescent="0.3">
      <c r="A21" s="45">
        <v>14</v>
      </c>
      <c r="B21" s="44" t="s">
        <v>106</v>
      </c>
      <c r="C21" s="45">
        <v>2</v>
      </c>
      <c r="D21" s="45">
        <v>2</v>
      </c>
      <c r="E21" s="46">
        <v>1444950</v>
      </c>
      <c r="F21" s="46">
        <v>63520</v>
      </c>
      <c r="G21" s="47">
        <v>250998.91</v>
      </c>
      <c r="H21" s="46">
        <v>284968</v>
      </c>
      <c r="I21" s="47">
        <v>274242.95</v>
      </c>
      <c r="J21" s="47">
        <v>100514</v>
      </c>
      <c r="K21" s="47">
        <v>463447.06</v>
      </c>
      <c r="L21" s="47">
        <v>995948</v>
      </c>
      <c r="M21" s="47">
        <v>55440.29</v>
      </c>
      <c r="N21" s="46">
        <f t="shared" si="3"/>
        <v>1444950</v>
      </c>
      <c r="O21" s="47">
        <f t="shared" si="0"/>
        <v>1044129.21</v>
      </c>
      <c r="P21" s="47">
        <f t="shared" si="1"/>
        <v>100</v>
      </c>
      <c r="Q21" s="47">
        <f t="shared" si="2"/>
        <v>72.26057718260148</v>
      </c>
    </row>
    <row r="22" spans="1:17" s="20" customFormat="1" x14ac:dyDescent="0.3">
      <c r="A22" s="32">
        <v>1</v>
      </c>
      <c r="B22" s="33" t="s">
        <v>13</v>
      </c>
      <c r="C22" s="32">
        <v>12</v>
      </c>
      <c r="D22" s="32">
        <v>6</v>
      </c>
      <c r="E22" s="34">
        <v>2101825</v>
      </c>
      <c r="F22" s="34">
        <v>482870</v>
      </c>
      <c r="G22" s="35">
        <v>503268.54</v>
      </c>
      <c r="H22" s="34">
        <v>67735</v>
      </c>
      <c r="I22" s="35">
        <v>134705.37</v>
      </c>
      <c r="J22" s="35">
        <v>242937</v>
      </c>
      <c r="K22" s="35">
        <v>507401.66</v>
      </c>
      <c r="L22" s="35">
        <v>1308283</v>
      </c>
      <c r="M22" s="35">
        <v>9239.89</v>
      </c>
      <c r="N22" s="34">
        <f t="shared" si="3"/>
        <v>2101825</v>
      </c>
      <c r="O22" s="35">
        <f t="shared" si="0"/>
        <v>1154615.4599999997</v>
      </c>
      <c r="P22" s="35">
        <f t="shared" si="1"/>
        <v>100</v>
      </c>
      <c r="Q22" s="35">
        <f t="shared" si="2"/>
        <v>54.933948354406276</v>
      </c>
    </row>
    <row r="23" spans="1:17" x14ac:dyDescent="0.3">
      <c r="A23" s="37">
        <v>1</v>
      </c>
      <c r="B23" s="36" t="s">
        <v>7</v>
      </c>
      <c r="C23" s="37">
        <v>2</v>
      </c>
      <c r="D23" s="37">
        <v>2</v>
      </c>
      <c r="E23" s="38">
        <v>1034300</v>
      </c>
      <c r="F23" s="38">
        <v>7670</v>
      </c>
      <c r="G23" s="39">
        <v>22368.54</v>
      </c>
      <c r="H23" s="38">
        <v>19064</v>
      </c>
      <c r="I23" s="39">
        <v>84862.37</v>
      </c>
      <c r="J23" s="39">
        <v>181257</v>
      </c>
      <c r="K23" s="39">
        <v>473941.66</v>
      </c>
      <c r="L23" s="39">
        <v>826309</v>
      </c>
      <c r="M23" s="39">
        <v>239.89</v>
      </c>
      <c r="N23" s="38">
        <f t="shared" si="3"/>
        <v>1034300</v>
      </c>
      <c r="O23" s="39">
        <f t="shared" si="0"/>
        <v>581412.46</v>
      </c>
      <c r="P23" s="39">
        <f t="shared" si="1"/>
        <v>100</v>
      </c>
      <c r="Q23" s="39">
        <f t="shared" si="2"/>
        <v>56.213135453930192</v>
      </c>
    </row>
    <row r="24" spans="1:17" x14ac:dyDescent="0.3">
      <c r="A24" s="41">
        <v>2</v>
      </c>
      <c r="B24" s="40" t="s">
        <v>107</v>
      </c>
      <c r="C24" s="41">
        <v>5</v>
      </c>
      <c r="D24" s="41">
        <v>0</v>
      </c>
      <c r="E24" s="42">
        <v>158125</v>
      </c>
      <c r="F24" s="42">
        <v>0</v>
      </c>
      <c r="G24" s="43">
        <v>0</v>
      </c>
      <c r="H24" s="42">
        <v>0</v>
      </c>
      <c r="I24" s="43">
        <v>0</v>
      </c>
      <c r="J24" s="43">
        <v>0</v>
      </c>
      <c r="K24" s="43">
        <v>0</v>
      </c>
      <c r="L24" s="43">
        <v>158125</v>
      </c>
      <c r="M24" s="43">
        <v>0</v>
      </c>
      <c r="N24" s="42">
        <f t="shared" si="3"/>
        <v>158125</v>
      </c>
      <c r="O24" s="43">
        <f t="shared" si="0"/>
        <v>0</v>
      </c>
      <c r="P24" s="43">
        <f t="shared" si="1"/>
        <v>100</v>
      </c>
      <c r="Q24" s="43">
        <f t="shared" si="2"/>
        <v>0</v>
      </c>
    </row>
    <row r="25" spans="1:17" x14ac:dyDescent="0.3">
      <c r="A25" s="41">
        <v>3</v>
      </c>
      <c r="B25" s="40" t="s">
        <v>14</v>
      </c>
      <c r="C25" s="41">
        <v>3</v>
      </c>
      <c r="D25" s="41">
        <v>2</v>
      </c>
      <c r="E25" s="42">
        <v>264400</v>
      </c>
      <c r="F25" s="42">
        <v>0</v>
      </c>
      <c r="G25" s="43">
        <v>5700</v>
      </c>
      <c r="H25" s="42">
        <v>5700</v>
      </c>
      <c r="I25" s="43">
        <v>0</v>
      </c>
      <c r="J25" s="43">
        <v>41880</v>
      </c>
      <c r="K25" s="43">
        <v>25025</v>
      </c>
      <c r="L25" s="43">
        <v>216820</v>
      </c>
      <c r="M25" s="43">
        <v>6000</v>
      </c>
      <c r="N25" s="42">
        <f t="shared" si="3"/>
        <v>264400</v>
      </c>
      <c r="O25" s="43">
        <f t="shared" si="0"/>
        <v>36725</v>
      </c>
      <c r="P25" s="43">
        <f t="shared" si="1"/>
        <v>100</v>
      </c>
      <c r="Q25" s="43">
        <f t="shared" si="2"/>
        <v>13.889939485627837</v>
      </c>
    </row>
    <row r="26" spans="1:17" x14ac:dyDescent="0.3">
      <c r="A26" s="45">
        <v>4</v>
      </c>
      <c r="B26" s="44" t="s">
        <v>15</v>
      </c>
      <c r="C26" s="45">
        <v>2</v>
      </c>
      <c r="D26" s="45">
        <v>2</v>
      </c>
      <c r="E26" s="46">
        <v>645000</v>
      </c>
      <c r="F26" s="46">
        <v>475200</v>
      </c>
      <c r="G26" s="47">
        <v>475200</v>
      </c>
      <c r="H26" s="46">
        <v>42971</v>
      </c>
      <c r="I26" s="47">
        <v>49843</v>
      </c>
      <c r="J26" s="47">
        <v>19800</v>
      </c>
      <c r="K26" s="47">
        <v>8435</v>
      </c>
      <c r="L26" s="47">
        <v>107029</v>
      </c>
      <c r="M26" s="47">
        <v>3000</v>
      </c>
      <c r="N26" s="46">
        <f t="shared" si="3"/>
        <v>645000</v>
      </c>
      <c r="O26" s="47">
        <f t="shared" si="0"/>
        <v>536478</v>
      </c>
      <c r="P26" s="47">
        <f t="shared" si="1"/>
        <v>100</v>
      </c>
      <c r="Q26" s="47">
        <f t="shared" si="2"/>
        <v>83.174883720930239</v>
      </c>
    </row>
    <row r="27" spans="1:17" s="20" customFormat="1" x14ac:dyDescent="0.3">
      <c r="A27" s="32">
        <v>1</v>
      </c>
      <c r="B27" s="33" t="s">
        <v>16</v>
      </c>
      <c r="C27" s="32">
        <v>28</v>
      </c>
      <c r="D27" s="32">
        <v>20</v>
      </c>
      <c r="E27" s="34">
        <v>7129244</v>
      </c>
      <c r="F27" s="34">
        <v>559685</v>
      </c>
      <c r="G27" s="35">
        <v>1104035.49</v>
      </c>
      <c r="H27" s="34">
        <v>1477951</v>
      </c>
      <c r="I27" s="35">
        <v>1847506.08</v>
      </c>
      <c r="J27" s="35">
        <v>2545578</v>
      </c>
      <c r="K27" s="35">
        <v>1820462.8</v>
      </c>
      <c r="L27" s="35">
        <v>2546030</v>
      </c>
      <c r="M27" s="35">
        <v>165793</v>
      </c>
      <c r="N27" s="34">
        <f t="shared" si="3"/>
        <v>7129244</v>
      </c>
      <c r="O27" s="35">
        <f t="shared" si="0"/>
        <v>4937797.37</v>
      </c>
      <c r="P27" s="35">
        <f t="shared" si="1"/>
        <v>100</v>
      </c>
      <c r="Q27" s="35">
        <f t="shared" si="2"/>
        <v>69.261163876562506</v>
      </c>
    </row>
    <row r="28" spans="1:17" x14ac:dyDescent="0.3">
      <c r="A28" s="37">
        <v>1</v>
      </c>
      <c r="B28" s="36" t="s">
        <v>7</v>
      </c>
      <c r="C28" s="37">
        <v>4</v>
      </c>
      <c r="D28" s="37">
        <v>4</v>
      </c>
      <c r="E28" s="38">
        <v>1490783</v>
      </c>
      <c r="F28" s="38">
        <v>213936</v>
      </c>
      <c r="G28" s="39">
        <v>263876.55</v>
      </c>
      <c r="H28" s="38">
        <v>240489</v>
      </c>
      <c r="I28" s="39">
        <v>225358.79</v>
      </c>
      <c r="J28" s="39">
        <v>573948</v>
      </c>
      <c r="K28" s="39">
        <v>463055.22</v>
      </c>
      <c r="L28" s="39">
        <v>462410</v>
      </c>
      <c r="M28" s="39">
        <v>0</v>
      </c>
      <c r="N28" s="38">
        <f t="shared" si="3"/>
        <v>1490783</v>
      </c>
      <c r="O28" s="39">
        <f t="shared" si="0"/>
        <v>952290.55999999994</v>
      </c>
      <c r="P28" s="39">
        <f t="shared" si="1"/>
        <v>100</v>
      </c>
      <c r="Q28" s="39">
        <f t="shared" si="2"/>
        <v>63.87854972856546</v>
      </c>
    </row>
    <row r="29" spans="1:17" x14ac:dyDescent="0.3">
      <c r="A29" s="41">
        <v>2</v>
      </c>
      <c r="B29" s="40" t="s">
        <v>17</v>
      </c>
      <c r="C29" s="41">
        <v>11</v>
      </c>
      <c r="D29" s="41">
        <v>7</v>
      </c>
      <c r="E29" s="42">
        <v>2278020</v>
      </c>
      <c r="F29" s="42">
        <v>120515</v>
      </c>
      <c r="G29" s="43">
        <v>609761.5</v>
      </c>
      <c r="H29" s="42">
        <v>950197</v>
      </c>
      <c r="I29" s="43">
        <v>1072374</v>
      </c>
      <c r="J29" s="43">
        <v>659284</v>
      </c>
      <c r="K29" s="43">
        <v>123589</v>
      </c>
      <c r="L29" s="43">
        <v>548024</v>
      </c>
      <c r="M29" s="43">
        <v>2360</v>
      </c>
      <c r="N29" s="42">
        <f t="shared" si="3"/>
        <v>2278020</v>
      </c>
      <c r="O29" s="43">
        <f t="shared" si="0"/>
        <v>1808084.5</v>
      </c>
      <c r="P29" s="43">
        <f t="shared" si="1"/>
        <v>100</v>
      </c>
      <c r="Q29" s="43">
        <f t="shared" si="2"/>
        <v>79.370879096759467</v>
      </c>
    </row>
    <row r="30" spans="1:17" x14ac:dyDescent="0.3">
      <c r="A30" s="41">
        <v>3</v>
      </c>
      <c r="B30" s="40" t="s">
        <v>108</v>
      </c>
      <c r="C30" s="41">
        <v>3</v>
      </c>
      <c r="D30" s="41">
        <v>1</v>
      </c>
      <c r="E30" s="42">
        <v>75000</v>
      </c>
      <c r="F30" s="42">
        <v>0</v>
      </c>
      <c r="G30" s="43">
        <v>0</v>
      </c>
      <c r="H30" s="42">
        <v>0</v>
      </c>
      <c r="I30" s="43">
        <v>26925</v>
      </c>
      <c r="J30" s="43">
        <v>14500</v>
      </c>
      <c r="K30" s="43">
        <v>3000</v>
      </c>
      <c r="L30" s="43">
        <v>60500</v>
      </c>
      <c r="M30" s="43">
        <v>0</v>
      </c>
      <c r="N30" s="42">
        <f t="shared" si="3"/>
        <v>75000</v>
      </c>
      <c r="O30" s="43">
        <f t="shared" si="0"/>
        <v>29925</v>
      </c>
      <c r="P30" s="43">
        <f t="shared" si="1"/>
        <v>100</v>
      </c>
      <c r="Q30" s="43">
        <f t="shared" si="2"/>
        <v>39.9</v>
      </c>
    </row>
    <row r="31" spans="1:17" x14ac:dyDescent="0.3">
      <c r="A31" s="41">
        <v>4</v>
      </c>
      <c r="B31" s="40" t="s">
        <v>18</v>
      </c>
      <c r="C31" s="41">
        <v>2</v>
      </c>
      <c r="D31" s="41">
        <v>1</v>
      </c>
      <c r="E31" s="42">
        <v>1067200</v>
      </c>
      <c r="F31" s="42">
        <v>0</v>
      </c>
      <c r="G31" s="43">
        <v>0</v>
      </c>
      <c r="H31" s="42">
        <v>0</v>
      </c>
      <c r="I31" s="43">
        <v>0</v>
      </c>
      <c r="J31" s="43">
        <v>777900</v>
      </c>
      <c r="K31" s="43">
        <v>777900</v>
      </c>
      <c r="L31" s="43">
        <v>289300</v>
      </c>
      <c r="M31" s="43">
        <v>0</v>
      </c>
      <c r="N31" s="42">
        <f t="shared" si="3"/>
        <v>1067200</v>
      </c>
      <c r="O31" s="43">
        <f t="shared" si="0"/>
        <v>777900</v>
      </c>
      <c r="P31" s="43">
        <f t="shared" si="1"/>
        <v>100</v>
      </c>
      <c r="Q31" s="43">
        <f t="shared" si="2"/>
        <v>72.891679160419784</v>
      </c>
    </row>
    <row r="32" spans="1:17" x14ac:dyDescent="0.3">
      <c r="A32" s="41">
        <v>5</v>
      </c>
      <c r="B32" s="40" t="s">
        <v>109</v>
      </c>
      <c r="C32" s="41">
        <v>2</v>
      </c>
      <c r="D32" s="41">
        <v>2</v>
      </c>
      <c r="E32" s="42">
        <v>191300</v>
      </c>
      <c r="F32" s="42">
        <v>0</v>
      </c>
      <c r="G32" s="43">
        <v>0</v>
      </c>
      <c r="H32" s="42">
        <v>0</v>
      </c>
      <c r="I32" s="43">
        <v>65943</v>
      </c>
      <c r="J32" s="43">
        <v>123943</v>
      </c>
      <c r="K32" s="43">
        <v>56700</v>
      </c>
      <c r="L32" s="43">
        <v>67357</v>
      </c>
      <c r="M32" s="43">
        <v>0</v>
      </c>
      <c r="N32" s="42">
        <f t="shared" si="3"/>
        <v>191300</v>
      </c>
      <c r="O32" s="43">
        <f t="shared" si="0"/>
        <v>122643</v>
      </c>
      <c r="P32" s="43">
        <f t="shared" si="1"/>
        <v>100</v>
      </c>
      <c r="Q32" s="43">
        <f t="shared" si="2"/>
        <v>64.110297961317301</v>
      </c>
    </row>
    <row r="33" spans="1:17" x14ac:dyDescent="0.3">
      <c r="A33" s="41">
        <v>6</v>
      </c>
      <c r="B33" s="40" t="s">
        <v>110</v>
      </c>
      <c r="C33" s="41">
        <v>5</v>
      </c>
      <c r="D33" s="41">
        <v>4</v>
      </c>
      <c r="E33" s="42">
        <v>916997</v>
      </c>
      <c r="F33" s="42">
        <v>48882</v>
      </c>
      <c r="G33" s="43">
        <v>49053.440000000002</v>
      </c>
      <c r="H33" s="42">
        <v>103176</v>
      </c>
      <c r="I33" s="43">
        <v>208225.29</v>
      </c>
      <c r="J33" s="43">
        <v>310548</v>
      </c>
      <c r="K33" s="43">
        <v>198150.58</v>
      </c>
      <c r="L33" s="43">
        <v>454391</v>
      </c>
      <c r="M33" s="43">
        <v>115933</v>
      </c>
      <c r="N33" s="42">
        <f t="shared" si="3"/>
        <v>916997</v>
      </c>
      <c r="O33" s="43">
        <f t="shared" si="0"/>
        <v>571362.31000000006</v>
      </c>
      <c r="P33" s="43">
        <f t="shared" si="1"/>
        <v>100</v>
      </c>
      <c r="Q33" s="43">
        <f t="shared" si="2"/>
        <v>62.30798028783083</v>
      </c>
    </row>
    <row r="34" spans="1:17" x14ac:dyDescent="0.3">
      <c r="A34" s="45">
        <v>7</v>
      </c>
      <c r="B34" s="44" t="s">
        <v>111</v>
      </c>
      <c r="C34" s="45">
        <v>1</v>
      </c>
      <c r="D34" s="45">
        <v>1</v>
      </c>
      <c r="E34" s="46">
        <v>1109944</v>
      </c>
      <c r="F34" s="46">
        <v>176352</v>
      </c>
      <c r="G34" s="47">
        <v>181344</v>
      </c>
      <c r="H34" s="46">
        <v>184089</v>
      </c>
      <c r="I34" s="47">
        <v>248680</v>
      </c>
      <c r="J34" s="47">
        <v>85455</v>
      </c>
      <c r="K34" s="47">
        <v>198068</v>
      </c>
      <c r="L34" s="47">
        <v>664048</v>
      </c>
      <c r="M34" s="47">
        <v>47500</v>
      </c>
      <c r="N34" s="46">
        <f t="shared" si="3"/>
        <v>1109944</v>
      </c>
      <c r="O34" s="47">
        <f t="shared" si="0"/>
        <v>675592</v>
      </c>
      <c r="P34" s="47">
        <f t="shared" si="1"/>
        <v>100</v>
      </c>
      <c r="Q34" s="47">
        <f t="shared" si="2"/>
        <v>60.867214922554652</v>
      </c>
    </row>
    <row r="35" spans="1:17" s="20" customFormat="1" x14ac:dyDescent="0.3">
      <c r="A35" s="32">
        <v>1</v>
      </c>
      <c r="B35" s="33" t="s">
        <v>19</v>
      </c>
      <c r="C35" s="32">
        <v>48</v>
      </c>
      <c r="D35" s="32">
        <v>26</v>
      </c>
      <c r="E35" s="34">
        <v>4341720</v>
      </c>
      <c r="F35" s="34">
        <v>151333</v>
      </c>
      <c r="G35" s="35">
        <v>875555.91</v>
      </c>
      <c r="H35" s="34">
        <v>568913</v>
      </c>
      <c r="I35" s="35">
        <v>843953.25</v>
      </c>
      <c r="J35" s="35">
        <v>468855</v>
      </c>
      <c r="K35" s="35">
        <v>697328</v>
      </c>
      <c r="L35" s="35">
        <v>3152619</v>
      </c>
      <c r="M35" s="35">
        <v>65913.69</v>
      </c>
      <c r="N35" s="34">
        <f t="shared" si="3"/>
        <v>4341720</v>
      </c>
      <c r="O35" s="35">
        <f t="shared" si="0"/>
        <v>2482750.85</v>
      </c>
      <c r="P35" s="35">
        <f t="shared" si="1"/>
        <v>100</v>
      </c>
      <c r="Q35" s="35">
        <f t="shared" si="2"/>
        <v>57.183578167177984</v>
      </c>
    </row>
    <row r="36" spans="1:17" x14ac:dyDescent="0.3">
      <c r="A36" s="37">
        <v>1</v>
      </c>
      <c r="B36" s="36" t="s">
        <v>7</v>
      </c>
      <c r="C36" s="37">
        <v>14</v>
      </c>
      <c r="D36" s="37">
        <v>11</v>
      </c>
      <c r="E36" s="38">
        <v>2873048</v>
      </c>
      <c r="F36" s="38">
        <v>151333</v>
      </c>
      <c r="G36" s="39">
        <v>317840.90999999997</v>
      </c>
      <c r="H36" s="38">
        <v>364113</v>
      </c>
      <c r="I36" s="39">
        <v>609027.25</v>
      </c>
      <c r="J36" s="39">
        <v>324380</v>
      </c>
      <c r="K36" s="39">
        <v>629358</v>
      </c>
      <c r="L36" s="39">
        <v>2033222</v>
      </c>
      <c r="M36" s="39">
        <v>48420.69</v>
      </c>
      <c r="N36" s="38">
        <f t="shared" si="3"/>
        <v>2873048</v>
      </c>
      <c r="O36" s="39">
        <f t="shared" si="0"/>
        <v>1604646.8499999999</v>
      </c>
      <c r="P36" s="39">
        <f t="shared" si="1"/>
        <v>100</v>
      </c>
      <c r="Q36" s="39">
        <f t="shared" si="2"/>
        <v>55.851724370772779</v>
      </c>
    </row>
    <row r="37" spans="1:17" x14ac:dyDescent="0.3">
      <c r="A37" s="41">
        <v>2</v>
      </c>
      <c r="B37" s="40" t="s">
        <v>34</v>
      </c>
      <c r="C37" s="41">
        <v>5</v>
      </c>
      <c r="D37" s="41">
        <v>5</v>
      </c>
      <c r="E37" s="42">
        <v>930000</v>
      </c>
      <c r="F37" s="42">
        <v>0</v>
      </c>
      <c r="G37" s="43">
        <v>497245</v>
      </c>
      <c r="H37" s="42">
        <v>120200</v>
      </c>
      <c r="I37" s="43">
        <v>156378</v>
      </c>
      <c r="J37" s="43">
        <v>0</v>
      </c>
      <c r="K37" s="43">
        <v>0</v>
      </c>
      <c r="L37" s="43">
        <v>809800</v>
      </c>
      <c r="M37" s="43">
        <v>0</v>
      </c>
      <c r="N37" s="42">
        <f t="shared" si="3"/>
        <v>930000</v>
      </c>
      <c r="O37" s="43">
        <f t="shared" si="0"/>
        <v>653623</v>
      </c>
      <c r="P37" s="43">
        <f t="shared" si="1"/>
        <v>100</v>
      </c>
      <c r="Q37" s="43">
        <f t="shared" si="2"/>
        <v>70.282043010752687</v>
      </c>
    </row>
    <row r="38" spans="1:17" x14ac:dyDescent="0.3">
      <c r="A38" s="41">
        <v>3</v>
      </c>
      <c r="B38" s="40" t="s">
        <v>20</v>
      </c>
      <c r="C38" s="41">
        <v>4</v>
      </c>
      <c r="D38" s="41">
        <v>1</v>
      </c>
      <c r="E38" s="42">
        <v>38955</v>
      </c>
      <c r="F38" s="42">
        <v>0</v>
      </c>
      <c r="G38" s="43">
        <v>0</v>
      </c>
      <c r="H38" s="42">
        <v>0</v>
      </c>
      <c r="I38" s="43">
        <v>0</v>
      </c>
      <c r="J38" s="43">
        <v>0</v>
      </c>
      <c r="K38" s="43">
        <v>14000</v>
      </c>
      <c r="L38" s="43">
        <v>38955</v>
      </c>
      <c r="M38" s="43">
        <v>0</v>
      </c>
      <c r="N38" s="42">
        <f t="shared" si="3"/>
        <v>38955</v>
      </c>
      <c r="O38" s="43">
        <f t="shared" si="0"/>
        <v>14000</v>
      </c>
      <c r="P38" s="43">
        <f t="shared" si="1"/>
        <v>100</v>
      </c>
      <c r="Q38" s="43">
        <f t="shared" si="2"/>
        <v>35.938903863432166</v>
      </c>
    </row>
    <row r="39" spans="1:17" x14ac:dyDescent="0.3">
      <c r="A39" s="41">
        <v>4</v>
      </c>
      <c r="B39" s="40" t="s">
        <v>21</v>
      </c>
      <c r="C39" s="41">
        <v>4</v>
      </c>
      <c r="D39" s="41">
        <v>1</v>
      </c>
      <c r="E39" s="42">
        <v>40110</v>
      </c>
      <c r="F39" s="42">
        <v>0</v>
      </c>
      <c r="G39" s="43">
        <v>0</v>
      </c>
      <c r="H39" s="42">
        <v>0</v>
      </c>
      <c r="I39" s="43">
        <v>20110</v>
      </c>
      <c r="J39" s="43">
        <v>25110</v>
      </c>
      <c r="K39" s="43">
        <v>0</v>
      </c>
      <c r="L39" s="43">
        <v>15000</v>
      </c>
      <c r="M39" s="43">
        <v>0</v>
      </c>
      <c r="N39" s="42">
        <f t="shared" si="3"/>
        <v>40110</v>
      </c>
      <c r="O39" s="43">
        <f t="shared" si="0"/>
        <v>20110</v>
      </c>
      <c r="P39" s="43">
        <f t="shared" si="1"/>
        <v>100</v>
      </c>
      <c r="Q39" s="43">
        <f t="shared" si="2"/>
        <v>50.137122911992023</v>
      </c>
    </row>
    <row r="40" spans="1:17" x14ac:dyDescent="0.3">
      <c r="A40" s="41">
        <v>5</v>
      </c>
      <c r="B40" s="40" t="s">
        <v>22</v>
      </c>
      <c r="C40" s="41">
        <v>2</v>
      </c>
      <c r="D40" s="41">
        <v>1</v>
      </c>
      <c r="E40" s="42">
        <v>37380</v>
      </c>
      <c r="F40" s="42">
        <v>0</v>
      </c>
      <c r="G40" s="43">
        <v>0</v>
      </c>
      <c r="H40" s="42">
        <v>0</v>
      </c>
      <c r="I40" s="43">
        <v>25380</v>
      </c>
      <c r="J40" s="43">
        <v>25380</v>
      </c>
      <c r="K40" s="43">
        <v>0</v>
      </c>
      <c r="L40" s="43">
        <v>12000</v>
      </c>
      <c r="M40" s="43">
        <v>0</v>
      </c>
      <c r="N40" s="42">
        <f t="shared" si="3"/>
        <v>37380</v>
      </c>
      <c r="O40" s="43">
        <f t="shared" si="0"/>
        <v>25380</v>
      </c>
      <c r="P40" s="43">
        <f t="shared" si="1"/>
        <v>100</v>
      </c>
      <c r="Q40" s="43">
        <f t="shared" si="2"/>
        <v>67.897271268057779</v>
      </c>
    </row>
    <row r="41" spans="1:17" x14ac:dyDescent="0.3">
      <c r="A41" s="41">
        <v>6</v>
      </c>
      <c r="B41" s="40" t="s">
        <v>23</v>
      </c>
      <c r="C41" s="41">
        <v>2</v>
      </c>
      <c r="D41" s="41">
        <v>1</v>
      </c>
      <c r="E41" s="42">
        <v>40530</v>
      </c>
      <c r="F41" s="42">
        <v>0</v>
      </c>
      <c r="G41" s="43">
        <v>30000</v>
      </c>
      <c r="H41" s="42">
        <v>30000</v>
      </c>
      <c r="I41" s="43">
        <v>0</v>
      </c>
      <c r="J41" s="43">
        <v>0</v>
      </c>
      <c r="K41" s="43">
        <v>0</v>
      </c>
      <c r="L41" s="43">
        <v>10530</v>
      </c>
      <c r="M41" s="43">
        <v>0</v>
      </c>
      <c r="N41" s="42">
        <f t="shared" si="3"/>
        <v>40530</v>
      </c>
      <c r="O41" s="43">
        <f t="shared" si="0"/>
        <v>30000</v>
      </c>
      <c r="P41" s="43">
        <f t="shared" si="1"/>
        <v>100</v>
      </c>
      <c r="Q41" s="43">
        <f t="shared" si="2"/>
        <v>74.019245003700959</v>
      </c>
    </row>
    <row r="42" spans="1:17" x14ac:dyDescent="0.3">
      <c r="A42" s="41">
        <v>7</v>
      </c>
      <c r="B42" s="40" t="s">
        <v>24</v>
      </c>
      <c r="C42" s="41">
        <v>2</v>
      </c>
      <c r="D42" s="41">
        <v>0</v>
      </c>
      <c r="E42" s="42">
        <v>41265</v>
      </c>
      <c r="F42" s="42">
        <v>0</v>
      </c>
      <c r="G42" s="43">
        <v>0</v>
      </c>
      <c r="H42" s="42">
        <v>0</v>
      </c>
      <c r="I42" s="43">
        <v>0</v>
      </c>
      <c r="J42" s="43">
        <v>0</v>
      </c>
      <c r="K42" s="43">
        <v>0</v>
      </c>
      <c r="L42" s="43">
        <v>41265</v>
      </c>
      <c r="M42" s="43">
        <v>0</v>
      </c>
      <c r="N42" s="42">
        <f t="shared" si="3"/>
        <v>41265</v>
      </c>
      <c r="O42" s="43">
        <f t="shared" si="0"/>
        <v>0</v>
      </c>
      <c r="P42" s="43">
        <f t="shared" si="1"/>
        <v>100</v>
      </c>
      <c r="Q42" s="43">
        <f t="shared" si="2"/>
        <v>0</v>
      </c>
    </row>
    <row r="43" spans="1:17" x14ac:dyDescent="0.3">
      <c r="A43" s="41">
        <v>8</v>
      </c>
      <c r="B43" s="40" t="s">
        <v>25</v>
      </c>
      <c r="C43" s="41">
        <v>2</v>
      </c>
      <c r="D43" s="41">
        <v>1</v>
      </c>
      <c r="E43" s="42">
        <v>45150</v>
      </c>
      <c r="F43" s="42">
        <v>0</v>
      </c>
      <c r="G43" s="43">
        <v>0</v>
      </c>
      <c r="H43" s="42">
        <v>0</v>
      </c>
      <c r="I43" s="43">
        <v>0</v>
      </c>
      <c r="J43" s="43">
        <v>30000</v>
      </c>
      <c r="K43" s="43">
        <v>30000</v>
      </c>
      <c r="L43" s="43">
        <v>15150</v>
      </c>
      <c r="M43" s="43">
        <v>0</v>
      </c>
      <c r="N43" s="42">
        <f t="shared" si="3"/>
        <v>45150</v>
      </c>
      <c r="O43" s="43">
        <f t="shared" si="0"/>
        <v>30000</v>
      </c>
      <c r="P43" s="43">
        <f t="shared" si="1"/>
        <v>100</v>
      </c>
      <c r="Q43" s="43">
        <f t="shared" si="2"/>
        <v>66.44518272425249</v>
      </c>
    </row>
    <row r="44" spans="1:17" x14ac:dyDescent="0.3">
      <c r="A44" s="41">
        <v>9</v>
      </c>
      <c r="B44" s="40" t="s">
        <v>26</v>
      </c>
      <c r="C44" s="41">
        <v>3</v>
      </c>
      <c r="D44" s="41">
        <v>1</v>
      </c>
      <c r="E44" s="42">
        <v>37170</v>
      </c>
      <c r="F44" s="42">
        <v>0</v>
      </c>
      <c r="G44" s="43">
        <v>5470</v>
      </c>
      <c r="H44" s="42">
        <v>10170</v>
      </c>
      <c r="I44" s="43">
        <v>4700</v>
      </c>
      <c r="J44" s="43">
        <v>12000</v>
      </c>
      <c r="K44" s="43">
        <v>0</v>
      </c>
      <c r="L44" s="43">
        <v>15000</v>
      </c>
      <c r="M44" s="43">
        <v>0</v>
      </c>
      <c r="N44" s="42">
        <f t="shared" si="3"/>
        <v>37170</v>
      </c>
      <c r="O44" s="43">
        <f t="shared" si="0"/>
        <v>10170</v>
      </c>
      <c r="P44" s="43">
        <f t="shared" si="1"/>
        <v>100</v>
      </c>
      <c r="Q44" s="43">
        <f t="shared" si="2"/>
        <v>27.360774818401936</v>
      </c>
    </row>
    <row r="45" spans="1:17" x14ac:dyDescent="0.3">
      <c r="A45" s="41">
        <v>10</v>
      </c>
      <c r="B45" s="40" t="s">
        <v>74</v>
      </c>
      <c r="C45" s="41">
        <v>2</v>
      </c>
      <c r="D45" s="41">
        <v>1</v>
      </c>
      <c r="E45" s="42">
        <v>50000</v>
      </c>
      <c r="F45" s="42">
        <v>0</v>
      </c>
      <c r="G45" s="43">
        <v>25000</v>
      </c>
      <c r="H45" s="42">
        <v>22000</v>
      </c>
      <c r="I45" s="43">
        <v>0</v>
      </c>
      <c r="J45" s="43">
        <v>0</v>
      </c>
      <c r="K45" s="43">
        <v>0</v>
      </c>
      <c r="L45" s="43">
        <v>28000</v>
      </c>
      <c r="M45" s="43">
        <v>0</v>
      </c>
      <c r="N45" s="42">
        <f t="shared" si="3"/>
        <v>50000</v>
      </c>
      <c r="O45" s="43">
        <f t="shared" si="0"/>
        <v>25000</v>
      </c>
      <c r="P45" s="43">
        <f t="shared" si="1"/>
        <v>100</v>
      </c>
      <c r="Q45" s="43">
        <f t="shared" si="2"/>
        <v>50</v>
      </c>
    </row>
    <row r="46" spans="1:17" x14ac:dyDescent="0.3">
      <c r="A46" s="41">
        <v>11</v>
      </c>
      <c r="B46" s="40" t="s">
        <v>28</v>
      </c>
      <c r="C46" s="41">
        <v>2</v>
      </c>
      <c r="D46" s="41">
        <v>1</v>
      </c>
      <c r="E46" s="42">
        <v>25515</v>
      </c>
      <c r="F46" s="42">
        <v>0</v>
      </c>
      <c r="G46" s="43">
        <v>0</v>
      </c>
      <c r="H46" s="42">
        <v>0</v>
      </c>
      <c r="I46" s="43">
        <v>0</v>
      </c>
      <c r="J46" s="43">
        <v>5515</v>
      </c>
      <c r="K46" s="43">
        <v>0</v>
      </c>
      <c r="L46" s="43">
        <v>20000</v>
      </c>
      <c r="M46" s="43">
        <v>5515</v>
      </c>
      <c r="N46" s="42">
        <f t="shared" si="3"/>
        <v>25515</v>
      </c>
      <c r="O46" s="43">
        <f t="shared" si="0"/>
        <v>5515</v>
      </c>
      <c r="P46" s="43">
        <f t="shared" si="1"/>
        <v>100</v>
      </c>
      <c r="Q46" s="43">
        <f t="shared" si="2"/>
        <v>21.614736429551243</v>
      </c>
    </row>
    <row r="47" spans="1:17" x14ac:dyDescent="0.3">
      <c r="A47" s="41">
        <v>12</v>
      </c>
      <c r="B47" s="40" t="s">
        <v>29</v>
      </c>
      <c r="C47" s="41">
        <v>3</v>
      </c>
      <c r="D47" s="41">
        <v>1</v>
      </c>
      <c r="E47" s="42">
        <v>39375</v>
      </c>
      <c r="F47" s="42">
        <v>0</v>
      </c>
      <c r="G47" s="43">
        <v>0</v>
      </c>
      <c r="H47" s="42">
        <v>0</v>
      </c>
      <c r="I47" s="43">
        <v>5928</v>
      </c>
      <c r="J47" s="43">
        <v>0</v>
      </c>
      <c r="K47" s="43">
        <v>0</v>
      </c>
      <c r="L47" s="43">
        <v>39375</v>
      </c>
      <c r="M47" s="43">
        <v>0</v>
      </c>
      <c r="N47" s="42">
        <f t="shared" si="3"/>
        <v>39375</v>
      </c>
      <c r="O47" s="43">
        <f t="shared" si="0"/>
        <v>5928</v>
      </c>
      <c r="P47" s="43">
        <f t="shared" si="1"/>
        <v>100</v>
      </c>
      <c r="Q47" s="43">
        <f t="shared" si="2"/>
        <v>15.055238095238096</v>
      </c>
    </row>
    <row r="48" spans="1:17" x14ac:dyDescent="0.3">
      <c r="A48" s="41">
        <v>13</v>
      </c>
      <c r="B48" s="40" t="s">
        <v>30</v>
      </c>
      <c r="C48" s="41">
        <v>2</v>
      </c>
      <c r="D48" s="41">
        <v>1</v>
      </c>
      <c r="E48" s="42">
        <v>135820</v>
      </c>
      <c r="F48" s="42">
        <v>0</v>
      </c>
      <c r="G48" s="43">
        <v>0</v>
      </c>
      <c r="H48" s="42">
        <v>22430</v>
      </c>
      <c r="I48" s="43">
        <v>22430</v>
      </c>
      <c r="J48" s="43">
        <v>46470</v>
      </c>
      <c r="K48" s="43">
        <v>23970</v>
      </c>
      <c r="L48" s="43">
        <v>66920</v>
      </c>
      <c r="M48" s="43">
        <v>11978</v>
      </c>
      <c r="N48" s="42">
        <f t="shared" si="3"/>
        <v>135820</v>
      </c>
      <c r="O48" s="43">
        <f t="shared" si="0"/>
        <v>58378</v>
      </c>
      <c r="P48" s="43">
        <f t="shared" si="1"/>
        <v>100</v>
      </c>
      <c r="Q48" s="43">
        <f t="shared" si="2"/>
        <v>42.981887792666768</v>
      </c>
    </row>
    <row r="49" spans="1:17" x14ac:dyDescent="0.3">
      <c r="A49" s="45">
        <v>14</v>
      </c>
      <c r="B49" s="44" t="s">
        <v>32</v>
      </c>
      <c r="C49" s="45">
        <v>1</v>
      </c>
      <c r="D49" s="45">
        <v>0</v>
      </c>
      <c r="E49" s="46">
        <v>7402</v>
      </c>
      <c r="F49" s="46">
        <v>0</v>
      </c>
      <c r="G49" s="47">
        <v>0</v>
      </c>
      <c r="H49" s="46">
        <v>0</v>
      </c>
      <c r="I49" s="47">
        <v>0</v>
      </c>
      <c r="J49" s="47">
        <v>0</v>
      </c>
      <c r="K49" s="47">
        <v>0</v>
      </c>
      <c r="L49" s="47">
        <v>7402</v>
      </c>
      <c r="M49" s="47">
        <v>0</v>
      </c>
      <c r="N49" s="46">
        <f t="shared" si="3"/>
        <v>7402</v>
      </c>
      <c r="O49" s="47">
        <f t="shared" si="0"/>
        <v>0</v>
      </c>
      <c r="P49" s="47">
        <f t="shared" si="1"/>
        <v>100</v>
      </c>
      <c r="Q49" s="47">
        <f t="shared" si="2"/>
        <v>0</v>
      </c>
    </row>
    <row r="50" spans="1:17" s="20" customFormat="1" x14ac:dyDescent="0.3">
      <c r="A50" s="32">
        <v>1</v>
      </c>
      <c r="B50" s="33" t="s">
        <v>33</v>
      </c>
      <c r="C50" s="32">
        <v>12</v>
      </c>
      <c r="D50" s="32">
        <v>11</v>
      </c>
      <c r="E50" s="34">
        <v>1843600</v>
      </c>
      <c r="F50" s="34">
        <v>133068</v>
      </c>
      <c r="G50" s="35">
        <v>258088.89</v>
      </c>
      <c r="H50" s="34">
        <v>234669</v>
      </c>
      <c r="I50" s="35">
        <v>294156.78000000003</v>
      </c>
      <c r="J50" s="35">
        <v>735302</v>
      </c>
      <c r="K50" s="35">
        <v>412931.39</v>
      </c>
      <c r="L50" s="35">
        <v>740561</v>
      </c>
      <c r="M50" s="35">
        <v>38674.21</v>
      </c>
      <c r="N50" s="34">
        <f t="shared" si="3"/>
        <v>1843600</v>
      </c>
      <c r="O50" s="35">
        <f t="shared" si="0"/>
        <v>1003851.27</v>
      </c>
      <c r="P50" s="35">
        <f t="shared" si="1"/>
        <v>100</v>
      </c>
      <c r="Q50" s="35">
        <f t="shared" si="2"/>
        <v>54.450600455630287</v>
      </c>
    </row>
    <row r="51" spans="1:17" x14ac:dyDescent="0.3">
      <c r="A51" s="37">
        <v>1</v>
      </c>
      <c r="B51" s="36" t="s">
        <v>7</v>
      </c>
      <c r="C51" s="37">
        <v>3</v>
      </c>
      <c r="D51" s="37">
        <v>3</v>
      </c>
      <c r="E51" s="38">
        <v>993142</v>
      </c>
      <c r="F51" s="38">
        <v>124402</v>
      </c>
      <c r="G51" s="39">
        <v>126961.39</v>
      </c>
      <c r="H51" s="38">
        <v>122289</v>
      </c>
      <c r="I51" s="39">
        <v>163288.57999999999</v>
      </c>
      <c r="J51" s="39">
        <v>335148</v>
      </c>
      <c r="K51" s="39">
        <v>198149.54</v>
      </c>
      <c r="L51" s="39">
        <v>411303</v>
      </c>
      <c r="M51" s="39">
        <v>17739.21</v>
      </c>
      <c r="N51" s="38">
        <f t="shared" si="3"/>
        <v>993142</v>
      </c>
      <c r="O51" s="39">
        <f t="shared" si="0"/>
        <v>506138.72000000003</v>
      </c>
      <c r="P51" s="39">
        <f t="shared" si="1"/>
        <v>100</v>
      </c>
      <c r="Q51" s="39">
        <f t="shared" si="2"/>
        <v>50.963378852168169</v>
      </c>
    </row>
    <row r="52" spans="1:17" x14ac:dyDescent="0.3">
      <c r="A52" s="41">
        <v>2</v>
      </c>
      <c r="B52" s="40" t="s">
        <v>35</v>
      </c>
      <c r="C52" s="41">
        <v>1</v>
      </c>
      <c r="D52" s="41">
        <v>1</v>
      </c>
      <c r="E52" s="42">
        <v>59179</v>
      </c>
      <c r="F52" s="42">
        <v>8400</v>
      </c>
      <c r="G52" s="43">
        <v>22400</v>
      </c>
      <c r="H52" s="42">
        <v>16003</v>
      </c>
      <c r="I52" s="43">
        <v>21541</v>
      </c>
      <c r="J52" s="43">
        <v>9898</v>
      </c>
      <c r="K52" s="43">
        <v>15238</v>
      </c>
      <c r="L52" s="43">
        <v>24878</v>
      </c>
      <c r="M52" s="43">
        <v>0</v>
      </c>
      <c r="N52" s="42">
        <f t="shared" si="3"/>
        <v>59179</v>
      </c>
      <c r="O52" s="43">
        <f t="shared" si="0"/>
        <v>59179</v>
      </c>
      <c r="P52" s="43">
        <f t="shared" si="1"/>
        <v>100</v>
      </c>
      <c r="Q52" s="43">
        <f t="shared" si="2"/>
        <v>100</v>
      </c>
    </row>
    <row r="53" spans="1:17" x14ac:dyDescent="0.3">
      <c r="A53" s="41">
        <v>3</v>
      </c>
      <c r="B53" s="40" t="s">
        <v>36</v>
      </c>
      <c r="C53" s="41">
        <v>1</v>
      </c>
      <c r="D53" s="41">
        <v>1</v>
      </c>
      <c r="E53" s="42">
        <v>83957</v>
      </c>
      <c r="F53" s="42">
        <v>0</v>
      </c>
      <c r="G53" s="43">
        <v>0</v>
      </c>
      <c r="H53" s="42">
        <v>0</v>
      </c>
      <c r="I53" s="43">
        <v>0</v>
      </c>
      <c r="J53" s="43">
        <v>0</v>
      </c>
      <c r="K53" s="43">
        <v>52000</v>
      </c>
      <c r="L53" s="43">
        <v>83957</v>
      </c>
      <c r="M53" s="43">
        <v>0</v>
      </c>
      <c r="N53" s="42">
        <f t="shared" si="3"/>
        <v>83957</v>
      </c>
      <c r="O53" s="43">
        <f t="shared" si="0"/>
        <v>52000</v>
      </c>
      <c r="P53" s="43">
        <f t="shared" si="1"/>
        <v>100</v>
      </c>
      <c r="Q53" s="43">
        <f t="shared" si="2"/>
        <v>61.936467477399148</v>
      </c>
    </row>
    <row r="54" spans="1:17" x14ac:dyDescent="0.3">
      <c r="A54" s="41">
        <v>4</v>
      </c>
      <c r="B54" s="40" t="s">
        <v>37</v>
      </c>
      <c r="C54" s="41">
        <v>1</v>
      </c>
      <c r="D54" s="41">
        <v>0</v>
      </c>
      <c r="E54" s="42">
        <v>65083</v>
      </c>
      <c r="F54" s="42">
        <v>0</v>
      </c>
      <c r="G54" s="43">
        <v>0</v>
      </c>
      <c r="H54" s="42">
        <v>0</v>
      </c>
      <c r="I54" s="43">
        <v>0</v>
      </c>
      <c r="J54" s="43">
        <v>0</v>
      </c>
      <c r="K54" s="43">
        <v>0</v>
      </c>
      <c r="L54" s="43">
        <v>65083</v>
      </c>
      <c r="M54" s="43">
        <v>0</v>
      </c>
      <c r="N54" s="42">
        <f t="shared" si="3"/>
        <v>65083</v>
      </c>
      <c r="O54" s="43">
        <f t="shared" si="0"/>
        <v>0</v>
      </c>
      <c r="P54" s="43">
        <f t="shared" si="1"/>
        <v>100</v>
      </c>
      <c r="Q54" s="43">
        <f t="shared" si="2"/>
        <v>0</v>
      </c>
    </row>
    <row r="55" spans="1:17" x14ac:dyDescent="0.3">
      <c r="A55" s="41">
        <v>5</v>
      </c>
      <c r="B55" s="40" t="s">
        <v>74</v>
      </c>
      <c r="C55" s="41">
        <v>1</v>
      </c>
      <c r="D55" s="41">
        <v>1</v>
      </c>
      <c r="E55" s="42">
        <v>70000</v>
      </c>
      <c r="F55" s="42">
        <v>0</v>
      </c>
      <c r="G55" s="43">
        <v>0</v>
      </c>
      <c r="H55" s="42">
        <v>0</v>
      </c>
      <c r="I55" s="43">
        <v>11200</v>
      </c>
      <c r="J55" s="43">
        <v>46000</v>
      </c>
      <c r="K55" s="43">
        <v>15675</v>
      </c>
      <c r="L55" s="43">
        <v>24000</v>
      </c>
      <c r="M55" s="43">
        <v>0</v>
      </c>
      <c r="N55" s="42">
        <f t="shared" si="3"/>
        <v>70000</v>
      </c>
      <c r="O55" s="43">
        <f t="shared" si="0"/>
        <v>26875</v>
      </c>
      <c r="P55" s="43">
        <f t="shared" si="1"/>
        <v>100</v>
      </c>
      <c r="Q55" s="43">
        <f t="shared" si="2"/>
        <v>38.392857142857146</v>
      </c>
    </row>
    <row r="56" spans="1:17" x14ac:dyDescent="0.3">
      <c r="A56" s="41">
        <v>6</v>
      </c>
      <c r="B56" s="40" t="s">
        <v>38</v>
      </c>
      <c r="C56" s="41">
        <v>1</v>
      </c>
      <c r="D56" s="41">
        <v>1</v>
      </c>
      <c r="E56" s="42">
        <v>115857</v>
      </c>
      <c r="F56" s="42">
        <v>266</v>
      </c>
      <c r="G56" s="43">
        <v>2947.5</v>
      </c>
      <c r="H56" s="42">
        <v>6982</v>
      </c>
      <c r="I56" s="43">
        <v>6300</v>
      </c>
      <c r="J56" s="43">
        <v>33500</v>
      </c>
      <c r="K56" s="43">
        <v>30265</v>
      </c>
      <c r="L56" s="43">
        <v>75109</v>
      </c>
      <c r="M56" s="43">
        <v>3135</v>
      </c>
      <c r="N56" s="42">
        <f t="shared" si="3"/>
        <v>115857</v>
      </c>
      <c r="O56" s="43">
        <f t="shared" si="0"/>
        <v>42647.5</v>
      </c>
      <c r="P56" s="43">
        <f t="shared" si="1"/>
        <v>100</v>
      </c>
      <c r="Q56" s="43">
        <f t="shared" si="2"/>
        <v>36.810464624493989</v>
      </c>
    </row>
    <row r="57" spans="1:17" x14ac:dyDescent="0.3">
      <c r="A57" s="41">
        <v>7</v>
      </c>
      <c r="B57" s="40" t="s">
        <v>39</v>
      </c>
      <c r="C57" s="41">
        <v>1</v>
      </c>
      <c r="D57" s="41">
        <v>1</v>
      </c>
      <c r="E57" s="42">
        <v>102989</v>
      </c>
      <c r="F57" s="42">
        <v>0</v>
      </c>
      <c r="G57" s="43">
        <v>0</v>
      </c>
      <c r="H57" s="42">
        <v>45550</v>
      </c>
      <c r="I57" s="43">
        <v>15550</v>
      </c>
      <c r="J57" s="43">
        <v>57439</v>
      </c>
      <c r="K57" s="43">
        <v>6360</v>
      </c>
      <c r="L57" s="43">
        <v>0</v>
      </c>
      <c r="M57" s="43">
        <v>0</v>
      </c>
      <c r="N57" s="42">
        <f t="shared" si="3"/>
        <v>102989</v>
      </c>
      <c r="O57" s="43">
        <f t="shared" si="0"/>
        <v>21910</v>
      </c>
      <c r="P57" s="43">
        <f t="shared" si="1"/>
        <v>100</v>
      </c>
      <c r="Q57" s="43">
        <f t="shared" si="2"/>
        <v>21.274116653234813</v>
      </c>
    </row>
    <row r="58" spans="1:17" x14ac:dyDescent="0.3">
      <c r="A58" s="41">
        <v>8</v>
      </c>
      <c r="B58" s="40" t="s">
        <v>40</v>
      </c>
      <c r="C58" s="41">
        <v>1</v>
      </c>
      <c r="D58" s="41">
        <v>1</v>
      </c>
      <c r="E58" s="42">
        <v>63313</v>
      </c>
      <c r="F58" s="42">
        <v>0</v>
      </c>
      <c r="G58" s="43">
        <v>2700</v>
      </c>
      <c r="H58" s="42">
        <v>14795</v>
      </c>
      <c r="I58" s="43">
        <v>28095.200000000001</v>
      </c>
      <c r="J58" s="43">
        <v>26813</v>
      </c>
      <c r="K58" s="43">
        <v>14700</v>
      </c>
      <c r="L58" s="43">
        <v>21705</v>
      </c>
      <c r="M58" s="43">
        <v>17800</v>
      </c>
      <c r="N58" s="42">
        <f t="shared" si="3"/>
        <v>63313</v>
      </c>
      <c r="O58" s="43">
        <f t="shared" si="0"/>
        <v>63295.199999999997</v>
      </c>
      <c r="P58" s="43">
        <f t="shared" si="1"/>
        <v>100</v>
      </c>
      <c r="Q58" s="43">
        <f t="shared" si="2"/>
        <v>99.971885710675537</v>
      </c>
    </row>
    <row r="59" spans="1:17" x14ac:dyDescent="0.3">
      <c r="A59" s="41">
        <v>9</v>
      </c>
      <c r="B59" s="40" t="s">
        <v>41</v>
      </c>
      <c r="C59" s="41">
        <v>1</v>
      </c>
      <c r="D59" s="41">
        <v>1</v>
      </c>
      <c r="E59" s="42">
        <v>107064</v>
      </c>
      <c r="F59" s="42">
        <v>0</v>
      </c>
      <c r="G59" s="43">
        <v>0</v>
      </c>
      <c r="H59" s="42">
        <v>29050</v>
      </c>
      <c r="I59" s="43">
        <v>35822</v>
      </c>
      <c r="J59" s="43">
        <v>74504</v>
      </c>
      <c r="K59" s="43">
        <v>44543.85</v>
      </c>
      <c r="L59" s="43">
        <v>3510</v>
      </c>
      <c r="M59" s="43">
        <v>0</v>
      </c>
      <c r="N59" s="42">
        <f t="shared" si="3"/>
        <v>107064</v>
      </c>
      <c r="O59" s="43">
        <f t="shared" si="0"/>
        <v>80365.850000000006</v>
      </c>
      <c r="P59" s="43">
        <f t="shared" si="1"/>
        <v>100</v>
      </c>
      <c r="Q59" s="43">
        <f t="shared" si="2"/>
        <v>75.063373309422417</v>
      </c>
    </row>
    <row r="60" spans="1:17" x14ac:dyDescent="0.3">
      <c r="A60" s="45">
        <v>10</v>
      </c>
      <c r="B60" s="44" t="s">
        <v>42</v>
      </c>
      <c r="C60" s="45">
        <v>1</v>
      </c>
      <c r="D60" s="45">
        <v>1</v>
      </c>
      <c r="E60" s="46">
        <v>183016</v>
      </c>
      <c r="F60" s="46">
        <v>0</v>
      </c>
      <c r="G60" s="47">
        <v>103080</v>
      </c>
      <c r="H60" s="46">
        <v>0</v>
      </c>
      <c r="I60" s="47">
        <v>12360</v>
      </c>
      <c r="J60" s="47">
        <v>152000</v>
      </c>
      <c r="K60" s="47">
        <v>36000</v>
      </c>
      <c r="L60" s="47">
        <v>31016</v>
      </c>
      <c r="M60" s="47">
        <v>0</v>
      </c>
      <c r="N60" s="46">
        <f t="shared" si="3"/>
        <v>183016</v>
      </c>
      <c r="O60" s="47">
        <f t="shared" si="0"/>
        <v>151440</v>
      </c>
      <c r="P60" s="47">
        <f t="shared" si="1"/>
        <v>100</v>
      </c>
      <c r="Q60" s="47">
        <f t="shared" si="2"/>
        <v>82.746863662193476</v>
      </c>
    </row>
    <row r="61" spans="1:17" s="20" customFormat="1" x14ac:dyDescent="0.3">
      <c r="A61" s="32">
        <v>1</v>
      </c>
      <c r="B61" s="33" t="s">
        <v>43</v>
      </c>
      <c r="C61" s="32">
        <v>20</v>
      </c>
      <c r="D61" s="32">
        <v>14</v>
      </c>
      <c r="E61" s="34">
        <v>1908700</v>
      </c>
      <c r="F61" s="34">
        <v>86099</v>
      </c>
      <c r="G61" s="35">
        <v>261184.94</v>
      </c>
      <c r="H61" s="34">
        <v>345646</v>
      </c>
      <c r="I61" s="35">
        <v>285067.17</v>
      </c>
      <c r="J61" s="35">
        <v>540778</v>
      </c>
      <c r="K61" s="35">
        <v>437932.9</v>
      </c>
      <c r="L61" s="35">
        <v>936177</v>
      </c>
      <c r="M61" s="35">
        <v>200787.93</v>
      </c>
      <c r="N61" s="34">
        <f t="shared" si="3"/>
        <v>1908700</v>
      </c>
      <c r="O61" s="35">
        <f t="shared" si="0"/>
        <v>1184972.94</v>
      </c>
      <c r="P61" s="35">
        <f t="shared" si="1"/>
        <v>100</v>
      </c>
      <c r="Q61" s="35">
        <f t="shared" si="2"/>
        <v>62.082723319536861</v>
      </c>
    </row>
    <row r="62" spans="1:17" x14ac:dyDescent="0.3">
      <c r="A62" s="37">
        <v>1</v>
      </c>
      <c r="B62" s="36" t="s">
        <v>7</v>
      </c>
      <c r="C62" s="37">
        <v>6</v>
      </c>
      <c r="D62" s="37">
        <v>4</v>
      </c>
      <c r="E62" s="38">
        <v>544100</v>
      </c>
      <c r="F62" s="38">
        <v>48407</v>
      </c>
      <c r="G62" s="39">
        <v>57706.94</v>
      </c>
      <c r="H62" s="38">
        <v>112499</v>
      </c>
      <c r="I62" s="39">
        <v>106045.27</v>
      </c>
      <c r="J62" s="39">
        <v>174798</v>
      </c>
      <c r="K62" s="39">
        <v>172355.7</v>
      </c>
      <c r="L62" s="39">
        <v>208396</v>
      </c>
      <c r="M62" s="39">
        <v>3347.93</v>
      </c>
      <c r="N62" s="38">
        <f t="shared" si="3"/>
        <v>544100</v>
      </c>
      <c r="O62" s="39">
        <f t="shared" si="0"/>
        <v>339455.84</v>
      </c>
      <c r="P62" s="39">
        <f t="shared" si="1"/>
        <v>100</v>
      </c>
      <c r="Q62" s="39">
        <f t="shared" si="2"/>
        <v>62.388502113582064</v>
      </c>
    </row>
    <row r="63" spans="1:17" x14ac:dyDescent="0.3">
      <c r="A63" s="41">
        <v>2</v>
      </c>
      <c r="B63" s="40" t="s">
        <v>44</v>
      </c>
      <c r="C63" s="41">
        <v>2</v>
      </c>
      <c r="D63" s="41">
        <v>2</v>
      </c>
      <c r="E63" s="42">
        <v>200000</v>
      </c>
      <c r="F63" s="42">
        <v>0</v>
      </c>
      <c r="G63" s="43">
        <v>0</v>
      </c>
      <c r="H63" s="42">
        <v>0</v>
      </c>
      <c r="I63" s="43">
        <v>0</v>
      </c>
      <c r="J63" s="43">
        <v>50000</v>
      </c>
      <c r="K63" s="43">
        <v>42120</v>
      </c>
      <c r="L63" s="43">
        <v>150000</v>
      </c>
      <c r="M63" s="43">
        <v>150000</v>
      </c>
      <c r="N63" s="42">
        <f t="shared" si="3"/>
        <v>200000</v>
      </c>
      <c r="O63" s="43">
        <f t="shared" si="0"/>
        <v>192120</v>
      </c>
      <c r="P63" s="43">
        <f t="shared" si="1"/>
        <v>100</v>
      </c>
      <c r="Q63" s="43">
        <f t="shared" si="2"/>
        <v>96.06</v>
      </c>
    </row>
    <row r="64" spans="1:17" x14ac:dyDescent="0.3">
      <c r="A64" s="41">
        <v>3</v>
      </c>
      <c r="B64" s="40" t="s">
        <v>45</v>
      </c>
      <c r="C64" s="41">
        <v>4</v>
      </c>
      <c r="D64" s="41">
        <v>3</v>
      </c>
      <c r="E64" s="42">
        <v>453700</v>
      </c>
      <c r="F64" s="42">
        <v>37692</v>
      </c>
      <c r="G64" s="43">
        <v>203478</v>
      </c>
      <c r="H64" s="42">
        <v>95304</v>
      </c>
      <c r="I64" s="43">
        <v>20245</v>
      </c>
      <c r="J64" s="43">
        <v>101904</v>
      </c>
      <c r="K64" s="43">
        <v>54076.2</v>
      </c>
      <c r="L64" s="43">
        <v>218800</v>
      </c>
      <c r="M64" s="43">
        <v>3500</v>
      </c>
      <c r="N64" s="42">
        <f t="shared" si="3"/>
        <v>453700</v>
      </c>
      <c r="O64" s="43">
        <f t="shared" si="0"/>
        <v>281299.20000000001</v>
      </c>
      <c r="P64" s="43">
        <f t="shared" si="1"/>
        <v>100</v>
      </c>
      <c r="Q64" s="43">
        <f t="shared" si="2"/>
        <v>62.001146131805157</v>
      </c>
    </row>
    <row r="65" spans="1:17" x14ac:dyDescent="0.3">
      <c r="A65" s="41">
        <v>4</v>
      </c>
      <c r="B65" s="40" t="s">
        <v>46</v>
      </c>
      <c r="C65" s="41">
        <v>1</v>
      </c>
      <c r="D65" s="41">
        <v>1</v>
      </c>
      <c r="E65" s="42">
        <v>429400</v>
      </c>
      <c r="F65" s="42">
        <v>0</v>
      </c>
      <c r="G65" s="43">
        <v>0</v>
      </c>
      <c r="H65" s="42">
        <v>127513</v>
      </c>
      <c r="I65" s="43">
        <v>148446.9</v>
      </c>
      <c r="J65" s="43">
        <v>126826</v>
      </c>
      <c r="K65" s="43">
        <v>150316</v>
      </c>
      <c r="L65" s="43">
        <v>175061</v>
      </c>
      <c r="M65" s="43">
        <v>0</v>
      </c>
      <c r="N65" s="42">
        <f t="shared" si="3"/>
        <v>429400</v>
      </c>
      <c r="O65" s="43">
        <f t="shared" si="0"/>
        <v>298762.90000000002</v>
      </c>
      <c r="P65" s="43">
        <f t="shared" si="1"/>
        <v>100</v>
      </c>
      <c r="Q65" s="43">
        <f t="shared" si="2"/>
        <v>69.576828132277612</v>
      </c>
    </row>
    <row r="66" spans="1:17" x14ac:dyDescent="0.3">
      <c r="A66" s="41">
        <v>5</v>
      </c>
      <c r="B66" s="40" t="s">
        <v>47</v>
      </c>
      <c r="C66" s="41">
        <v>1</v>
      </c>
      <c r="D66" s="41">
        <v>1</v>
      </c>
      <c r="E66" s="42">
        <v>114200</v>
      </c>
      <c r="F66" s="42">
        <v>0</v>
      </c>
      <c r="G66" s="43">
        <v>0</v>
      </c>
      <c r="H66" s="42">
        <v>9550</v>
      </c>
      <c r="I66" s="43">
        <v>9550</v>
      </c>
      <c r="J66" s="43">
        <v>57250</v>
      </c>
      <c r="K66" s="43">
        <v>0</v>
      </c>
      <c r="L66" s="43">
        <v>47400</v>
      </c>
      <c r="M66" s="43">
        <v>43940</v>
      </c>
      <c r="N66" s="42">
        <f t="shared" si="3"/>
        <v>114200</v>
      </c>
      <c r="O66" s="43">
        <f t="shared" si="0"/>
        <v>53490</v>
      </c>
      <c r="P66" s="43">
        <f t="shared" si="1"/>
        <v>100</v>
      </c>
      <c r="Q66" s="43">
        <f t="shared" si="2"/>
        <v>46.838879159369526</v>
      </c>
    </row>
    <row r="67" spans="1:17" x14ac:dyDescent="0.3">
      <c r="A67" s="45">
        <v>6</v>
      </c>
      <c r="B67" s="44" t="s">
        <v>31</v>
      </c>
      <c r="C67" s="45">
        <v>6</v>
      </c>
      <c r="D67" s="45">
        <v>3</v>
      </c>
      <c r="E67" s="46">
        <v>167300</v>
      </c>
      <c r="F67" s="46">
        <v>0</v>
      </c>
      <c r="G67" s="47">
        <v>0</v>
      </c>
      <c r="H67" s="46">
        <v>780</v>
      </c>
      <c r="I67" s="47">
        <v>780</v>
      </c>
      <c r="J67" s="47">
        <v>30000</v>
      </c>
      <c r="K67" s="47">
        <v>19065</v>
      </c>
      <c r="L67" s="47">
        <v>136520</v>
      </c>
      <c r="M67" s="47">
        <v>0</v>
      </c>
      <c r="N67" s="46">
        <f t="shared" si="3"/>
        <v>167300</v>
      </c>
      <c r="O67" s="47">
        <f t="shared" si="0"/>
        <v>19845</v>
      </c>
      <c r="P67" s="47">
        <f t="shared" si="1"/>
        <v>100</v>
      </c>
      <c r="Q67" s="47">
        <f t="shared" si="2"/>
        <v>11.861924686192468</v>
      </c>
    </row>
    <row r="68" spans="1:17" s="20" customFormat="1" x14ac:dyDescent="0.3">
      <c r="A68" s="32">
        <v>1</v>
      </c>
      <c r="B68" s="33" t="s">
        <v>48</v>
      </c>
      <c r="C68" s="32">
        <v>52</v>
      </c>
      <c r="D68" s="32">
        <v>33</v>
      </c>
      <c r="E68" s="34">
        <v>25890688</v>
      </c>
      <c r="F68" s="34">
        <v>1903145</v>
      </c>
      <c r="G68" s="35">
        <v>2368230.16</v>
      </c>
      <c r="H68" s="34">
        <v>4239389</v>
      </c>
      <c r="I68" s="35">
        <v>4014338.52</v>
      </c>
      <c r="J68" s="35">
        <v>5729034</v>
      </c>
      <c r="K68" s="35">
        <v>2865830.38</v>
      </c>
      <c r="L68" s="35">
        <v>14019120</v>
      </c>
      <c r="M68" s="35">
        <v>274293.11</v>
      </c>
      <c r="N68" s="34">
        <f t="shared" si="3"/>
        <v>25890688</v>
      </c>
      <c r="O68" s="35">
        <f t="shared" si="0"/>
        <v>9522692.1699999981</v>
      </c>
      <c r="P68" s="35">
        <f t="shared" si="1"/>
        <v>100</v>
      </c>
      <c r="Q68" s="35">
        <f t="shared" si="2"/>
        <v>36.780375129467387</v>
      </c>
    </row>
    <row r="69" spans="1:17" x14ac:dyDescent="0.3">
      <c r="A69" s="37">
        <v>1</v>
      </c>
      <c r="B69" s="36" t="s">
        <v>7</v>
      </c>
      <c r="C69" s="37">
        <v>8</v>
      </c>
      <c r="D69" s="37">
        <v>6</v>
      </c>
      <c r="E69" s="38">
        <v>2818868</v>
      </c>
      <c r="F69" s="38">
        <v>288079</v>
      </c>
      <c r="G69" s="39">
        <v>333064.62</v>
      </c>
      <c r="H69" s="38">
        <v>570542</v>
      </c>
      <c r="I69" s="39">
        <v>561406.91</v>
      </c>
      <c r="J69" s="39">
        <v>558926</v>
      </c>
      <c r="K69" s="39">
        <v>400556.93</v>
      </c>
      <c r="L69" s="39">
        <v>1401321</v>
      </c>
      <c r="M69" s="39">
        <v>152660.14000000001</v>
      </c>
      <c r="N69" s="38">
        <f t="shared" si="3"/>
        <v>2818868</v>
      </c>
      <c r="O69" s="39">
        <f t="shared" si="0"/>
        <v>1447688.6</v>
      </c>
      <c r="P69" s="39">
        <f t="shared" si="1"/>
        <v>100</v>
      </c>
      <c r="Q69" s="39">
        <f t="shared" si="2"/>
        <v>51.357090860586588</v>
      </c>
    </row>
    <row r="70" spans="1:17" x14ac:dyDescent="0.3">
      <c r="A70" s="41">
        <v>2</v>
      </c>
      <c r="B70" s="40" t="s">
        <v>112</v>
      </c>
      <c r="C70" s="41">
        <v>4</v>
      </c>
      <c r="D70" s="41">
        <v>3</v>
      </c>
      <c r="E70" s="42">
        <v>3249450</v>
      </c>
      <c r="F70" s="42">
        <v>420099</v>
      </c>
      <c r="G70" s="43">
        <v>616874.65</v>
      </c>
      <c r="H70" s="42">
        <v>1039598</v>
      </c>
      <c r="I70" s="43">
        <v>883481.13</v>
      </c>
      <c r="J70" s="43">
        <v>475117</v>
      </c>
      <c r="K70" s="43">
        <v>364905.52</v>
      </c>
      <c r="L70" s="43">
        <v>1314636</v>
      </c>
      <c r="M70" s="43">
        <v>37450</v>
      </c>
      <c r="N70" s="42">
        <f t="shared" si="3"/>
        <v>3249450</v>
      </c>
      <c r="O70" s="43">
        <f t="shared" si="0"/>
        <v>1902711.3</v>
      </c>
      <c r="P70" s="43">
        <f t="shared" si="1"/>
        <v>100</v>
      </c>
      <c r="Q70" s="43">
        <f t="shared" si="2"/>
        <v>58.554872363015278</v>
      </c>
    </row>
    <row r="71" spans="1:17" x14ac:dyDescent="0.3">
      <c r="A71" s="41">
        <v>3</v>
      </c>
      <c r="B71" s="40" t="s">
        <v>113</v>
      </c>
      <c r="C71" s="41">
        <v>3</v>
      </c>
      <c r="D71" s="41">
        <v>2</v>
      </c>
      <c r="E71" s="42">
        <v>2167750</v>
      </c>
      <c r="F71" s="42">
        <v>50532</v>
      </c>
      <c r="G71" s="43">
        <v>62930.61</v>
      </c>
      <c r="H71" s="42">
        <v>198516</v>
      </c>
      <c r="I71" s="43">
        <v>227802.12</v>
      </c>
      <c r="J71" s="43">
        <v>556741</v>
      </c>
      <c r="K71" s="43">
        <v>98567.41</v>
      </c>
      <c r="L71" s="43">
        <v>1361961</v>
      </c>
      <c r="M71" s="43">
        <v>0</v>
      </c>
      <c r="N71" s="42">
        <f t="shared" si="3"/>
        <v>2167750</v>
      </c>
      <c r="O71" s="43">
        <f t="shared" si="0"/>
        <v>389300.14</v>
      </c>
      <c r="P71" s="43">
        <f t="shared" si="1"/>
        <v>100</v>
      </c>
      <c r="Q71" s="43">
        <f t="shared" si="2"/>
        <v>17.958719409526005</v>
      </c>
    </row>
    <row r="72" spans="1:17" x14ac:dyDescent="0.3">
      <c r="A72" s="41">
        <v>4</v>
      </c>
      <c r="B72" s="40" t="s">
        <v>114</v>
      </c>
      <c r="C72" s="41">
        <v>1</v>
      </c>
      <c r="D72" s="41">
        <v>0</v>
      </c>
      <c r="E72" s="42">
        <v>8700</v>
      </c>
      <c r="F72" s="42">
        <v>0</v>
      </c>
      <c r="G72" s="43">
        <v>0</v>
      </c>
      <c r="H72" s="42">
        <v>0</v>
      </c>
      <c r="I72" s="43">
        <v>0</v>
      </c>
      <c r="J72" s="43">
        <v>8700</v>
      </c>
      <c r="K72" s="43">
        <v>0</v>
      </c>
      <c r="L72" s="43">
        <v>0</v>
      </c>
      <c r="M72" s="43">
        <v>0</v>
      </c>
      <c r="N72" s="42">
        <f t="shared" ref="N72:N135" si="4">F72+H72+J72+L72</f>
        <v>8700</v>
      </c>
      <c r="O72" s="43">
        <f t="shared" ref="O72:O135" si="5">G72+I72+K72+M72</f>
        <v>0</v>
      </c>
      <c r="P72" s="43">
        <f t="shared" ref="P72:P135" si="6">(N72*100)/E72</f>
        <v>100</v>
      </c>
      <c r="Q72" s="43">
        <f t="shared" ref="Q72:Q135" si="7">(O72*100)/E72</f>
        <v>0</v>
      </c>
    </row>
    <row r="73" spans="1:17" x14ac:dyDescent="0.3">
      <c r="A73" s="41">
        <v>5</v>
      </c>
      <c r="B73" s="40" t="s">
        <v>115</v>
      </c>
      <c r="C73" s="41">
        <v>5</v>
      </c>
      <c r="D73" s="41">
        <v>3</v>
      </c>
      <c r="E73" s="42">
        <v>3467240</v>
      </c>
      <c r="F73" s="42">
        <v>377885</v>
      </c>
      <c r="G73" s="43">
        <v>411313.48</v>
      </c>
      <c r="H73" s="42">
        <v>402140</v>
      </c>
      <c r="I73" s="43">
        <v>405023.39</v>
      </c>
      <c r="J73" s="43">
        <v>502678</v>
      </c>
      <c r="K73" s="43">
        <v>334005.53999999998</v>
      </c>
      <c r="L73" s="43">
        <v>2184537</v>
      </c>
      <c r="M73" s="43">
        <v>11970</v>
      </c>
      <c r="N73" s="42">
        <f t="shared" si="4"/>
        <v>3467240</v>
      </c>
      <c r="O73" s="43">
        <f t="shared" si="5"/>
        <v>1162312.4099999999</v>
      </c>
      <c r="P73" s="43">
        <f t="shared" si="6"/>
        <v>100</v>
      </c>
      <c r="Q73" s="43">
        <f t="shared" si="7"/>
        <v>33.522698457562782</v>
      </c>
    </row>
    <row r="74" spans="1:17" x14ac:dyDescent="0.3">
      <c r="A74" s="41">
        <v>6</v>
      </c>
      <c r="B74" s="40" t="s">
        <v>116</v>
      </c>
      <c r="C74" s="41">
        <v>3</v>
      </c>
      <c r="D74" s="41">
        <v>2</v>
      </c>
      <c r="E74" s="42">
        <v>1006300</v>
      </c>
      <c r="F74" s="42">
        <v>0</v>
      </c>
      <c r="G74" s="43">
        <v>77465.899999999994</v>
      </c>
      <c r="H74" s="42">
        <v>150199</v>
      </c>
      <c r="I74" s="43">
        <v>157278.85</v>
      </c>
      <c r="J74" s="43">
        <v>297567</v>
      </c>
      <c r="K74" s="43">
        <v>130557.15</v>
      </c>
      <c r="L74" s="43">
        <v>558534</v>
      </c>
      <c r="M74" s="43">
        <v>11678.05</v>
      </c>
      <c r="N74" s="42">
        <f t="shared" si="4"/>
        <v>1006300</v>
      </c>
      <c r="O74" s="43">
        <f t="shared" si="5"/>
        <v>376979.95</v>
      </c>
      <c r="P74" s="43">
        <f t="shared" si="6"/>
        <v>100</v>
      </c>
      <c r="Q74" s="43">
        <f t="shared" si="7"/>
        <v>37.461984497664716</v>
      </c>
    </row>
    <row r="75" spans="1:17" x14ac:dyDescent="0.3">
      <c r="A75" s="41">
        <v>7</v>
      </c>
      <c r="B75" s="40" t="s">
        <v>117</v>
      </c>
      <c r="C75" s="41">
        <v>4</v>
      </c>
      <c r="D75" s="41">
        <v>3</v>
      </c>
      <c r="E75" s="42">
        <v>1595580</v>
      </c>
      <c r="F75" s="42">
        <v>158336</v>
      </c>
      <c r="G75" s="43">
        <v>224510.9</v>
      </c>
      <c r="H75" s="42">
        <v>389755</v>
      </c>
      <c r="I75" s="43">
        <v>329222.12</v>
      </c>
      <c r="J75" s="43">
        <v>197565</v>
      </c>
      <c r="K75" s="43">
        <v>174190.83</v>
      </c>
      <c r="L75" s="43">
        <v>849924</v>
      </c>
      <c r="M75" s="43">
        <v>9632.2999999999993</v>
      </c>
      <c r="N75" s="42">
        <f t="shared" si="4"/>
        <v>1595580</v>
      </c>
      <c r="O75" s="43">
        <f t="shared" si="5"/>
        <v>737556.15</v>
      </c>
      <c r="P75" s="43">
        <f t="shared" si="6"/>
        <v>100</v>
      </c>
      <c r="Q75" s="43">
        <f t="shared" si="7"/>
        <v>46.224955815440154</v>
      </c>
    </row>
    <row r="76" spans="1:17" x14ac:dyDescent="0.3">
      <c r="A76" s="41">
        <v>8</v>
      </c>
      <c r="B76" s="40" t="s">
        <v>79</v>
      </c>
      <c r="C76" s="41">
        <v>2</v>
      </c>
      <c r="D76" s="41">
        <v>1</v>
      </c>
      <c r="E76" s="42">
        <v>269700</v>
      </c>
      <c r="F76" s="42">
        <v>48030</v>
      </c>
      <c r="G76" s="43">
        <v>48030</v>
      </c>
      <c r="H76" s="42">
        <v>49450</v>
      </c>
      <c r="I76" s="43">
        <v>33430</v>
      </c>
      <c r="J76" s="43">
        <v>3200</v>
      </c>
      <c r="K76" s="43">
        <v>0</v>
      </c>
      <c r="L76" s="43">
        <v>169020</v>
      </c>
      <c r="M76" s="43">
        <v>2627.62</v>
      </c>
      <c r="N76" s="42">
        <f t="shared" si="4"/>
        <v>269700</v>
      </c>
      <c r="O76" s="43">
        <f t="shared" si="5"/>
        <v>84087.62</v>
      </c>
      <c r="P76" s="43">
        <f t="shared" si="6"/>
        <v>100</v>
      </c>
      <c r="Q76" s="43">
        <f t="shared" si="7"/>
        <v>31.178205413422322</v>
      </c>
    </row>
    <row r="77" spans="1:17" x14ac:dyDescent="0.3">
      <c r="A77" s="41">
        <v>9</v>
      </c>
      <c r="B77" s="40" t="s">
        <v>118</v>
      </c>
      <c r="C77" s="41">
        <v>4</v>
      </c>
      <c r="D77" s="41">
        <v>2</v>
      </c>
      <c r="E77" s="42">
        <v>2212700</v>
      </c>
      <c r="F77" s="42">
        <v>96000</v>
      </c>
      <c r="G77" s="43">
        <v>96000</v>
      </c>
      <c r="H77" s="42">
        <v>350446</v>
      </c>
      <c r="I77" s="43">
        <v>350446</v>
      </c>
      <c r="J77" s="43">
        <v>491240</v>
      </c>
      <c r="K77" s="43">
        <v>410932</v>
      </c>
      <c r="L77" s="43">
        <v>1275014</v>
      </c>
      <c r="M77" s="43">
        <v>31800</v>
      </c>
      <c r="N77" s="42">
        <f t="shared" si="4"/>
        <v>2212700</v>
      </c>
      <c r="O77" s="43">
        <f t="shared" si="5"/>
        <v>889178</v>
      </c>
      <c r="P77" s="43">
        <f t="shared" si="6"/>
        <v>100</v>
      </c>
      <c r="Q77" s="43">
        <f t="shared" si="7"/>
        <v>40.185203597414926</v>
      </c>
    </row>
    <row r="78" spans="1:17" x14ac:dyDescent="0.3">
      <c r="A78" s="41">
        <v>10</v>
      </c>
      <c r="B78" s="40" t="s">
        <v>119</v>
      </c>
      <c r="C78" s="41">
        <v>2</v>
      </c>
      <c r="D78" s="41">
        <v>2</v>
      </c>
      <c r="E78" s="42">
        <v>3445200</v>
      </c>
      <c r="F78" s="42">
        <v>112350</v>
      </c>
      <c r="G78" s="43">
        <v>110870</v>
      </c>
      <c r="H78" s="42">
        <v>494300</v>
      </c>
      <c r="I78" s="43">
        <v>438730</v>
      </c>
      <c r="J78" s="43">
        <v>1421804</v>
      </c>
      <c r="K78" s="43">
        <v>539195</v>
      </c>
      <c r="L78" s="43">
        <v>1416746</v>
      </c>
      <c r="M78" s="43">
        <v>0</v>
      </c>
      <c r="N78" s="42">
        <f t="shared" si="4"/>
        <v>3445200</v>
      </c>
      <c r="O78" s="43">
        <f t="shared" si="5"/>
        <v>1088795</v>
      </c>
      <c r="P78" s="43">
        <f t="shared" si="6"/>
        <v>100</v>
      </c>
      <c r="Q78" s="43">
        <f t="shared" si="7"/>
        <v>31.603245094624405</v>
      </c>
    </row>
    <row r="79" spans="1:17" x14ac:dyDescent="0.3">
      <c r="A79" s="41">
        <v>11</v>
      </c>
      <c r="B79" s="40" t="s">
        <v>120</v>
      </c>
      <c r="C79" s="41">
        <v>3</v>
      </c>
      <c r="D79" s="41">
        <v>2</v>
      </c>
      <c r="E79" s="42">
        <v>718620</v>
      </c>
      <c r="F79" s="42">
        <v>34025</v>
      </c>
      <c r="G79" s="43">
        <v>34025</v>
      </c>
      <c r="H79" s="42">
        <v>128784</v>
      </c>
      <c r="I79" s="43">
        <v>130934</v>
      </c>
      <c r="J79" s="43">
        <v>90400</v>
      </c>
      <c r="K79" s="43">
        <v>52950</v>
      </c>
      <c r="L79" s="43">
        <v>465411</v>
      </c>
      <c r="M79" s="43">
        <v>3675</v>
      </c>
      <c r="N79" s="42">
        <f t="shared" si="4"/>
        <v>718620</v>
      </c>
      <c r="O79" s="43">
        <f t="shared" si="5"/>
        <v>221584</v>
      </c>
      <c r="P79" s="43">
        <f t="shared" si="6"/>
        <v>100</v>
      </c>
      <c r="Q79" s="43">
        <f t="shared" si="7"/>
        <v>30.834655311569396</v>
      </c>
    </row>
    <row r="80" spans="1:17" x14ac:dyDescent="0.3">
      <c r="A80" s="41">
        <v>12</v>
      </c>
      <c r="B80" s="40" t="s">
        <v>121</v>
      </c>
      <c r="C80" s="41">
        <v>2</v>
      </c>
      <c r="D80" s="41">
        <v>1</v>
      </c>
      <c r="E80" s="42">
        <v>524030</v>
      </c>
      <c r="F80" s="42">
        <v>3640</v>
      </c>
      <c r="G80" s="43">
        <v>2000</v>
      </c>
      <c r="H80" s="42">
        <v>8600</v>
      </c>
      <c r="I80" s="43">
        <v>8800</v>
      </c>
      <c r="J80" s="43">
        <v>53140</v>
      </c>
      <c r="K80" s="43">
        <v>34520</v>
      </c>
      <c r="L80" s="43">
        <v>458650</v>
      </c>
      <c r="M80" s="43">
        <v>800</v>
      </c>
      <c r="N80" s="42">
        <f t="shared" si="4"/>
        <v>524030</v>
      </c>
      <c r="O80" s="43">
        <f t="shared" si="5"/>
        <v>46120</v>
      </c>
      <c r="P80" s="43">
        <f t="shared" si="6"/>
        <v>100</v>
      </c>
      <c r="Q80" s="43">
        <f t="shared" si="7"/>
        <v>8.8010228422036914</v>
      </c>
    </row>
    <row r="81" spans="1:17" x14ac:dyDescent="0.3">
      <c r="A81" s="41">
        <v>13</v>
      </c>
      <c r="B81" s="40" t="s">
        <v>122</v>
      </c>
      <c r="C81" s="41">
        <v>2</v>
      </c>
      <c r="D81" s="41">
        <v>1</v>
      </c>
      <c r="E81" s="42">
        <v>624080</v>
      </c>
      <c r="F81" s="42">
        <v>0</v>
      </c>
      <c r="G81" s="43">
        <v>16000</v>
      </c>
      <c r="H81" s="42">
        <v>32000</v>
      </c>
      <c r="I81" s="43">
        <v>16000</v>
      </c>
      <c r="J81" s="43">
        <v>64000</v>
      </c>
      <c r="K81" s="43">
        <v>0</v>
      </c>
      <c r="L81" s="43">
        <v>528080</v>
      </c>
      <c r="M81" s="43">
        <v>0</v>
      </c>
      <c r="N81" s="42">
        <f t="shared" si="4"/>
        <v>624080</v>
      </c>
      <c r="O81" s="43">
        <f t="shared" si="5"/>
        <v>32000</v>
      </c>
      <c r="P81" s="43">
        <f t="shared" si="6"/>
        <v>100</v>
      </c>
      <c r="Q81" s="43">
        <f t="shared" si="7"/>
        <v>5.1275477502884241</v>
      </c>
    </row>
    <row r="82" spans="1:17" x14ac:dyDescent="0.3">
      <c r="A82" s="41">
        <v>14</v>
      </c>
      <c r="B82" s="40" t="s">
        <v>123</v>
      </c>
      <c r="C82" s="41">
        <v>3</v>
      </c>
      <c r="D82" s="41">
        <v>2</v>
      </c>
      <c r="E82" s="42">
        <v>479370</v>
      </c>
      <c r="F82" s="42">
        <v>62669</v>
      </c>
      <c r="G82" s="43">
        <v>63870</v>
      </c>
      <c r="H82" s="42">
        <v>95100</v>
      </c>
      <c r="I82" s="43">
        <v>94100</v>
      </c>
      <c r="J82" s="43">
        <v>32500</v>
      </c>
      <c r="K82" s="43">
        <v>31700</v>
      </c>
      <c r="L82" s="43">
        <v>289101</v>
      </c>
      <c r="M82" s="43">
        <v>0</v>
      </c>
      <c r="N82" s="42">
        <f t="shared" si="4"/>
        <v>479370</v>
      </c>
      <c r="O82" s="43">
        <f t="shared" si="5"/>
        <v>189670</v>
      </c>
      <c r="P82" s="43">
        <f t="shared" si="6"/>
        <v>100</v>
      </c>
      <c r="Q82" s="43">
        <f t="shared" si="7"/>
        <v>39.56651438346163</v>
      </c>
    </row>
    <row r="83" spans="1:17" x14ac:dyDescent="0.3">
      <c r="A83" s="41">
        <v>15</v>
      </c>
      <c r="B83" s="40" t="s">
        <v>124</v>
      </c>
      <c r="C83" s="41">
        <v>4</v>
      </c>
      <c r="D83" s="41">
        <v>2</v>
      </c>
      <c r="E83" s="42">
        <v>2001000</v>
      </c>
      <c r="F83" s="42">
        <v>94000</v>
      </c>
      <c r="G83" s="43">
        <v>106275</v>
      </c>
      <c r="H83" s="42">
        <v>209459</v>
      </c>
      <c r="I83" s="43">
        <v>187184</v>
      </c>
      <c r="J83" s="43">
        <v>672003</v>
      </c>
      <c r="K83" s="43">
        <v>146850</v>
      </c>
      <c r="L83" s="43">
        <v>1025538</v>
      </c>
      <c r="M83" s="43">
        <v>0</v>
      </c>
      <c r="N83" s="42">
        <f t="shared" si="4"/>
        <v>2001000</v>
      </c>
      <c r="O83" s="43">
        <f t="shared" si="5"/>
        <v>440309</v>
      </c>
      <c r="P83" s="43">
        <f t="shared" si="6"/>
        <v>100</v>
      </c>
      <c r="Q83" s="43">
        <f t="shared" si="7"/>
        <v>22.004447776111945</v>
      </c>
    </row>
    <row r="84" spans="1:17" x14ac:dyDescent="0.3">
      <c r="A84" s="45">
        <v>16</v>
      </c>
      <c r="B84" s="44" t="s">
        <v>125</v>
      </c>
      <c r="C84" s="45">
        <v>2</v>
      </c>
      <c r="D84" s="45">
        <v>1</v>
      </c>
      <c r="E84" s="46">
        <v>1302100</v>
      </c>
      <c r="F84" s="46">
        <v>157500</v>
      </c>
      <c r="G84" s="47">
        <v>165000</v>
      </c>
      <c r="H84" s="46">
        <v>120500</v>
      </c>
      <c r="I84" s="47">
        <v>190500</v>
      </c>
      <c r="J84" s="47">
        <v>303453</v>
      </c>
      <c r="K84" s="47">
        <v>146900</v>
      </c>
      <c r="L84" s="47">
        <v>720647</v>
      </c>
      <c r="M84" s="47">
        <v>12000</v>
      </c>
      <c r="N84" s="46">
        <f t="shared" si="4"/>
        <v>1302100</v>
      </c>
      <c r="O84" s="47">
        <f t="shared" si="5"/>
        <v>514400</v>
      </c>
      <c r="P84" s="47">
        <f t="shared" si="6"/>
        <v>100</v>
      </c>
      <c r="Q84" s="47">
        <f t="shared" si="7"/>
        <v>39.505414330696567</v>
      </c>
    </row>
    <row r="85" spans="1:17" s="20" customFormat="1" x14ac:dyDescent="0.3">
      <c r="A85" s="32">
        <v>1</v>
      </c>
      <c r="B85" s="33" t="s">
        <v>49</v>
      </c>
      <c r="C85" s="32">
        <v>72</v>
      </c>
      <c r="D85" s="32">
        <v>46</v>
      </c>
      <c r="E85" s="34">
        <v>3957800</v>
      </c>
      <c r="F85" s="34">
        <v>406698</v>
      </c>
      <c r="G85" s="35">
        <v>596017.65</v>
      </c>
      <c r="H85" s="34">
        <v>837034</v>
      </c>
      <c r="I85" s="35">
        <v>738034.63</v>
      </c>
      <c r="J85" s="35">
        <v>809385</v>
      </c>
      <c r="K85" s="35">
        <v>687363.97</v>
      </c>
      <c r="L85" s="35">
        <v>1904683</v>
      </c>
      <c r="M85" s="35">
        <v>143929.63</v>
      </c>
      <c r="N85" s="34">
        <f t="shared" si="4"/>
        <v>3957800</v>
      </c>
      <c r="O85" s="35">
        <f t="shared" si="5"/>
        <v>2165345.88</v>
      </c>
      <c r="P85" s="35">
        <f t="shared" si="6"/>
        <v>100</v>
      </c>
      <c r="Q85" s="35">
        <f t="shared" si="7"/>
        <v>54.71084642983476</v>
      </c>
    </row>
    <row r="86" spans="1:17" x14ac:dyDescent="0.3">
      <c r="A86" s="37">
        <v>1</v>
      </c>
      <c r="B86" s="36" t="s">
        <v>7</v>
      </c>
      <c r="C86" s="37">
        <v>1</v>
      </c>
      <c r="D86" s="37">
        <v>1</v>
      </c>
      <c r="E86" s="38">
        <v>1264952</v>
      </c>
      <c r="F86" s="38">
        <v>247961</v>
      </c>
      <c r="G86" s="39">
        <v>301750.09000000003</v>
      </c>
      <c r="H86" s="38">
        <v>259931</v>
      </c>
      <c r="I86" s="39">
        <v>208893.04</v>
      </c>
      <c r="J86" s="39">
        <v>278673</v>
      </c>
      <c r="K86" s="39">
        <v>202968.28</v>
      </c>
      <c r="L86" s="39">
        <v>478387</v>
      </c>
      <c r="M86" s="39">
        <v>24577.25</v>
      </c>
      <c r="N86" s="38">
        <f t="shared" si="4"/>
        <v>1264952</v>
      </c>
      <c r="O86" s="39">
        <f t="shared" si="5"/>
        <v>738188.66</v>
      </c>
      <c r="P86" s="39">
        <f t="shared" si="6"/>
        <v>100</v>
      </c>
      <c r="Q86" s="39">
        <f t="shared" si="7"/>
        <v>58.357049121231476</v>
      </c>
    </row>
    <row r="87" spans="1:17" x14ac:dyDescent="0.3">
      <c r="A87" s="41">
        <v>2</v>
      </c>
      <c r="B87" s="40" t="s">
        <v>34</v>
      </c>
      <c r="C87" s="41">
        <v>2</v>
      </c>
      <c r="D87" s="41">
        <v>2</v>
      </c>
      <c r="E87" s="42">
        <v>270000</v>
      </c>
      <c r="F87" s="42">
        <v>0</v>
      </c>
      <c r="G87" s="43">
        <v>0</v>
      </c>
      <c r="H87" s="42">
        <v>0</v>
      </c>
      <c r="I87" s="43">
        <v>0</v>
      </c>
      <c r="J87" s="43">
        <v>11000</v>
      </c>
      <c r="K87" s="43">
        <v>45200</v>
      </c>
      <c r="L87" s="43">
        <v>259000</v>
      </c>
      <c r="M87" s="43">
        <v>0</v>
      </c>
      <c r="N87" s="42">
        <f t="shared" si="4"/>
        <v>270000</v>
      </c>
      <c r="O87" s="43">
        <f t="shared" si="5"/>
        <v>45200</v>
      </c>
      <c r="P87" s="43">
        <f t="shared" si="6"/>
        <v>100</v>
      </c>
      <c r="Q87" s="43">
        <f t="shared" si="7"/>
        <v>16.74074074074074</v>
      </c>
    </row>
    <row r="88" spans="1:17" x14ac:dyDescent="0.3">
      <c r="A88" s="41">
        <v>3</v>
      </c>
      <c r="B88" s="40" t="s">
        <v>50</v>
      </c>
      <c r="C88" s="41">
        <v>2</v>
      </c>
      <c r="D88" s="41">
        <v>2</v>
      </c>
      <c r="E88" s="42">
        <v>359854</v>
      </c>
      <c r="F88" s="42">
        <v>29577</v>
      </c>
      <c r="G88" s="43">
        <v>137905.49</v>
      </c>
      <c r="H88" s="42">
        <v>135731</v>
      </c>
      <c r="I88" s="43">
        <v>80429.86</v>
      </c>
      <c r="J88" s="43">
        <v>70544</v>
      </c>
      <c r="K88" s="43">
        <v>94191.59</v>
      </c>
      <c r="L88" s="43">
        <v>124002</v>
      </c>
      <c r="M88" s="43">
        <v>284.62</v>
      </c>
      <c r="N88" s="42">
        <f t="shared" si="4"/>
        <v>359854</v>
      </c>
      <c r="O88" s="43">
        <f t="shared" si="5"/>
        <v>312811.55999999994</v>
      </c>
      <c r="P88" s="43">
        <f t="shared" si="6"/>
        <v>100</v>
      </c>
      <c r="Q88" s="43">
        <f t="shared" si="7"/>
        <v>86.927353871292226</v>
      </c>
    </row>
    <row r="89" spans="1:17" x14ac:dyDescent="0.3">
      <c r="A89" s="41">
        <v>4</v>
      </c>
      <c r="B89" s="40" t="s">
        <v>51</v>
      </c>
      <c r="C89" s="41">
        <v>4</v>
      </c>
      <c r="D89" s="41">
        <v>2</v>
      </c>
      <c r="E89" s="42">
        <v>95038</v>
      </c>
      <c r="F89" s="42">
        <v>0</v>
      </c>
      <c r="G89" s="43">
        <v>0</v>
      </c>
      <c r="H89" s="42">
        <v>50500</v>
      </c>
      <c r="I89" s="43">
        <v>50500</v>
      </c>
      <c r="J89" s="43">
        <v>0</v>
      </c>
      <c r="K89" s="43">
        <v>0</v>
      </c>
      <c r="L89" s="43">
        <v>44538</v>
      </c>
      <c r="M89" s="43">
        <v>0</v>
      </c>
      <c r="N89" s="42">
        <f t="shared" si="4"/>
        <v>95038</v>
      </c>
      <c r="O89" s="43">
        <f t="shared" si="5"/>
        <v>50500</v>
      </c>
      <c r="P89" s="43">
        <f t="shared" si="6"/>
        <v>100</v>
      </c>
      <c r="Q89" s="43">
        <f t="shared" si="7"/>
        <v>53.136640080809784</v>
      </c>
    </row>
    <row r="90" spans="1:17" x14ac:dyDescent="0.3">
      <c r="A90" s="41">
        <v>5</v>
      </c>
      <c r="B90" s="40" t="s">
        <v>25</v>
      </c>
      <c r="C90" s="41">
        <v>4</v>
      </c>
      <c r="D90" s="41">
        <v>2</v>
      </c>
      <c r="E90" s="42">
        <v>253866</v>
      </c>
      <c r="F90" s="42">
        <v>34934</v>
      </c>
      <c r="G90" s="43">
        <v>34933.660000000003</v>
      </c>
      <c r="H90" s="42">
        <v>44788</v>
      </c>
      <c r="I90" s="43">
        <v>44798.32</v>
      </c>
      <c r="J90" s="43">
        <v>76598</v>
      </c>
      <c r="K90" s="43">
        <v>59690.12</v>
      </c>
      <c r="L90" s="43">
        <v>97546</v>
      </c>
      <c r="M90" s="43">
        <v>13810.21</v>
      </c>
      <c r="N90" s="42">
        <f t="shared" si="4"/>
        <v>253866</v>
      </c>
      <c r="O90" s="43">
        <f t="shared" si="5"/>
        <v>153232.31</v>
      </c>
      <c r="P90" s="43">
        <f t="shared" si="6"/>
        <v>100</v>
      </c>
      <c r="Q90" s="43">
        <f t="shared" si="7"/>
        <v>60.359524315977723</v>
      </c>
    </row>
    <row r="91" spans="1:17" x14ac:dyDescent="0.3">
      <c r="A91" s="41">
        <v>6</v>
      </c>
      <c r="B91" s="40" t="s">
        <v>52</v>
      </c>
      <c r="C91" s="41">
        <v>4</v>
      </c>
      <c r="D91" s="41">
        <v>4</v>
      </c>
      <c r="E91" s="42">
        <v>160000</v>
      </c>
      <c r="F91" s="42">
        <v>0</v>
      </c>
      <c r="G91" s="43">
        <v>0</v>
      </c>
      <c r="H91" s="42">
        <v>71356</v>
      </c>
      <c r="I91" s="43">
        <v>81084</v>
      </c>
      <c r="J91" s="43">
        <v>26128</v>
      </c>
      <c r="K91" s="43">
        <v>11524</v>
      </c>
      <c r="L91" s="43">
        <v>62516</v>
      </c>
      <c r="M91" s="43">
        <v>24748</v>
      </c>
      <c r="N91" s="42">
        <f t="shared" si="4"/>
        <v>160000</v>
      </c>
      <c r="O91" s="43">
        <f t="shared" si="5"/>
        <v>117356</v>
      </c>
      <c r="P91" s="43">
        <f t="shared" si="6"/>
        <v>100</v>
      </c>
      <c r="Q91" s="43">
        <f t="shared" si="7"/>
        <v>73.347499999999997</v>
      </c>
    </row>
    <row r="92" spans="1:17" x14ac:dyDescent="0.3">
      <c r="A92" s="41">
        <v>7</v>
      </c>
      <c r="B92" s="40" t="s">
        <v>53</v>
      </c>
      <c r="C92" s="41">
        <v>12</v>
      </c>
      <c r="D92" s="41">
        <v>6</v>
      </c>
      <c r="E92" s="42">
        <v>451946</v>
      </c>
      <c r="F92" s="42">
        <v>48400</v>
      </c>
      <c r="G92" s="43">
        <v>503.17</v>
      </c>
      <c r="H92" s="42">
        <v>59596</v>
      </c>
      <c r="I92" s="43">
        <v>94049.16</v>
      </c>
      <c r="J92" s="43">
        <v>67400</v>
      </c>
      <c r="K92" s="43">
        <v>91721.69</v>
      </c>
      <c r="L92" s="43">
        <v>276550</v>
      </c>
      <c r="M92" s="43">
        <v>26560.48</v>
      </c>
      <c r="N92" s="42">
        <f t="shared" si="4"/>
        <v>451946</v>
      </c>
      <c r="O92" s="43">
        <f t="shared" si="5"/>
        <v>212834.50000000003</v>
      </c>
      <c r="P92" s="43">
        <f t="shared" si="6"/>
        <v>100</v>
      </c>
      <c r="Q92" s="43">
        <f t="shared" si="7"/>
        <v>47.09290490456825</v>
      </c>
    </row>
    <row r="93" spans="1:17" x14ac:dyDescent="0.3">
      <c r="A93" s="41">
        <v>8</v>
      </c>
      <c r="B93" s="40" t="s">
        <v>54</v>
      </c>
      <c r="C93" s="41">
        <v>7</v>
      </c>
      <c r="D93" s="41">
        <v>3</v>
      </c>
      <c r="E93" s="42">
        <v>186683</v>
      </c>
      <c r="F93" s="42">
        <v>203</v>
      </c>
      <c r="G93" s="43">
        <v>40429.07</v>
      </c>
      <c r="H93" s="42">
        <v>42842</v>
      </c>
      <c r="I93" s="43">
        <v>6034.84</v>
      </c>
      <c r="J93" s="43">
        <v>38818</v>
      </c>
      <c r="K93" s="43">
        <v>32667.41</v>
      </c>
      <c r="L93" s="43">
        <v>104820</v>
      </c>
      <c r="M93" s="43">
        <v>277.13</v>
      </c>
      <c r="N93" s="42">
        <f t="shared" si="4"/>
        <v>186683</v>
      </c>
      <c r="O93" s="43">
        <f t="shared" si="5"/>
        <v>79408.450000000012</v>
      </c>
      <c r="P93" s="43">
        <f t="shared" si="6"/>
        <v>100</v>
      </c>
      <c r="Q93" s="43">
        <f t="shared" si="7"/>
        <v>42.536519126005054</v>
      </c>
    </row>
    <row r="94" spans="1:17" x14ac:dyDescent="0.3">
      <c r="A94" s="41">
        <v>9</v>
      </c>
      <c r="B94" s="40" t="s">
        <v>55</v>
      </c>
      <c r="C94" s="41">
        <v>5</v>
      </c>
      <c r="D94" s="41">
        <v>4</v>
      </c>
      <c r="E94" s="42">
        <v>41328</v>
      </c>
      <c r="F94" s="42">
        <v>0</v>
      </c>
      <c r="G94" s="43">
        <v>0</v>
      </c>
      <c r="H94" s="42">
        <v>20000</v>
      </c>
      <c r="I94" s="43">
        <v>7500</v>
      </c>
      <c r="J94" s="43">
        <v>16300</v>
      </c>
      <c r="K94" s="43">
        <v>18800</v>
      </c>
      <c r="L94" s="43">
        <v>5028</v>
      </c>
      <c r="M94" s="43">
        <v>9300</v>
      </c>
      <c r="N94" s="42">
        <f t="shared" si="4"/>
        <v>41328</v>
      </c>
      <c r="O94" s="43">
        <f t="shared" si="5"/>
        <v>35600</v>
      </c>
      <c r="P94" s="43">
        <f t="shared" si="6"/>
        <v>100</v>
      </c>
      <c r="Q94" s="43">
        <f t="shared" si="7"/>
        <v>86.140147115756875</v>
      </c>
    </row>
    <row r="95" spans="1:17" x14ac:dyDescent="0.3">
      <c r="A95" s="41">
        <v>10</v>
      </c>
      <c r="B95" s="40" t="s">
        <v>56</v>
      </c>
      <c r="C95" s="41">
        <v>7</v>
      </c>
      <c r="D95" s="41">
        <v>6</v>
      </c>
      <c r="E95" s="42">
        <v>189613</v>
      </c>
      <c r="F95" s="42">
        <v>3300</v>
      </c>
      <c r="G95" s="43">
        <v>3306</v>
      </c>
      <c r="H95" s="42">
        <v>20000</v>
      </c>
      <c r="I95" s="43">
        <v>0</v>
      </c>
      <c r="J95" s="43">
        <v>23500</v>
      </c>
      <c r="K95" s="43">
        <v>11460</v>
      </c>
      <c r="L95" s="43">
        <v>142813</v>
      </c>
      <c r="M95" s="43">
        <v>0</v>
      </c>
      <c r="N95" s="42">
        <f t="shared" si="4"/>
        <v>189613</v>
      </c>
      <c r="O95" s="43">
        <f t="shared" si="5"/>
        <v>14766</v>
      </c>
      <c r="P95" s="43">
        <f t="shared" si="6"/>
        <v>100</v>
      </c>
      <c r="Q95" s="43">
        <f t="shared" si="7"/>
        <v>7.7874407345487917</v>
      </c>
    </row>
    <row r="96" spans="1:17" x14ac:dyDescent="0.3">
      <c r="A96" s="41">
        <v>11</v>
      </c>
      <c r="B96" s="40" t="s">
        <v>57</v>
      </c>
      <c r="C96" s="41">
        <v>3</v>
      </c>
      <c r="D96" s="41">
        <v>3</v>
      </c>
      <c r="E96" s="42">
        <v>89604</v>
      </c>
      <c r="F96" s="42">
        <v>0</v>
      </c>
      <c r="G96" s="43">
        <v>0</v>
      </c>
      <c r="H96" s="42">
        <v>23120</v>
      </c>
      <c r="I96" s="43">
        <v>37125</v>
      </c>
      <c r="J96" s="43">
        <v>35112</v>
      </c>
      <c r="K96" s="43">
        <v>14405</v>
      </c>
      <c r="L96" s="43">
        <v>31372</v>
      </c>
      <c r="M96" s="43">
        <v>20110</v>
      </c>
      <c r="N96" s="42">
        <f t="shared" si="4"/>
        <v>89604</v>
      </c>
      <c r="O96" s="43">
        <f t="shared" si="5"/>
        <v>71640</v>
      </c>
      <c r="P96" s="43">
        <f t="shared" si="6"/>
        <v>100</v>
      </c>
      <c r="Q96" s="43">
        <f t="shared" si="7"/>
        <v>79.951787866613103</v>
      </c>
    </row>
    <row r="97" spans="1:17" x14ac:dyDescent="0.3">
      <c r="A97" s="41">
        <v>12</v>
      </c>
      <c r="B97" s="40" t="s">
        <v>74</v>
      </c>
      <c r="C97" s="41">
        <v>1</v>
      </c>
      <c r="D97" s="41">
        <v>1</v>
      </c>
      <c r="E97" s="42">
        <v>120000</v>
      </c>
      <c r="F97" s="42">
        <v>20000</v>
      </c>
      <c r="G97" s="43">
        <v>20000</v>
      </c>
      <c r="H97" s="42">
        <v>0</v>
      </c>
      <c r="I97" s="43">
        <v>20000</v>
      </c>
      <c r="J97" s="43">
        <v>20000</v>
      </c>
      <c r="K97" s="43">
        <v>0</v>
      </c>
      <c r="L97" s="43">
        <v>80000</v>
      </c>
      <c r="M97" s="43">
        <v>0</v>
      </c>
      <c r="N97" s="42">
        <f t="shared" si="4"/>
        <v>120000</v>
      </c>
      <c r="O97" s="43">
        <f t="shared" si="5"/>
        <v>40000</v>
      </c>
      <c r="P97" s="43">
        <f t="shared" si="6"/>
        <v>100</v>
      </c>
      <c r="Q97" s="43">
        <f t="shared" si="7"/>
        <v>33.333333333333336</v>
      </c>
    </row>
    <row r="98" spans="1:17" x14ac:dyDescent="0.3">
      <c r="A98" s="41">
        <v>13</v>
      </c>
      <c r="B98" s="40" t="s">
        <v>58</v>
      </c>
      <c r="C98" s="41">
        <v>5</v>
      </c>
      <c r="D98" s="41">
        <v>1</v>
      </c>
      <c r="E98" s="42">
        <v>64099</v>
      </c>
      <c r="F98" s="42">
        <v>0</v>
      </c>
      <c r="G98" s="43">
        <v>0</v>
      </c>
      <c r="H98" s="42">
        <v>20000</v>
      </c>
      <c r="I98" s="43">
        <v>0</v>
      </c>
      <c r="J98" s="43">
        <v>0</v>
      </c>
      <c r="K98" s="43">
        <v>20000</v>
      </c>
      <c r="L98" s="43">
        <v>44099</v>
      </c>
      <c r="M98" s="43">
        <v>0</v>
      </c>
      <c r="N98" s="42">
        <f t="shared" si="4"/>
        <v>64099</v>
      </c>
      <c r="O98" s="43">
        <f t="shared" si="5"/>
        <v>20000</v>
      </c>
      <c r="P98" s="43">
        <f t="shared" si="6"/>
        <v>100</v>
      </c>
      <c r="Q98" s="43">
        <f t="shared" si="7"/>
        <v>31.201734816455794</v>
      </c>
    </row>
    <row r="99" spans="1:17" x14ac:dyDescent="0.3">
      <c r="A99" s="41">
        <v>14</v>
      </c>
      <c r="B99" s="40" t="s">
        <v>59</v>
      </c>
      <c r="C99" s="41">
        <v>6</v>
      </c>
      <c r="D99" s="41">
        <v>3</v>
      </c>
      <c r="E99" s="42">
        <v>162791</v>
      </c>
      <c r="F99" s="42">
        <v>22209</v>
      </c>
      <c r="G99" s="43">
        <v>31075.37</v>
      </c>
      <c r="H99" s="42">
        <v>35314</v>
      </c>
      <c r="I99" s="43">
        <v>51162.75</v>
      </c>
      <c r="J99" s="43">
        <v>43830</v>
      </c>
      <c r="K99" s="43">
        <v>11298.3</v>
      </c>
      <c r="L99" s="43">
        <v>61438</v>
      </c>
      <c r="M99" s="43">
        <v>0</v>
      </c>
      <c r="N99" s="42">
        <f t="shared" si="4"/>
        <v>162791</v>
      </c>
      <c r="O99" s="43">
        <f t="shared" si="5"/>
        <v>93536.42</v>
      </c>
      <c r="P99" s="43">
        <f t="shared" si="6"/>
        <v>100</v>
      </c>
      <c r="Q99" s="43">
        <f t="shared" si="7"/>
        <v>57.457979863751682</v>
      </c>
    </row>
    <row r="100" spans="1:17" x14ac:dyDescent="0.3">
      <c r="A100" s="45">
        <v>15</v>
      </c>
      <c r="B100" s="44" t="s">
        <v>60</v>
      </c>
      <c r="C100" s="45">
        <v>9</v>
      </c>
      <c r="D100" s="45">
        <v>6</v>
      </c>
      <c r="E100" s="46">
        <v>248026</v>
      </c>
      <c r="F100" s="46">
        <v>114</v>
      </c>
      <c r="G100" s="47">
        <v>26114.799999999999</v>
      </c>
      <c r="H100" s="46">
        <v>53856</v>
      </c>
      <c r="I100" s="47">
        <v>56457.66</v>
      </c>
      <c r="J100" s="47">
        <v>101482</v>
      </c>
      <c r="K100" s="47">
        <v>73437.58</v>
      </c>
      <c r="L100" s="47">
        <v>92574</v>
      </c>
      <c r="M100" s="47">
        <v>24261.94</v>
      </c>
      <c r="N100" s="46">
        <f t="shared" si="4"/>
        <v>248026</v>
      </c>
      <c r="O100" s="47">
        <f t="shared" si="5"/>
        <v>180271.98</v>
      </c>
      <c r="P100" s="47">
        <f t="shared" si="6"/>
        <v>100</v>
      </c>
      <c r="Q100" s="47">
        <f t="shared" si="7"/>
        <v>72.682694556215878</v>
      </c>
    </row>
    <row r="101" spans="1:17" s="20" customFormat="1" x14ac:dyDescent="0.3">
      <c r="A101" s="32">
        <v>1</v>
      </c>
      <c r="B101" s="33" t="s">
        <v>61</v>
      </c>
      <c r="C101" s="32">
        <v>31</v>
      </c>
      <c r="D101" s="32">
        <v>25</v>
      </c>
      <c r="E101" s="34">
        <v>6418100</v>
      </c>
      <c r="F101" s="34">
        <v>1107476</v>
      </c>
      <c r="G101" s="35">
        <v>1233987.22</v>
      </c>
      <c r="H101" s="34">
        <v>1400201</v>
      </c>
      <c r="I101" s="35">
        <v>1574828.66</v>
      </c>
      <c r="J101" s="35">
        <v>763157</v>
      </c>
      <c r="K101" s="35">
        <v>1394919.54</v>
      </c>
      <c r="L101" s="35">
        <v>3147266</v>
      </c>
      <c r="M101" s="35">
        <v>307300.05</v>
      </c>
      <c r="N101" s="34">
        <f t="shared" si="4"/>
        <v>6418100</v>
      </c>
      <c r="O101" s="35">
        <f t="shared" si="5"/>
        <v>4511035.47</v>
      </c>
      <c r="P101" s="35">
        <f t="shared" si="6"/>
        <v>100</v>
      </c>
      <c r="Q101" s="35">
        <f t="shared" si="7"/>
        <v>70.286151197394872</v>
      </c>
    </row>
    <row r="102" spans="1:17" x14ac:dyDescent="0.3">
      <c r="A102" s="37">
        <v>1</v>
      </c>
      <c r="B102" s="36" t="s">
        <v>7</v>
      </c>
      <c r="C102" s="37">
        <v>13</v>
      </c>
      <c r="D102" s="37">
        <v>11</v>
      </c>
      <c r="E102" s="38">
        <v>3270900</v>
      </c>
      <c r="F102" s="38">
        <v>728232</v>
      </c>
      <c r="G102" s="39">
        <v>796543.41</v>
      </c>
      <c r="H102" s="38">
        <v>425748</v>
      </c>
      <c r="I102" s="39">
        <v>472251.66</v>
      </c>
      <c r="J102" s="39">
        <v>102757</v>
      </c>
      <c r="K102" s="39">
        <v>817452.39</v>
      </c>
      <c r="L102" s="39">
        <v>2014163</v>
      </c>
      <c r="M102" s="39">
        <v>193717.05</v>
      </c>
      <c r="N102" s="38">
        <f t="shared" si="4"/>
        <v>3270900</v>
      </c>
      <c r="O102" s="39">
        <f t="shared" si="5"/>
        <v>2279964.5099999998</v>
      </c>
      <c r="P102" s="39">
        <f t="shared" si="6"/>
        <v>100</v>
      </c>
      <c r="Q102" s="39">
        <f t="shared" si="7"/>
        <v>69.704500596166184</v>
      </c>
    </row>
    <row r="103" spans="1:17" x14ac:dyDescent="0.3">
      <c r="A103" s="41">
        <v>2</v>
      </c>
      <c r="B103" s="40" t="s">
        <v>62</v>
      </c>
      <c r="C103" s="41">
        <v>1</v>
      </c>
      <c r="D103" s="41">
        <v>1</v>
      </c>
      <c r="E103" s="42">
        <v>60000</v>
      </c>
      <c r="F103" s="42">
        <v>0</v>
      </c>
      <c r="G103" s="43">
        <v>0</v>
      </c>
      <c r="H103" s="42">
        <v>60000</v>
      </c>
      <c r="I103" s="43">
        <v>60000</v>
      </c>
      <c r="J103" s="43">
        <v>0</v>
      </c>
      <c r="K103" s="43">
        <v>0</v>
      </c>
      <c r="L103" s="43">
        <v>0</v>
      </c>
      <c r="M103" s="43">
        <v>0</v>
      </c>
      <c r="N103" s="42">
        <f t="shared" si="4"/>
        <v>60000</v>
      </c>
      <c r="O103" s="43">
        <f t="shared" si="5"/>
        <v>60000</v>
      </c>
      <c r="P103" s="43">
        <f t="shared" si="6"/>
        <v>100</v>
      </c>
      <c r="Q103" s="43">
        <f t="shared" si="7"/>
        <v>100</v>
      </c>
    </row>
    <row r="104" spans="1:17" x14ac:dyDescent="0.3">
      <c r="A104" s="41">
        <v>3</v>
      </c>
      <c r="B104" s="40" t="s">
        <v>63</v>
      </c>
      <c r="C104" s="41">
        <v>3</v>
      </c>
      <c r="D104" s="41">
        <v>2</v>
      </c>
      <c r="E104" s="42">
        <v>213000</v>
      </c>
      <c r="F104" s="42">
        <v>0</v>
      </c>
      <c r="G104" s="43">
        <v>0</v>
      </c>
      <c r="H104" s="42">
        <v>64225</v>
      </c>
      <c r="I104" s="43">
        <v>83575</v>
      </c>
      <c r="J104" s="43">
        <v>109759</v>
      </c>
      <c r="K104" s="43">
        <v>8993</v>
      </c>
      <c r="L104" s="43">
        <v>39016</v>
      </c>
      <c r="M104" s="43">
        <v>0</v>
      </c>
      <c r="N104" s="42">
        <f t="shared" si="4"/>
        <v>213000</v>
      </c>
      <c r="O104" s="43">
        <f t="shared" si="5"/>
        <v>92568</v>
      </c>
      <c r="P104" s="43">
        <f t="shared" si="6"/>
        <v>100</v>
      </c>
      <c r="Q104" s="43">
        <f t="shared" si="7"/>
        <v>43.459154929577466</v>
      </c>
    </row>
    <row r="105" spans="1:17" x14ac:dyDescent="0.3">
      <c r="A105" s="41">
        <v>4</v>
      </c>
      <c r="B105" s="40" t="s">
        <v>64</v>
      </c>
      <c r="C105" s="41">
        <v>1</v>
      </c>
      <c r="D105" s="41">
        <v>1</v>
      </c>
      <c r="E105" s="42">
        <v>480500</v>
      </c>
      <c r="F105" s="42">
        <v>65640</v>
      </c>
      <c r="G105" s="43">
        <v>99670</v>
      </c>
      <c r="H105" s="42">
        <v>111948</v>
      </c>
      <c r="I105" s="43">
        <v>132818</v>
      </c>
      <c r="J105" s="43">
        <v>302912</v>
      </c>
      <c r="K105" s="43">
        <v>129890</v>
      </c>
      <c r="L105" s="43">
        <v>0</v>
      </c>
      <c r="M105" s="43">
        <v>0</v>
      </c>
      <c r="N105" s="42">
        <f t="shared" si="4"/>
        <v>480500</v>
      </c>
      <c r="O105" s="43">
        <f t="shared" si="5"/>
        <v>362378</v>
      </c>
      <c r="P105" s="43">
        <f t="shared" si="6"/>
        <v>100</v>
      </c>
      <c r="Q105" s="43">
        <f t="shared" si="7"/>
        <v>75.416857440166496</v>
      </c>
    </row>
    <row r="106" spans="1:17" x14ac:dyDescent="0.3">
      <c r="A106" s="41">
        <v>5</v>
      </c>
      <c r="B106" s="40" t="s">
        <v>126</v>
      </c>
      <c r="C106" s="41">
        <v>1</v>
      </c>
      <c r="D106" s="41">
        <v>1</v>
      </c>
      <c r="E106" s="42">
        <v>60000</v>
      </c>
      <c r="F106" s="42">
        <v>0</v>
      </c>
      <c r="G106" s="43">
        <v>0</v>
      </c>
      <c r="H106" s="42">
        <v>60000</v>
      </c>
      <c r="I106" s="43">
        <v>60000</v>
      </c>
      <c r="J106" s="43">
        <v>0</v>
      </c>
      <c r="K106" s="43">
        <v>0</v>
      </c>
      <c r="L106" s="43">
        <v>0</v>
      </c>
      <c r="M106" s="43">
        <v>0</v>
      </c>
      <c r="N106" s="42">
        <f t="shared" si="4"/>
        <v>60000</v>
      </c>
      <c r="O106" s="43">
        <f t="shared" si="5"/>
        <v>60000</v>
      </c>
      <c r="P106" s="43">
        <f t="shared" si="6"/>
        <v>100</v>
      </c>
      <c r="Q106" s="43">
        <f t="shared" si="7"/>
        <v>100</v>
      </c>
    </row>
    <row r="107" spans="1:17" x14ac:dyDescent="0.3">
      <c r="A107" s="41">
        <v>6</v>
      </c>
      <c r="B107" s="40" t="s">
        <v>66</v>
      </c>
      <c r="C107" s="41">
        <v>4</v>
      </c>
      <c r="D107" s="41">
        <v>3</v>
      </c>
      <c r="E107" s="42">
        <v>236000</v>
      </c>
      <c r="F107" s="42">
        <v>0</v>
      </c>
      <c r="G107" s="43">
        <v>0</v>
      </c>
      <c r="H107" s="42">
        <v>167980</v>
      </c>
      <c r="I107" s="43">
        <v>167980</v>
      </c>
      <c r="J107" s="43">
        <v>12020</v>
      </c>
      <c r="K107" s="43">
        <v>12000</v>
      </c>
      <c r="L107" s="43">
        <v>56000</v>
      </c>
      <c r="M107" s="43">
        <v>0</v>
      </c>
      <c r="N107" s="42">
        <f t="shared" si="4"/>
        <v>236000</v>
      </c>
      <c r="O107" s="43">
        <f t="shared" si="5"/>
        <v>179980</v>
      </c>
      <c r="P107" s="43">
        <f t="shared" si="6"/>
        <v>100</v>
      </c>
      <c r="Q107" s="43">
        <f t="shared" si="7"/>
        <v>76.262711864406782</v>
      </c>
    </row>
    <row r="108" spans="1:17" x14ac:dyDescent="0.3">
      <c r="A108" s="41">
        <v>7</v>
      </c>
      <c r="B108" s="40" t="s">
        <v>127</v>
      </c>
      <c r="C108" s="41">
        <v>2</v>
      </c>
      <c r="D108" s="41">
        <v>2</v>
      </c>
      <c r="E108" s="42">
        <v>148500</v>
      </c>
      <c r="F108" s="42">
        <v>0</v>
      </c>
      <c r="G108" s="43">
        <v>0</v>
      </c>
      <c r="H108" s="42">
        <v>116390</v>
      </c>
      <c r="I108" s="43">
        <v>116390</v>
      </c>
      <c r="J108" s="43">
        <v>32110</v>
      </c>
      <c r="K108" s="43">
        <v>32110</v>
      </c>
      <c r="L108" s="43">
        <v>0</v>
      </c>
      <c r="M108" s="43">
        <v>0</v>
      </c>
      <c r="N108" s="42">
        <f t="shared" si="4"/>
        <v>148500</v>
      </c>
      <c r="O108" s="43">
        <f t="shared" si="5"/>
        <v>148500</v>
      </c>
      <c r="P108" s="43">
        <f t="shared" si="6"/>
        <v>100</v>
      </c>
      <c r="Q108" s="43">
        <f t="shared" si="7"/>
        <v>100</v>
      </c>
    </row>
    <row r="109" spans="1:17" x14ac:dyDescent="0.3">
      <c r="A109" s="41">
        <v>8</v>
      </c>
      <c r="B109" s="40" t="s">
        <v>128</v>
      </c>
      <c r="C109" s="41">
        <v>3</v>
      </c>
      <c r="D109" s="41">
        <v>2</v>
      </c>
      <c r="E109" s="42">
        <v>89000</v>
      </c>
      <c r="F109" s="42">
        <v>29325</v>
      </c>
      <c r="G109" s="43">
        <v>29325</v>
      </c>
      <c r="H109" s="42">
        <v>7070</v>
      </c>
      <c r="I109" s="43">
        <v>7070</v>
      </c>
      <c r="J109" s="43">
        <v>52605</v>
      </c>
      <c r="K109" s="43">
        <v>6930</v>
      </c>
      <c r="L109" s="43">
        <v>0</v>
      </c>
      <c r="M109" s="43">
        <v>0</v>
      </c>
      <c r="N109" s="42">
        <f t="shared" si="4"/>
        <v>89000</v>
      </c>
      <c r="O109" s="43">
        <f t="shared" si="5"/>
        <v>43325</v>
      </c>
      <c r="P109" s="43">
        <f t="shared" si="6"/>
        <v>100</v>
      </c>
      <c r="Q109" s="43">
        <f t="shared" si="7"/>
        <v>48.679775280898873</v>
      </c>
    </row>
    <row r="110" spans="1:17" x14ac:dyDescent="0.3">
      <c r="A110" s="41">
        <v>9</v>
      </c>
      <c r="B110" s="40" t="s">
        <v>67</v>
      </c>
      <c r="C110" s="41">
        <v>2</v>
      </c>
      <c r="D110" s="41">
        <v>1</v>
      </c>
      <c r="E110" s="42">
        <v>76500</v>
      </c>
      <c r="F110" s="42">
        <v>10000</v>
      </c>
      <c r="G110" s="43">
        <v>10000</v>
      </c>
      <c r="H110" s="42">
        <v>12000</v>
      </c>
      <c r="I110" s="43">
        <v>30000</v>
      </c>
      <c r="J110" s="43">
        <v>38000</v>
      </c>
      <c r="K110" s="43">
        <v>20000</v>
      </c>
      <c r="L110" s="43">
        <v>16500</v>
      </c>
      <c r="M110" s="43">
        <v>0</v>
      </c>
      <c r="N110" s="42">
        <f t="shared" si="4"/>
        <v>76500</v>
      </c>
      <c r="O110" s="43">
        <f t="shared" si="5"/>
        <v>60000</v>
      </c>
      <c r="P110" s="43">
        <f t="shared" si="6"/>
        <v>100</v>
      </c>
      <c r="Q110" s="43">
        <f t="shared" si="7"/>
        <v>78.431372549019613</v>
      </c>
    </row>
    <row r="111" spans="1:17" x14ac:dyDescent="0.3">
      <c r="A111" s="45">
        <v>10</v>
      </c>
      <c r="B111" s="44" t="s">
        <v>129</v>
      </c>
      <c r="C111" s="45">
        <v>1</v>
      </c>
      <c r="D111" s="45">
        <v>1</v>
      </c>
      <c r="E111" s="46">
        <v>1783700</v>
      </c>
      <c r="F111" s="46">
        <v>274279</v>
      </c>
      <c r="G111" s="47">
        <v>298448.81</v>
      </c>
      <c r="H111" s="46">
        <v>374840</v>
      </c>
      <c r="I111" s="47">
        <v>444744</v>
      </c>
      <c r="J111" s="47">
        <v>112994</v>
      </c>
      <c r="K111" s="47">
        <v>367544.15</v>
      </c>
      <c r="L111" s="47">
        <v>1021587</v>
      </c>
      <c r="M111" s="47">
        <v>113583</v>
      </c>
      <c r="N111" s="46">
        <f t="shared" si="4"/>
        <v>1783700</v>
      </c>
      <c r="O111" s="47">
        <f t="shared" si="5"/>
        <v>1224319.96</v>
      </c>
      <c r="P111" s="47">
        <f t="shared" si="6"/>
        <v>100</v>
      </c>
      <c r="Q111" s="47">
        <f t="shared" si="7"/>
        <v>68.639342938835</v>
      </c>
    </row>
    <row r="112" spans="1:17" s="20" customFormat="1" x14ac:dyDescent="0.3">
      <c r="A112" s="32">
        <v>1</v>
      </c>
      <c r="B112" s="33" t="s">
        <v>68</v>
      </c>
      <c r="C112" s="32">
        <v>41</v>
      </c>
      <c r="D112" s="32">
        <v>35</v>
      </c>
      <c r="E112" s="34">
        <v>4728246</v>
      </c>
      <c r="F112" s="34">
        <v>89542</v>
      </c>
      <c r="G112" s="35">
        <v>464321.7</v>
      </c>
      <c r="H112" s="34">
        <v>525155</v>
      </c>
      <c r="I112" s="35">
        <v>855885.3</v>
      </c>
      <c r="J112" s="35">
        <v>1453903</v>
      </c>
      <c r="K112" s="35">
        <v>1297960.1200000001</v>
      </c>
      <c r="L112" s="35">
        <v>2659646</v>
      </c>
      <c r="M112" s="35">
        <v>261610.22</v>
      </c>
      <c r="N112" s="34">
        <f t="shared" si="4"/>
        <v>4728246</v>
      </c>
      <c r="O112" s="35">
        <f t="shared" si="5"/>
        <v>2879777.3400000003</v>
      </c>
      <c r="P112" s="35">
        <f t="shared" si="6"/>
        <v>100</v>
      </c>
      <c r="Q112" s="35">
        <f t="shared" si="7"/>
        <v>60.905827234877385</v>
      </c>
    </row>
    <row r="113" spans="1:17" x14ac:dyDescent="0.3">
      <c r="A113" s="37">
        <v>1</v>
      </c>
      <c r="B113" s="36" t="s">
        <v>7</v>
      </c>
      <c r="C113" s="37">
        <v>5</v>
      </c>
      <c r="D113" s="37">
        <v>5</v>
      </c>
      <c r="E113" s="38">
        <v>850414</v>
      </c>
      <c r="F113" s="38">
        <v>6990</v>
      </c>
      <c r="G113" s="39">
        <v>129447.88</v>
      </c>
      <c r="H113" s="38">
        <v>42018</v>
      </c>
      <c r="I113" s="39">
        <v>208332.13</v>
      </c>
      <c r="J113" s="39">
        <v>324872</v>
      </c>
      <c r="K113" s="39">
        <v>200638.66</v>
      </c>
      <c r="L113" s="39">
        <v>476534</v>
      </c>
      <c r="M113" s="39">
        <v>30561.75</v>
      </c>
      <c r="N113" s="38">
        <f t="shared" si="4"/>
        <v>850414</v>
      </c>
      <c r="O113" s="39">
        <f t="shared" si="5"/>
        <v>568980.42000000004</v>
      </c>
      <c r="P113" s="39">
        <f t="shared" si="6"/>
        <v>100</v>
      </c>
      <c r="Q113" s="39">
        <f t="shared" si="7"/>
        <v>66.906285644403795</v>
      </c>
    </row>
    <row r="114" spans="1:17" x14ac:dyDescent="0.3">
      <c r="A114" s="41">
        <v>2</v>
      </c>
      <c r="B114" s="40" t="s">
        <v>34</v>
      </c>
      <c r="C114" s="41">
        <v>1</v>
      </c>
      <c r="D114" s="41">
        <v>1</v>
      </c>
      <c r="E114" s="42">
        <v>80000</v>
      </c>
      <c r="F114" s="42">
        <v>0</v>
      </c>
      <c r="G114" s="43">
        <v>56000</v>
      </c>
      <c r="H114" s="42">
        <v>0</v>
      </c>
      <c r="I114" s="43">
        <v>0</v>
      </c>
      <c r="J114" s="43">
        <v>56000</v>
      </c>
      <c r="K114" s="43">
        <v>0</v>
      </c>
      <c r="L114" s="43">
        <v>24000</v>
      </c>
      <c r="M114" s="43">
        <v>0</v>
      </c>
      <c r="N114" s="42">
        <f t="shared" si="4"/>
        <v>80000</v>
      </c>
      <c r="O114" s="43">
        <f t="shared" si="5"/>
        <v>56000</v>
      </c>
      <c r="P114" s="43">
        <f t="shared" si="6"/>
        <v>100</v>
      </c>
      <c r="Q114" s="43">
        <f t="shared" si="7"/>
        <v>70</v>
      </c>
    </row>
    <row r="115" spans="1:17" x14ac:dyDescent="0.3">
      <c r="A115" s="41">
        <v>3</v>
      </c>
      <c r="B115" s="40" t="s">
        <v>69</v>
      </c>
      <c r="C115" s="41">
        <v>6</v>
      </c>
      <c r="D115" s="41">
        <v>6</v>
      </c>
      <c r="E115" s="42">
        <v>242873</v>
      </c>
      <c r="F115" s="42">
        <v>0</v>
      </c>
      <c r="G115" s="43">
        <v>25468</v>
      </c>
      <c r="H115" s="42">
        <v>0</v>
      </c>
      <c r="I115" s="43">
        <v>72987</v>
      </c>
      <c r="J115" s="43">
        <v>105453</v>
      </c>
      <c r="K115" s="43">
        <v>41436.75</v>
      </c>
      <c r="L115" s="43">
        <v>137420</v>
      </c>
      <c r="M115" s="43">
        <v>14939</v>
      </c>
      <c r="N115" s="42">
        <f t="shared" si="4"/>
        <v>242873</v>
      </c>
      <c r="O115" s="43">
        <f t="shared" si="5"/>
        <v>154830.75</v>
      </c>
      <c r="P115" s="43">
        <f t="shared" si="6"/>
        <v>100</v>
      </c>
      <c r="Q115" s="43">
        <f t="shared" si="7"/>
        <v>63.749675756465315</v>
      </c>
    </row>
    <row r="116" spans="1:17" x14ac:dyDescent="0.3">
      <c r="A116" s="41">
        <v>4</v>
      </c>
      <c r="B116" s="40" t="s">
        <v>70</v>
      </c>
      <c r="C116" s="41">
        <v>7</v>
      </c>
      <c r="D116" s="41">
        <v>5</v>
      </c>
      <c r="E116" s="42">
        <v>202363</v>
      </c>
      <c r="F116" s="42">
        <v>0</v>
      </c>
      <c r="G116" s="43">
        <v>9652</v>
      </c>
      <c r="H116" s="42">
        <v>0</v>
      </c>
      <c r="I116" s="43">
        <v>3716</v>
      </c>
      <c r="J116" s="43">
        <v>34363</v>
      </c>
      <c r="K116" s="43">
        <v>101152</v>
      </c>
      <c r="L116" s="43">
        <v>168000</v>
      </c>
      <c r="M116" s="43">
        <v>19416</v>
      </c>
      <c r="N116" s="42">
        <f t="shared" si="4"/>
        <v>202363</v>
      </c>
      <c r="O116" s="43">
        <f t="shared" si="5"/>
        <v>133936</v>
      </c>
      <c r="P116" s="43">
        <f t="shared" si="6"/>
        <v>100</v>
      </c>
      <c r="Q116" s="43">
        <f t="shared" si="7"/>
        <v>66.186012265087982</v>
      </c>
    </row>
    <row r="117" spans="1:17" x14ac:dyDescent="0.3">
      <c r="A117" s="41">
        <v>5</v>
      </c>
      <c r="B117" s="40" t="s">
        <v>71</v>
      </c>
      <c r="C117" s="41">
        <v>1</v>
      </c>
      <c r="D117" s="41">
        <v>1</v>
      </c>
      <c r="E117" s="42">
        <v>297400</v>
      </c>
      <c r="F117" s="42">
        <v>0</v>
      </c>
      <c r="G117" s="43">
        <v>0</v>
      </c>
      <c r="H117" s="42">
        <v>0</v>
      </c>
      <c r="I117" s="43">
        <v>55230</v>
      </c>
      <c r="J117" s="43">
        <v>160310</v>
      </c>
      <c r="K117" s="43">
        <v>148184</v>
      </c>
      <c r="L117" s="43">
        <v>137090</v>
      </c>
      <c r="M117" s="43">
        <v>22090</v>
      </c>
      <c r="N117" s="42">
        <f t="shared" si="4"/>
        <v>297400</v>
      </c>
      <c r="O117" s="43">
        <f t="shared" si="5"/>
        <v>225504</v>
      </c>
      <c r="P117" s="43">
        <f t="shared" si="6"/>
        <v>100</v>
      </c>
      <c r="Q117" s="43">
        <f t="shared" si="7"/>
        <v>75.825151311365161</v>
      </c>
    </row>
    <row r="118" spans="1:17" x14ac:dyDescent="0.3">
      <c r="A118" s="41">
        <v>6</v>
      </c>
      <c r="B118" s="40" t="s">
        <v>72</v>
      </c>
      <c r="C118" s="41">
        <v>3</v>
      </c>
      <c r="D118" s="41">
        <v>3</v>
      </c>
      <c r="E118" s="42">
        <v>406100</v>
      </c>
      <c r="F118" s="42">
        <v>0</v>
      </c>
      <c r="G118" s="43">
        <v>0</v>
      </c>
      <c r="H118" s="42">
        <v>0</v>
      </c>
      <c r="I118" s="43">
        <v>50135.1</v>
      </c>
      <c r="J118" s="43">
        <v>0</v>
      </c>
      <c r="K118" s="43">
        <v>318556.39</v>
      </c>
      <c r="L118" s="43">
        <v>406100</v>
      </c>
      <c r="M118" s="43">
        <v>19458.150000000001</v>
      </c>
      <c r="N118" s="42">
        <f t="shared" si="4"/>
        <v>406100</v>
      </c>
      <c r="O118" s="43">
        <f t="shared" si="5"/>
        <v>388149.64</v>
      </c>
      <c r="P118" s="43">
        <f t="shared" si="6"/>
        <v>100</v>
      </c>
      <c r="Q118" s="43">
        <f t="shared" si="7"/>
        <v>95.579817778872197</v>
      </c>
    </row>
    <row r="119" spans="1:17" x14ac:dyDescent="0.3">
      <c r="A119" s="41">
        <v>7</v>
      </c>
      <c r="B119" s="40" t="s">
        <v>22</v>
      </c>
      <c r="C119" s="41">
        <v>4</v>
      </c>
      <c r="D119" s="41">
        <v>1</v>
      </c>
      <c r="E119" s="42">
        <v>186300</v>
      </c>
      <c r="F119" s="42">
        <v>0</v>
      </c>
      <c r="G119" s="43">
        <v>0</v>
      </c>
      <c r="H119" s="42">
        <v>0</v>
      </c>
      <c r="I119" s="43">
        <v>0</v>
      </c>
      <c r="J119" s="43">
        <v>30000</v>
      </c>
      <c r="K119" s="43">
        <v>0</v>
      </c>
      <c r="L119" s="43">
        <v>156300</v>
      </c>
      <c r="M119" s="43">
        <v>21091.66</v>
      </c>
      <c r="N119" s="42">
        <f t="shared" si="4"/>
        <v>186300</v>
      </c>
      <c r="O119" s="43">
        <f t="shared" si="5"/>
        <v>21091.66</v>
      </c>
      <c r="P119" s="43">
        <f t="shared" si="6"/>
        <v>100</v>
      </c>
      <c r="Q119" s="43">
        <f t="shared" si="7"/>
        <v>11.321341921631777</v>
      </c>
    </row>
    <row r="120" spans="1:17" x14ac:dyDescent="0.3">
      <c r="A120" s="41">
        <v>8</v>
      </c>
      <c r="B120" s="40" t="s">
        <v>73</v>
      </c>
      <c r="C120" s="41">
        <v>5</v>
      </c>
      <c r="D120" s="41">
        <v>5</v>
      </c>
      <c r="E120" s="42">
        <v>713550</v>
      </c>
      <c r="F120" s="42">
        <v>0</v>
      </c>
      <c r="G120" s="43">
        <v>2010</v>
      </c>
      <c r="H120" s="42">
        <v>19670</v>
      </c>
      <c r="I120" s="43">
        <v>40520</v>
      </c>
      <c r="J120" s="43">
        <v>154010</v>
      </c>
      <c r="K120" s="43">
        <v>63296</v>
      </c>
      <c r="L120" s="43">
        <v>539870</v>
      </c>
      <c r="M120" s="43">
        <v>95300</v>
      </c>
      <c r="N120" s="42">
        <f t="shared" si="4"/>
        <v>713550</v>
      </c>
      <c r="O120" s="43">
        <f t="shared" si="5"/>
        <v>201126</v>
      </c>
      <c r="P120" s="43">
        <f t="shared" si="6"/>
        <v>100</v>
      </c>
      <c r="Q120" s="43">
        <f t="shared" si="7"/>
        <v>28.186672272440614</v>
      </c>
    </row>
    <row r="121" spans="1:17" x14ac:dyDescent="0.3">
      <c r="A121" s="41">
        <v>9</v>
      </c>
      <c r="B121" s="40" t="s">
        <v>75</v>
      </c>
      <c r="C121" s="41">
        <v>7</v>
      </c>
      <c r="D121" s="41">
        <v>6</v>
      </c>
      <c r="E121" s="42">
        <v>607600</v>
      </c>
      <c r="F121" s="42">
        <v>1500</v>
      </c>
      <c r="G121" s="43">
        <v>64500</v>
      </c>
      <c r="H121" s="42">
        <v>297140</v>
      </c>
      <c r="I121" s="43">
        <v>256900</v>
      </c>
      <c r="J121" s="43">
        <v>163880</v>
      </c>
      <c r="K121" s="43">
        <v>124019.2</v>
      </c>
      <c r="L121" s="43">
        <v>145080</v>
      </c>
      <c r="M121" s="43">
        <v>38152</v>
      </c>
      <c r="N121" s="42">
        <f t="shared" si="4"/>
        <v>607600</v>
      </c>
      <c r="O121" s="43">
        <f t="shared" si="5"/>
        <v>483571.20000000001</v>
      </c>
      <c r="P121" s="43">
        <f t="shared" si="6"/>
        <v>100</v>
      </c>
      <c r="Q121" s="43">
        <f t="shared" si="7"/>
        <v>79.587096774193554</v>
      </c>
    </row>
    <row r="122" spans="1:17" x14ac:dyDescent="0.3">
      <c r="A122" s="41">
        <v>10</v>
      </c>
      <c r="B122" s="40" t="s">
        <v>76</v>
      </c>
      <c r="C122" s="41">
        <v>1</v>
      </c>
      <c r="D122" s="41">
        <v>1</v>
      </c>
      <c r="E122" s="42">
        <v>529046</v>
      </c>
      <c r="F122" s="42">
        <v>6598</v>
      </c>
      <c r="G122" s="43">
        <v>102789.82</v>
      </c>
      <c r="H122" s="42">
        <v>136569</v>
      </c>
      <c r="I122" s="43">
        <v>107914.87</v>
      </c>
      <c r="J122" s="43">
        <v>189685</v>
      </c>
      <c r="K122" s="43">
        <v>128130.42</v>
      </c>
      <c r="L122" s="43">
        <v>196194</v>
      </c>
      <c r="M122" s="43">
        <v>601.66</v>
      </c>
      <c r="N122" s="42">
        <f t="shared" si="4"/>
        <v>529046</v>
      </c>
      <c r="O122" s="43">
        <f t="shared" si="5"/>
        <v>339436.76999999996</v>
      </c>
      <c r="P122" s="43">
        <f t="shared" si="6"/>
        <v>100</v>
      </c>
      <c r="Q122" s="43">
        <f t="shared" si="7"/>
        <v>64.160161876282956</v>
      </c>
    </row>
    <row r="123" spans="1:17" x14ac:dyDescent="0.3">
      <c r="A123" s="45">
        <v>11</v>
      </c>
      <c r="B123" s="44" t="s">
        <v>77</v>
      </c>
      <c r="C123" s="45">
        <v>1</v>
      </c>
      <c r="D123" s="45">
        <v>1</v>
      </c>
      <c r="E123" s="46">
        <v>612600</v>
      </c>
      <c r="F123" s="46">
        <v>74454</v>
      </c>
      <c r="G123" s="47">
        <v>74454</v>
      </c>
      <c r="H123" s="46">
        <v>29758</v>
      </c>
      <c r="I123" s="47">
        <v>60150.2</v>
      </c>
      <c r="J123" s="47">
        <v>235330</v>
      </c>
      <c r="K123" s="47">
        <v>172546.7</v>
      </c>
      <c r="L123" s="47">
        <v>273058</v>
      </c>
      <c r="M123" s="47">
        <v>0</v>
      </c>
      <c r="N123" s="46">
        <f t="shared" si="4"/>
        <v>612600</v>
      </c>
      <c r="O123" s="47">
        <f t="shared" si="5"/>
        <v>307150.90000000002</v>
      </c>
      <c r="P123" s="47">
        <f t="shared" si="6"/>
        <v>100</v>
      </c>
      <c r="Q123" s="47">
        <f t="shared" si="7"/>
        <v>50.138899771465887</v>
      </c>
    </row>
    <row r="124" spans="1:17" s="20" customFormat="1" x14ac:dyDescent="0.3">
      <c r="A124" s="32">
        <v>1</v>
      </c>
      <c r="B124" s="33" t="s">
        <v>80</v>
      </c>
      <c r="C124" s="32">
        <v>10</v>
      </c>
      <c r="D124" s="32">
        <v>7</v>
      </c>
      <c r="E124" s="34">
        <v>2424000</v>
      </c>
      <c r="F124" s="34">
        <v>8410</v>
      </c>
      <c r="G124" s="35">
        <v>178258.44</v>
      </c>
      <c r="H124" s="34">
        <v>322488</v>
      </c>
      <c r="I124" s="35">
        <v>204743.37</v>
      </c>
      <c r="J124" s="35">
        <v>1187633</v>
      </c>
      <c r="K124" s="35">
        <v>883501.28</v>
      </c>
      <c r="L124" s="35">
        <v>905469</v>
      </c>
      <c r="M124" s="35">
        <v>53761</v>
      </c>
      <c r="N124" s="34">
        <f t="shared" si="4"/>
        <v>2424000</v>
      </c>
      <c r="O124" s="35">
        <f t="shared" si="5"/>
        <v>1320264.0900000001</v>
      </c>
      <c r="P124" s="35">
        <f t="shared" si="6"/>
        <v>100</v>
      </c>
      <c r="Q124" s="35">
        <f t="shared" si="7"/>
        <v>54.466340346534658</v>
      </c>
    </row>
    <row r="125" spans="1:17" x14ac:dyDescent="0.3">
      <c r="A125" s="37">
        <v>1</v>
      </c>
      <c r="B125" s="36" t="s">
        <v>7</v>
      </c>
      <c r="C125" s="37">
        <v>4</v>
      </c>
      <c r="D125" s="37">
        <v>2</v>
      </c>
      <c r="E125" s="38">
        <v>1607500</v>
      </c>
      <c r="F125" s="38">
        <v>2600</v>
      </c>
      <c r="G125" s="39">
        <v>34156.44</v>
      </c>
      <c r="H125" s="38">
        <v>112597</v>
      </c>
      <c r="I125" s="39">
        <v>133144.37</v>
      </c>
      <c r="J125" s="39">
        <v>779177</v>
      </c>
      <c r="K125" s="39">
        <v>575922.4</v>
      </c>
      <c r="L125" s="39">
        <v>713126</v>
      </c>
      <c r="M125" s="39">
        <v>3361</v>
      </c>
      <c r="N125" s="38">
        <f t="shared" si="4"/>
        <v>1607500</v>
      </c>
      <c r="O125" s="39">
        <f t="shared" si="5"/>
        <v>746584.21</v>
      </c>
      <c r="P125" s="39">
        <f t="shared" si="6"/>
        <v>100</v>
      </c>
      <c r="Q125" s="39">
        <f t="shared" si="7"/>
        <v>46.443807776049766</v>
      </c>
    </row>
    <row r="126" spans="1:17" x14ac:dyDescent="0.3">
      <c r="A126" s="41">
        <v>2</v>
      </c>
      <c r="B126" s="40" t="s">
        <v>82</v>
      </c>
      <c r="C126" s="41">
        <v>2</v>
      </c>
      <c r="D126" s="41">
        <v>2</v>
      </c>
      <c r="E126" s="42">
        <v>85000</v>
      </c>
      <c r="F126" s="42">
        <v>0</v>
      </c>
      <c r="G126" s="43">
        <v>25400</v>
      </c>
      <c r="H126" s="42">
        <v>32650</v>
      </c>
      <c r="I126" s="43">
        <v>7250</v>
      </c>
      <c r="J126" s="43">
        <v>52350</v>
      </c>
      <c r="K126" s="43">
        <v>48750</v>
      </c>
      <c r="L126" s="43">
        <v>0</v>
      </c>
      <c r="M126" s="43">
        <v>0</v>
      </c>
      <c r="N126" s="42">
        <f t="shared" si="4"/>
        <v>85000</v>
      </c>
      <c r="O126" s="43">
        <f t="shared" si="5"/>
        <v>81400</v>
      </c>
      <c r="P126" s="43">
        <f t="shared" si="6"/>
        <v>100</v>
      </c>
      <c r="Q126" s="43">
        <f t="shared" si="7"/>
        <v>95.764705882352942</v>
      </c>
    </row>
    <row r="127" spans="1:17" x14ac:dyDescent="0.3">
      <c r="A127" s="41">
        <v>3</v>
      </c>
      <c r="B127" s="40" t="s">
        <v>83</v>
      </c>
      <c r="C127" s="41">
        <v>2</v>
      </c>
      <c r="D127" s="41">
        <v>2</v>
      </c>
      <c r="E127" s="42">
        <v>564100</v>
      </c>
      <c r="F127" s="42">
        <v>5810</v>
      </c>
      <c r="G127" s="43">
        <v>118702</v>
      </c>
      <c r="H127" s="42">
        <v>138585</v>
      </c>
      <c r="I127" s="43">
        <v>25693</v>
      </c>
      <c r="J127" s="43">
        <v>309600</v>
      </c>
      <c r="K127" s="43">
        <v>258828.88</v>
      </c>
      <c r="L127" s="43">
        <v>110105</v>
      </c>
      <c r="M127" s="43">
        <v>50400</v>
      </c>
      <c r="N127" s="42">
        <f t="shared" si="4"/>
        <v>564100</v>
      </c>
      <c r="O127" s="43">
        <f t="shared" si="5"/>
        <v>453623.88</v>
      </c>
      <c r="P127" s="43">
        <f t="shared" si="6"/>
        <v>100</v>
      </c>
      <c r="Q127" s="43">
        <f t="shared" si="7"/>
        <v>80.415507888672224</v>
      </c>
    </row>
    <row r="128" spans="1:17" x14ac:dyDescent="0.3">
      <c r="A128" s="45">
        <v>4</v>
      </c>
      <c r="B128" s="44" t="s">
        <v>84</v>
      </c>
      <c r="C128" s="45">
        <v>2</v>
      </c>
      <c r="D128" s="45">
        <v>1</v>
      </c>
      <c r="E128" s="46">
        <v>167400</v>
      </c>
      <c r="F128" s="46">
        <v>0</v>
      </c>
      <c r="G128" s="47">
        <v>0</v>
      </c>
      <c r="H128" s="46">
        <v>38656</v>
      </c>
      <c r="I128" s="47">
        <v>38656</v>
      </c>
      <c r="J128" s="47">
        <v>46506</v>
      </c>
      <c r="K128" s="47">
        <v>0</v>
      </c>
      <c r="L128" s="47">
        <v>82238</v>
      </c>
      <c r="M128" s="47">
        <v>0</v>
      </c>
      <c r="N128" s="46">
        <f t="shared" si="4"/>
        <v>167400</v>
      </c>
      <c r="O128" s="47">
        <f t="shared" si="5"/>
        <v>38656</v>
      </c>
      <c r="P128" s="47">
        <f t="shared" si="6"/>
        <v>100</v>
      </c>
      <c r="Q128" s="47">
        <f t="shared" si="7"/>
        <v>23.091995221027478</v>
      </c>
    </row>
    <row r="129" spans="1:17" s="20" customFormat="1" x14ac:dyDescent="0.3">
      <c r="A129" s="32">
        <v>1</v>
      </c>
      <c r="B129" s="33" t="s">
        <v>85</v>
      </c>
      <c r="C129" s="32">
        <v>19</v>
      </c>
      <c r="D129" s="32">
        <v>14</v>
      </c>
      <c r="E129" s="34">
        <v>5884100</v>
      </c>
      <c r="F129" s="34">
        <v>670631</v>
      </c>
      <c r="G129" s="35">
        <v>682609.06</v>
      </c>
      <c r="H129" s="34">
        <v>714010</v>
      </c>
      <c r="I129" s="35">
        <v>883742.11</v>
      </c>
      <c r="J129" s="35">
        <v>866410</v>
      </c>
      <c r="K129" s="35">
        <v>1476223.05</v>
      </c>
      <c r="L129" s="35">
        <v>3633049</v>
      </c>
      <c r="M129" s="35">
        <v>228113.94</v>
      </c>
      <c r="N129" s="34">
        <f t="shared" si="4"/>
        <v>5884100</v>
      </c>
      <c r="O129" s="35">
        <f t="shared" si="5"/>
        <v>3270688.1599999997</v>
      </c>
      <c r="P129" s="35">
        <f t="shared" si="6"/>
        <v>100</v>
      </c>
      <c r="Q129" s="35">
        <f t="shared" si="7"/>
        <v>55.585189918594168</v>
      </c>
    </row>
    <row r="130" spans="1:17" x14ac:dyDescent="0.3">
      <c r="A130" s="37">
        <v>1</v>
      </c>
      <c r="B130" s="36" t="s">
        <v>7</v>
      </c>
      <c r="C130" s="37">
        <v>6</v>
      </c>
      <c r="D130" s="37">
        <v>6</v>
      </c>
      <c r="E130" s="38">
        <v>4051100</v>
      </c>
      <c r="F130" s="38">
        <v>670171</v>
      </c>
      <c r="G130" s="39">
        <v>682149.06</v>
      </c>
      <c r="H130" s="38">
        <v>579160</v>
      </c>
      <c r="I130" s="39">
        <v>714168.11</v>
      </c>
      <c r="J130" s="39">
        <v>689885</v>
      </c>
      <c r="K130" s="39">
        <v>800768.05</v>
      </c>
      <c r="L130" s="39">
        <v>2111884</v>
      </c>
      <c r="M130" s="39">
        <v>193392.94</v>
      </c>
      <c r="N130" s="38">
        <f t="shared" si="4"/>
        <v>4051100</v>
      </c>
      <c r="O130" s="39">
        <f t="shared" si="5"/>
        <v>2390478.1599999997</v>
      </c>
      <c r="P130" s="39">
        <f t="shared" si="6"/>
        <v>100</v>
      </c>
      <c r="Q130" s="39">
        <f t="shared" si="7"/>
        <v>59.008125200562802</v>
      </c>
    </row>
    <row r="131" spans="1:17" x14ac:dyDescent="0.3">
      <c r="A131" s="41">
        <v>2</v>
      </c>
      <c r="B131" s="40" t="s">
        <v>86</v>
      </c>
      <c r="C131" s="41">
        <v>1</v>
      </c>
      <c r="D131" s="41">
        <v>1</v>
      </c>
      <c r="E131" s="42">
        <v>200000</v>
      </c>
      <c r="F131" s="42">
        <v>0</v>
      </c>
      <c r="G131" s="43">
        <v>0</v>
      </c>
      <c r="H131" s="42">
        <v>0</v>
      </c>
      <c r="I131" s="43">
        <v>14112</v>
      </c>
      <c r="J131" s="43">
        <v>46800</v>
      </c>
      <c r="K131" s="43">
        <v>15000</v>
      </c>
      <c r="L131" s="43">
        <v>153200</v>
      </c>
      <c r="M131" s="43">
        <v>9996</v>
      </c>
      <c r="N131" s="42">
        <f t="shared" si="4"/>
        <v>200000</v>
      </c>
      <c r="O131" s="43">
        <f t="shared" si="5"/>
        <v>39108</v>
      </c>
      <c r="P131" s="43">
        <f t="shared" si="6"/>
        <v>100</v>
      </c>
      <c r="Q131" s="43">
        <f t="shared" si="7"/>
        <v>19.553999999999998</v>
      </c>
    </row>
    <row r="132" spans="1:17" x14ac:dyDescent="0.3">
      <c r="A132" s="41">
        <v>3</v>
      </c>
      <c r="B132" s="40" t="s">
        <v>130</v>
      </c>
      <c r="C132" s="41">
        <v>2</v>
      </c>
      <c r="D132" s="41">
        <v>2</v>
      </c>
      <c r="E132" s="42">
        <v>411300</v>
      </c>
      <c r="F132" s="42">
        <v>460</v>
      </c>
      <c r="G132" s="43">
        <v>460</v>
      </c>
      <c r="H132" s="42">
        <v>26750</v>
      </c>
      <c r="I132" s="43">
        <v>26750</v>
      </c>
      <c r="J132" s="43">
        <v>118525</v>
      </c>
      <c r="K132" s="43">
        <v>203455</v>
      </c>
      <c r="L132" s="43">
        <v>265565</v>
      </c>
      <c r="M132" s="43">
        <v>24725</v>
      </c>
      <c r="N132" s="42">
        <f t="shared" si="4"/>
        <v>411300</v>
      </c>
      <c r="O132" s="43">
        <f t="shared" si="5"/>
        <v>255390</v>
      </c>
      <c r="P132" s="43">
        <f t="shared" si="6"/>
        <v>100</v>
      </c>
      <c r="Q132" s="43">
        <f t="shared" si="7"/>
        <v>62.093362509117433</v>
      </c>
    </row>
    <row r="133" spans="1:17" x14ac:dyDescent="0.3">
      <c r="A133" s="41">
        <v>4</v>
      </c>
      <c r="B133" s="40" t="s">
        <v>131</v>
      </c>
      <c r="C133" s="41">
        <v>4</v>
      </c>
      <c r="D133" s="41">
        <v>1</v>
      </c>
      <c r="E133" s="42">
        <v>331700</v>
      </c>
      <c r="F133" s="42">
        <v>0</v>
      </c>
      <c r="G133" s="43">
        <v>0</v>
      </c>
      <c r="H133" s="42">
        <v>60500</v>
      </c>
      <c r="I133" s="43">
        <v>71632</v>
      </c>
      <c r="J133" s="43">
        <v>11200</v>
      </c>
      <c r="K133" s="43">
        <v>0</v>
      </c>
      <c r="L133" s="43">
        <v>260000</v>
      </c>
      <c r="M133" s="43">
        <v>0</v>
      </c>
      <c r="N133" s="42">
        <f t="shared" si="4"/>
        <v>331700</v>
      </c>
      <c r="O133" s="43">
        <f t="shared" si="5"/>
        <v>71632</v>
      </c>
      <c r="P133" s="43">
        <f t="shared" si="6"/>
        <v>100</v>
      </c>
      <c r="Q133" s="43">
        <f t="shared" si="7"/>
        <v>21.59541754597528</v>
      </c>
    </row>
    <row r="134" spans="1:17" x14ac:dyDescent="0.3">
      <c r="A134" s="41">
        <v>5</v>
      </c>
      <c r="B134" s="40" t="s">
        <v>132</v>
      </c>
      <c r="C134" s="41">
        <v>5</v>
      </c>
      <c r="D134" s="41">
        <v>3</v>
      </c>
      <c r="E134" s="42">
        <v>505000</v>
      </c>
      <c r="F134" s="42">
        <v>0</v>
      </c>
      <c r="G134" s="43">
        <v>0</v>
      </c>
      <c r="H134" s="42">
        <v>0</v>
      </c>
      <c r="I134" s="43">
        <v>0</v>
      </c>
      <c r="J134" s="43">
        <v>0</v>
      </c>
      <c r="K134" s="43">
        <v>134000</v>
      </c>
      <c r="L134" s="43">
        <v>505000</v>
      </c>
      <c r="M134" s="43">
        <v>0</v>
      </c>
      <c r="N134" s="42">
        <f t="shared" si="4"/>
        <v>505000</v>
      </c>
      <c r="O134" s="43">
        <f t="shared" si="5"/>
        <v>134000</v>
      </c>
      <c r="P134" s="43">
        <f t="shared" si="6"/>
        <v>100</v>
      </c>
      <c r="Q134" s="43">
        <f t="shared" si="7"/>
        <v>26.534653465346533</v>
      </c>
    </row>
    <row r="135" spans="1:17" x14ac:dyDescent="0.3">
      <c r="A135" s="45">
        <v>6</v>
      </c>
      <c r="B135" s="44" t="s">
        <v>87</v>
      </c>
      <c r="C135" s="45">
        <v>1</v>
      </c>
      <c r="D135" s="45">
        <v>1</v>
      </c>
      <c r="E135" s="46">
        <v>385000</v>
      </c>
      <c r="F135" s="46">
        <v>0</v>
      </c>
      <c r="G135" s="47">
        <v>0</v>
      </c>
      <c r="H135" s="46">
        <v>47600</v>
      </c>
      <c r="I135" s="47">
        <v>57080</v>
      </c>
      <c r="J135" s="47">
        <v>0</v>
      </c>
      <c r="K135" s="47">
        <v>323000</v>
      </c>
      <c r="L135" s="47">
        <v>337400</v>
      </c>
      <c r="M135" s="47">
        <v>0</v>
      </c>
      <c r="N135" s="46">
        <f t="shared" si="4"/>
        <v>385000</v>
      </c>
      <c r="O135" s="47">
        <f t="shared" si="5"/>
        <v>380080</v>
      </c>
      <c r="P135" s="47">
        <f t="shared" si="6"/>
        <v>100</v>
      </c>
      <c r="Q135" s="47">
        <f t="shared" si="7"/>
        <v>98.722077922077915</v>
      </c>
    </row>
    <row r="136" spans="1:17" s="20" customFormat="1" x14ac:dyDescent="0.3">
      <c r="A136" s="32">
        <v>1</v>
      </c>
      <c r="B136" s="33" t="s">
        <v>88</v>
      </c>
      <c r="C136" s="32">
        <v>19</v>
      </c>
      <c r="D136" s="32">
        <v>14</v>
      </c>
      <c r="E136" s="34">
        <v>7347900</v>
      </c>
      <c r="F136" s="34">
        <v>581675</v>
      </c>
      <c r="G136" s="35">
        <v>1809526.81</v>
      </c>
      <c r="H136" s="34">
        <v>1823306</v>
      </c>
      <c r="I136" s="35">
        <v>1009541.48</v>
      </c>
      <c r="J136" s="35">
        <v>933358</v>
      </c>
      <c r="K136" s="35">
        <v>1423472.25</v>
      </c>
      <c r="L136" s="35">
        <v>4009561</v>
      </c>
      <c r="M136" s="35">
        <v>387025.25</v>
      </c>
      <c r="N136" s="34">
        <f t="shared" ref="N136:N149" si="8">F136+H136+J136+L136</f>
        <v>7347900</v>
      </c>
      <c r="O136" s="35">
        <f t="shared" ref="O136:O149" si="9">G136+I136+K136+M136</f>
        <v>4629565.79</v>
      </c>
      <c r="P136" s="35">
        <f t="shared" ref="P136:P148" si="10">(N136*100)/E136</f>
        <v>100</v>
      </c>
      <c r="Q136" s="35">
        <f t="shared" ref="Q136:Q148" si="11">(O136*100)/E136</f>
        <v>63.00529117162727</v>
      </c>
    </row>
    <row r="137" spans="1:17" x14ac:dyDescent="0.3">
      <c r="A137" s="37">
        <v>1</v>
      </c>
      <c r="B137" s="36" t="s">
        <v>7</v>
      </c>
      <c r="C137" s="37">
        <v>6</v>
      </c>
      <c r="D137" s="37">
        <v>3</v>
      </c>
      <c r="E137" s="38">
        <v>1179160</v>
      </c>
      <c r="F137" s="38">
        <v>149311</v>
      </c>
      <c r="G137" s="39">
        <v>168581.21</v>
      </c>
      <c r="H137" s="38">
        <v>92399</v>
      </c>
      <c r="I137" s="39">
        <v>153402.23000000001</v>
      </c>
      <c r="J137" s="39">
        <v>318860</v>
      </c>
      <c r="K137" s="39">
        <v>157313.38</v>
      </c>
      <c r="L137" s="39">
        <v>618590</v>
      </c>
      <c r="M137" s="39">
        <v>82334.11</v>
      </c>
      <c r="N137" s="38">
        <f t="shared" si="8"/>
        <v>1179160</v>
      </c>
      <c r="O137" s="39">
        <f t="shared" si="9"/>
        <v>561630.93000000005</v>
      </c>
      <c r="P137" s="39">
        <f t="shared" si="10"/>
        <v>100</v>
      </c>
      <c r="Q137" s="39">
        <f t="shared" si="11"/>
        <v>47.629747447335397</v>
      </c>
    </row>
    <row r="138" spans="1:17" x14ac:dyDescent="0.3">
      <c r="A138" s="41">
        <v>2</v>
      </c>
      <c r="B138" s="40" t="s">
        <v>89</v>
      </c>
      <c r="C138" s="41">
        <v>6</v>
      </c>
      <c r="D138" s="41">
        <v>4</v>
      </c>
      <c r="E138" s="42">
        <v>3564850</v>
      </c>
      <c r="F138" s="42">
        <v>180000</v>
      </c>
      <c r="G138" s="43">
        <v>1325620</v>
      </c>
      <c r="H138" s="42">
        <v>1386670</v>
      </c>
      <c r="I138" s="43">
        <v>340436</v>
      </c>
      <c r="J138" s="43">
        <v>150886</v>
      </c>
      <c r="K138" s="43">
        <v>697840</v>
      </c>
      <c r="L138" s="43">
        <v>1847294</v>
      </c>
      <c r="M138" s="43">
        <v>151801</v>
      </c>
      <c r="N138" s="42">
        <f t="shared" si="8"/>
        <v>3564850</v>
      </c>
      <c r="O138" s="43">
        <f t="shared" si="9"/>
        <v>2515697</v>
      </c>
      <c r="P138" s="43">
        <f t="shared" si="10"/>
        <v>100</v>
      </c>
      <c r="Q138" s="43">
        <f t="shared" si="11"/>
        <v>70.569505028262057</v>
      </c>
    </row>
    <row r="139" spans="1:17" x14ac:dyDescent="0.3">
      <c r="A139" s="41">
        <v>3</v>
      </c>
      <c r="B139" s="40" t="s">
        <v>90</v>
      </c>
      <c r="C139" s="41">
        <v>4</v>
      </c>
      <c r="D139" s="41">
        <v>4</v>
      </c>
      <c r="E139" s="42">
        <v>1129690</v>
      </c>
      <c r="F139" s="42">
        <v>138966</v>
      </c>
      <c r="G139" s="43">
        <v>172715.9</v>
      </c>
      <c r="H139" s="42">
        <v>92650</v>
      </c>
      <c r="I139" s="43">
        <v>166800</v>
      </c>
      <c r="J139" s="43">
        <v>124000</v>
      </c>
      <c r="K139" s="43">
        <v>264307</v>
      </c>
      <c r="L139" s="43">
        <v>774074</v>
      </c>
      <c r="M139" s="43">
        <v>97350</v>
      </c>
      <c r="N139" s="42">
        <f t="shared" si="8"/>
        <v>1129690</v>
      </c>
      <c r="O139" s="43">
        <f t="shared" si="9"/>
        <v>701172.9</v>
      </c>
      <c r="P139" s="43">
        <f t="shared" si="10"/>
        <v>100</v>
      </c>
      <c r="Q139" s="43">
        <f t="shared" si="11"/>
        <v>62.067726544450245</v>
      </c>
    </row>
    <row r="140" spans="1:17" x14ac:dyDescent="0.3">
      <c r="A140" s="41">
        <v>4</v>
      </c>
      <c r="B140" s="40" t="s">
        <v>133</v>
      </c>
      <c r="C140" s="41">
        <v>2</v>
      </c>
      <c r="D140" s="41">
        <v>2</v>
      </c>
      <c r="E140" s="42">
        <v>1100600</v>
      </c>
      <c r="F140" s="42">
        <v>107398</v>
      </c>
      <c r="G140" s="43">
        <v>136609.70000000001</v>
      </c>
      <c r="H140" s="42">
        <v>221387</v>
      </c>
      <c r="I140" s="43">
        <v>293703.25</v>
      </c>
      <c r="J140" s="43">
        <v>323612</v>
      </c>
      <c r="K140" s="43">
        <v>284011.87</v>
      </c>
      <c r="L140" s="43">
        <v>448203</v>
      </c>
      <c r="M140" s="43">
        <v>47072.14</v>
      </c>
      <c r="N140" s="42">
        <f t="shared" si="8"/>
        <v>1100600</v>
      </c>
      <c r="O140" s="43">
        <f t="shared" si="9"/>
        <v>761396.96000000008</v>
      </c>
      <c r="P140" s="43">
        <f t="shared" si="10"/>
        <v>100</v>
      </c>
      <c r="Q140" s="43">
        <f t="shared" si="11"/>
        <v>69.180170815918601</v>
      </c>
    </row>
    <row r="141" spans="1:17" x14ac:dyDescent="0.3">
      <c r="A141" s="45">
        <v>5</v>
      </c>
      <c r="B141" s="44" t="s">
        <v>134</v>
      </c>
      <c r="C141" s="45">
        <v>1</v>
      </c>
      <c r="D141" s="45">
        <v>1</v>
      </c>
      <c r="E141" s="46">
        <v>373600</v>
      </c>
      <c r="F141" s="46">
        <v>6000</v>
      </c>
      <c r="G141" s="47">
        <v>6000</v>
      </c>
      <c r="H141" s="46">
        <v>30200</v>
      </c>
      <c r="I141" s="47">
        <v>55200</v>
      </c>
      <c r="J141" s="47">
        <v>16000</v>
      </c>
      <c r="K141" s="47">
        <v>20000</v>
      </c>
      <c r="L141" s="47">
        <v>321400</v>
      </c>
      <c r="M141" s="47">
        <v>8468</v>
      </c>
      <c r="N141" s="46">
        <f t="shared" si="8"/>
        <v>373600</v>
      </c>
      <c r="O141" s="47">
        <f t="shared" si="9"/>
        <v>89668</v>
      </c>
      <c r="P141" s="47">
        <f t="shared" si="10"/>
        <v>100</v>
      </c>
      <c r="Q141" s="47">
        <f t="shared" si="11"/>
        <v>24.001070663811564</v>
      </c>
    </row>
    <row r="142" spans="1:17" s="20" customFormat="1" x14ac:dyDescent="0.3">
      <c r="A142" s="32">
        <v>1</v>
      </c>
      <c r="B142" s="33" t="s">
        <v>91</v>
      </c>
      <c r="C142" s="32">
        <v>23</v>
      </c>
      <c r="D142" s="32">
        <v>19</v>
      </c>
      <c r="E142" s="34">
        <v>19701516</v>
      </c>
      <c r="F142" s="34">
        <v>1033676</v>
      </c>
      <c r="G142" s="35">
        <v>1250069.97</v>
      </c>
      <c r="H142" s="34">
        <v>1583895</v>
      </c>
      <c r="I142" s="35">
        <v>2661064.34</v>
      </c>
      <c r="J142" s="35">
        <v>1191179</v>
      </c>
      <c r="K142" s="35">
        <v>3140497.89</v>
      </c>
      <c r="L142" s="35">
        <v>15892766</v>
      </c>
      <c r="M142" s="35">
        <v>501123.71</v>
      </c>
      <c r="N142" s="34">
        <f t="shared" si="8"/>
        <v>19701516</v>
      </c>
      <c r="O142" s="35">
        <f t="shared" si="9"/>
        <v>7552755.9099999992</v>
      </c>
      <c r="P142" s="35">
        <f t="shared" si="10"/>
        <v>100</v>
      </c>
      <c r="Q142" s="35">
        <f t="shared" si="11"/>
        <v>38.33591237344374</v>
      </c>
    </row>
    <row r="143" spans="1:17" x14ac:dyDescent="0.3">
      <c r="A143" s="37">
        <v>1</v>
      </c>
      <c r="B143" s="36" t="s">
        <v>7</v>
      </c>
      <c r="C143" s="37">
        <v>8</v>
      </c>
      <c r="D143" s="37">
        <v>7</v>
      </c>
      <c r="E143" s="38">
        <v>2490000</v>
      </c>
      <c r="F143" s="38">
        <v>131017</v>
      </c>
      <c r="G143" s="39">
        <v>290901.61</v>
      </c>
      <c r="H143" s="38">
        <v>136459</v>
      </c>
      <c r="I143" s="39">
        <v>151462.89000000001</v>
      </c>
      <c r="J143" s="39">
        <v>2000</v>
      </c>
      <c r="K143" s="39">
        <v>654164</v>
      </c>
      <c r="L143" s="39">
        <v>2220524</v>
      </c>
      <c r="M143" s="39">
        <v>18700</v>
      </c>
      <c r="N143" s="38">
        <f t="shared" si="8"/>
        <v>2490000</v>
      </c>
      <c r="O143" s="39">
        <f t="shared" si="9"/>
        <v>1115228.5</v>
      </c>
      <c r="P143" s="39">
        <f t="shared" si="10"/>
        <v>100</v>
      </c>
      <c r="Q143" s="39">
        <f t="shared" si="11"/>
        <v>44.788293172690764</v>
      </c>
    </row>
    <row r="144" spans="1:17" x14ac:dyDescent="0.3">
      <c r="A144" s="41">
        <v>2</v>
      </c>
      <c r="B144" s="40" t="s">
        <v>135</v>
      </c>
      <c r="C144" s="41">
        <v>2</v>
      </c>
      <c r="D144" s="41">
        <v>2</v>
      </c>
      <c r="E144" s="42">
        <v>1040000</v>
      </c>
      <c r="F144" s="42">
        <v>60375</v>
      </c>
      <c r="G144" s="43">
        <v>71775</v>
      </c>
      <c r="H144" s="42">
        <v>11400</v>
      </c>
      <c r="I144" s="43">
        <v>134760</v>
      </c>
      <c r="J144" s="43">
        <v>60760</v>
      </c>
      <c r="K144" s="43">
        <v>405875</v>
      </c>
      <c r="L144" s="43">
        <v>907465</v>
      </c>
      <c r="M144" s="43">
        <v>28300</v>
      </c>
      <c r="N144" s="42">
        <f t="shared" si="8"/>
        <v>1040000</v>
      </c>
      <c r="O144" s="43">
        <f t="shared" si="9"/>
        <v>640710</v>
      </c>
      <c r="P144" s="43">
        <f t="shared" si="10"/>
        <v>100</v>
      </c>
      <c r="Q144" s="43">
        <f t="shared" si="11"/>
        <v>61.606730769230772</v>
      </c>
    </row>
    <row r="145" spans="1:17" x14ac:dyDescent="0.3">
      <c r="A145" s="41">
        <v>3</v>
      </c>
      <c r="B145" s="40" t="s">
        <v>34</v>
      </c>
      <c r="C145" s="41">
        <v>3</v>
      </c>
      <c r="D145" s="41">
        <v>2</v>
      </c>
      <c r="E145" s="42">
        <v>7017500</v>
      </c>
      <c r="F145" s="42">
        <v>97799</v>
      </c>
      <c r="G145" s="43">
        <v>125071.8</v>
      </c>
      <c r="H145" s="42">
        <v>602232</v>
      </c>
      <c r="I145" s="43">
        <v>872793.91</v>
      </c>
      <c r="J145" s="43">
        <v>640704</v>
      </c>
      <c r="K145" s="43">
        <v>1110418.8899999999</v>
      </c>
      <c r="L145" s="43">
        <v>5676765</v>
      </c>
      <c r="M145" s="43">
        <v>438112.55</v>
      </c>
      <c r="N145" s="42">
        <f t="shared" si="8"/>
        <v>7017500</v>
      </c>
      <c r="O145" s="43">
        <f t="shared" si="9"/>
        <v>2546397.15</v>
      </c>
      <c r="P145" s="43">
        <f t="shared" si="10"/>
        <v>100</v>
      </c>
      <c r="Q145" s="43">
        <f t="shared" si="11"/>
        <v>36.286386177413611</v>
      </c>
    </row>
    <row r="146" spans="1:17" x14ac:dyDescent="0.3">
      <c r="A146" s="41">
        <v>4</v>
      </c>
      <c r="B146" s="40" t="s">
        <v>92</v>
      </c>
      <c r="C146" s="41">
        <v>3</v>
      </c>
      <c r="D146" s="41">
        <v>2</v>
      </c>
      <c r="E146" s="42">
        <v>330000</v>
      </c>
      <c r="F146" s="42">
        <v>19000</v>
      </c>
      <c r="G146" s="43">
        <v>29000</v>
      </c>
      <c r="H146" s="42">
        <v>10000</v>
      </c>
      <c r="I146" s="43">
        <v>0</v>
      </c>
      <c r="J146" s="43">
        <v>0</v>
      </c>
      <c r="K146" s="43">
        <v>0</v>
      </c>
      <c r="L146" s="43">
        <v>301000</v>
      </c>
      <c r="M146" s="43">
        <v>14375</v>
      </c>
      <c r="N146" s="42">
        <f t="shared" si="8"/>
        <v>330000</v>
      </c>
      <c r="O146" s="43">
        <f t="shared" si="9"/>
        <v>43375</v>
      </c>
      <c r="P146" s="43">
        <f t="shared" si="10"/>
        <v>100</v>
      </c>
      <c r="Q146" s="43">
        <f t="shared" si="11"/>
        <v>13.143939393939394</v>
      </c>
    </row>
    <row r="147" spans="1:17" x14ac:dyDescent="0.3">
      <c r="A147" s="41">
        <v>5</v>
      </c>
      <c r="B147" s="22" t="s">
        <v>136</v>
      </c>
      <c r="C147" s="21">
        <v>6</v>
      </c>
      <c r="D147" s="21">
        <v>5</v>
      </c>
      <c r="E147" s="23">
        <v>3330636</v>
      </c>
      <c r="F147" s="23">
        <v>77125</v>
      </c>
      <c r="G147" s="24">
        <v>98821.56</v>
      </c>
      <c r="H147" s="23">
        <v>122946</v>
      </c>
      <c r="I147" s="24">
        <v>777299.23</v>
      </c>
      <c r="J147" s="24">
        <v>181365</v>
      </c>
      <c r="K147" s="24">
        <v>358485</v>
      </c>
      <c r="L147" s="24">
        <v>2949200</v>
      </c>
      <c r="M147" s="24">
        <v>1636.16</v>
      </c>
      <c r="N147" s="23">
        <f t="shared" si="8"/>
        <v>3330636</v>
      </c>
      <c r="O147" s="24">
        <f t="shared" si="9"/>
        <v>1236241.95</v>
      </c>
      <c r="P147" s="24">
        <f t="shared" si="10"/>
        <v>100</v>
      </c>
      <c r="Q147" s="24">
        <f t="shared" si="11"/>
        <v>37.117293814154415</v>
      </c>
    </row>
    <row r="148" spans="1:17" x14ac:dyDescent="0.3">
      <c r="A148" s="45">
        <v>6</v>
      </c>
      <c r="B148" s="44" t="s">
        <v>137</v>
      </c>
      <c r="C148" s="45">
        <v>1</v>
      </c>
      <c r="D148" s="45">
        <v>1</v>
      </c>
      <c r="E148" s="46">
        <v>5493380</v>
      </c>
      <c r="F148" s="46">
        <v>648360</v>
      </c>
      <c r="G148" s="47">
        <v>634500</v>
      </c>
      <c r="H148" s="46">
        <v>700858</v>
      </c>
      <c r="I148" s="47">
        <v>724748.31</v>
      </c>
      <c r="J148" s="47">
        <v>306350</v>
      </c>
      <c r="K148" s="47">
        <v>611555</v>
      </c>
      <c r="L148" s="47">
        <v>3837812</v>
      </c>
      <c r="M148" s="47">
        <v>0</v>
      </c>
      <c r="N148" s="46">
        <f t="shared" si="8"/>
        <v>5493380</v>
      </c>
      <c r="O148" s="47">
        <f t="shared" si="9"/>
        <v>1970803.31</v>
      </c>
      <c r="P148" s="47">
        <f t="shared" si="10"/>
        <v>100</v>
      </c>
      <c r="Q148" s="47">
        <f t="shared" si="11"/>
        <v>35.875969075505424</v>
      </c>
    </row>
    <row r="149" spans="1:17" x14ac:dyDescent="0.3">
      <c r="A149" s="78" t="s">
        <v>93</v>
      </c>
      <c r="B149" s="78"/>
      <c r="C149" s="10">
        <f>SUM(C142,C136,C129,C124,C112,C101,C85,C68,C61,C50,C35,C27,C22,C7)</f>
        <v>462</v>
      </c>
      <c r="D149" s="10">
        <f t="shared" ref="D149:G149" si="12">SUM(D142,D136,D129,D124,D112,D101,D85,D68,D61,D50,D35,D27,D22,D7)</f>
        <v>324</v>
      </c>
      <c r="E149" s="11">
        <f t="shared" si="12"/>
        <v>171256330</v>
      </c>
      <c r="F149" s="11">
        <f t="shared" si="12"/>
        <v>14856024</v>
      </c>
      <c r="G149" s="12">
        <f t="shared" si="12"/>
        <v>20950229.080000002</v>
      </c>
      <c r="H149" s="11">
        <f>SUM(H142,H136,H129,H124,H112,H101,H85,H68,H61,H50,H35,H27,H22,H7)</f>
        <v>26674494</v>
      </c>
      <c r="I149" s="12">
        <f>SUM(I142,I136,I129,I124,I112,I101,I85,I68,I61,I50,I35,I27,I22,I7)</f>
        <v>31158476.969999999</v>
      </c>
      <c r="J149" s="12">
        <f t="shared" ref="J149:K149" si="13">SUM(J142,J136,J129,J124,J112,J101,J85,J68,J61,J50,J35,J27,J22,J7)</f>
        <v>24186717</v>
      </c>
      <c r="K149" s="12">
        <f t="shared" si="13"/>
        <v>31752392.490000002</v>
      </c>
      <c r="L149" s="12">
        <f t="shared" ref="L149:M149" si="14">SUM(L142,L136,L129,L124,L112,L101,L85,L68,L61,L50,L35,L27,L22,L7)</f>
        <v>105539095</v>
      </c>
      <c r="M149" s="12">
        <f t="shared" si="14"/>
        <v>3981402.16</v>
      </c>
      <c r="N149" s="11">
        <f t="shared" si="8"/>
        <v>171256330</v>
      </c>
      <c r="O149" s="12">
        <f t="shared" si="9"/>
        <v>87842500.699999988</v>
      </c>
      <c r="P149" s="12">
        <f>(N149*100)/E149</f>
        <v>100</v>
      </c>
      <c r="Q149" s="12">
        <f>(O149*100)/E149</f>
        <v>51.292994950901949</v>
      </c>
    </row>
  </sheetData>
  <mergeCells count="15">
    <mergeCell ref="A149:B149"/>
    <mergeCell ref="A1:Q1"/>
    <mergeCell ref="A2:Q2"/>
    <mergeCell ref="A3:Q3"/>
    <mergeCell ref="C4:C6"/>
    <mergeCell ref="D4:D6"/>
    <mergeCell ref="E4:E6"/>
    <mergeCell ref="P4:Q5"/>
    <mergeCell ref="A4:A6"/>
    <mergeCell ref="B4:B6"/>
    <mergeCell ref="F4:G5"/>
    <mergeCell ref="N4:O5"/>
    <mergeCell ref="H4:I5"/>
    <mergeCell ref="J4:K5"/>
    <mergeCell ref="L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rowBreaks count="13" manualBreakCount="13">
    <brk id="21" max="14" man="1"/>
    <brk id="26" max="14" man="1"/>
    <brk id="34" max="14" man="1"/>
    <brk id="49" max="14" man="1"/>
    <brk id="60" max="14" man="1"/>
    <brk id="67" max="14" man="1"/>
    <brk id="84" max="14" man="1"/>
    <brk id="100" max="14" man="1"/>
    <brk id="111" max="14" man="1"/>
    <brk id="123" max="14" man="1"/>
    <brk id="128" max="14" man="1"/>
    <brk id="135" max="14" man="1"/>
    <brk id="1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view="pageBreakPreview" zoomScaleNormal="100" zoomScaleSheetLayoutView="100" workbookViewId="0">
      <selection activeCell="C16" sqref="C16"/>
    </sheetView>
  </sheetViews>
  <sheetFormatPr defaultRowHeight="18.75" x14ac:dyDescent="0.3"/>
  <cols>
    <col min="1" max="1" width="4.625" style="1" bestFit="1" customWidth="1"/>
    <col min="2" max="2" width="39.75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7.625" style="1" bestFit="1" customWidth="1"/>
    <col min="7" max="7" width="9.75" style="1" bestFit="1" customWidth="1"/>
    <col min="8" max="8" width="8.75" style="1" bestFit="1" customWidth="1"/>
    <col min="9" max="9" width="9.625" style="1" bestFit="1" customWidth="1"/>
    <col min="10" max="10" width="7.625" style="1" bestFit="1" customWidth="1"/>
    <col min="11" max="11" width="9.875" style="1" bestFit="1" customWidth="1"/>
    <col min="12" max="12" width="8.875" style="1" bestFit="1" customWidth="1"/>
    <col min="13" max="13" width="9.875" style="1" bestFit="1" customWidth="1"/>
    <col min="14" max="14" width="8.875" style="50" bestFit="1" customWidth="1"/>
    <col min="15" max="15" width="12.125" style="1" customWidth="1"/>
    <col min="16" max="16" width="6.625" style="1" bestFit="1" customWidth="1"/>
    <col min="17" max="17" width="5.75" style="1" bestFit="1" customWidth="1"/>
    <col min="18" max="16384" width="9" style="1"/>
  </cols>
  <sheetData>
    <row r="1" spans="1:17" ht="23.25" x14ac:dyDescent="0.3">
      <c r="A1" s="81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23.25" x14ac:dyDescent="0.3">
      <c r="A2" s="81" t="s">
        <v>144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23.25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3">
      <c r="A4" s="83" t="s">
        <v>2</v>
      </c>
      <c r="B4" s="83" t="s">
        <v>3</v>
      </c>
      <c r="C4" s="83" t="s">
        <v>95</v>
      </c>
      <c r="D4" s="83" t="s">
        <v>96</v>
      </c>
      <c r="E4" s="83" t="s">
        <v>97</v>
      </c>
      <c r="F4" s="84" t="s">
        <v>94</v>
      </c>
      <c r="G4" s="84"/>
      <c r="H4" s="65" t="s">
        <v>139</v>
      </c>
      <c r="I4" s="66"/>
      <c r="J4" s="65" t="s">
        <v>142</v>
      </c>
      <c r="K4" s="66"/>
      <c r="L4" s="65" t="s">
        <v>145</v>
      </c>
      <c r="M4" s="66"/>
      <c r="N4" s="65" t="s">
        <v>146</v>
      </c>
      <c r="O4" s="66"/>
      <c r="P4" s="70" t="s">
        <v>140</v>
      </c>
      <c r="Q4" s="70"/>
    </row>
    <row r="5" spans="1:17" x14ac:dyDescent="0.3">
      <c r="A5" s="83"/>
      <c r="B5" s="83"/>
      <c r="C5" s="83"/>
      <c r="D5" s="83"/>
      <c r="E5" s="83"/>
      <c r="F5" s="84"/>
      <c r="G5" s="84"/>
      <c r="H5" s="67"/>
      <c r="I5" s="68"/>
      <c r="J5" s="67"/>
      <c r="K5" s="68"/>
      <c r="L5" s="67"/>
      <c r="M5" s="68"/>
      <c r="N5" s="67"/>
      <c r="O5" s="68"/>
      <c r="P5" s="70"/>
      <c r="Q5" s="70"/>
    </row>
    <row r="6" spans="1:17" x14ac:dyDescent="0.3">
      <c r="A6" s="83"/>
      <c r="B6" s="83"/>
      <c r="C6" s="83"/>
      <c r="D6" s="83"/>
      <c r="E6" s="83"/>
      <c r="F6" s="29" t="s">
        <v>4</v>
      </c>
      <c r="G6" s="29" t="s">
        <v>5</v>
      </c>
      <c r="H6" s="31" t="s">
        <v>4</v>
      </c>
      <c r="I6" s="31" t="s">
        <v>5</v>
      </c>
      <c r="J6" s="49" t="s">
        <v>4</v>
      </c>
      <c r="K6" s="52" t="s">
        <v>5</v>
      </c>
      <c r="L6" s="49" t="s">
        <v>4</v>
      </c>
      <c r="M6" s="57" t="s">
        <v>5</v>
      </c>
      <c r="N6" s="49" t="s">
        <v>4</v>
      </c>
      <c r="O6" s="52" t="s">
        <v>5</v>
      </c>
      <c r="P6" s="29" t="s">
        <v>4</v>
      </c>
      <c r="Q6" s="29" t="s">
        <v>5</v>
      </c>
    </row>
    <row r="7" spans="1:17" s="20" customFormat="1" x14ac:dyDescent="0.3">
      <c r="A7" s="16">
        <v>1</v>
      </c>
      <c r="B7" s="17" t="s">
        <v>6</v>
      </c>
      <c r="C7" s="16">
        <v>1</v>
      </c>
      <c r="D7" s="16">
        <v>1</v>
      </c>
      <c r="E7" s="18">
        <v>3936910</v>
      </c>
      <c r="F7" s="18">
        <f>F8</f>
        <v>761883</v>
      </c>
      <c r="G7" s="19">
        <f t="shared" ref="G7:M7" si="0">G8</f>
        <v>766259.98</v>
      </c>
      <c r="H7" s="18">
        <f t="shared" si="0"/>
        <v>744533</v>
      </c>
      <c r="I7" s="19">
        <f t="shared" si="0"/>
        <v>764152.66</v>
      </c>
      <c r="J7" s="18">
        <f t="shared" si="0"/>
        <v>249881</v>
      </c>
      <c r="K7" s="19">
        <f t="shared" si="0"/>
        <v>751537.98</v>
      </c>
      <c r="L7" s="18">
        <f t="shared" si="0"/>
        <v>2180613</v>
      </c>
      <c r="M7" s="19">
        <f t="shared" si="0"/>
        <v>11319.53</v>
      </c>
      <c r="N7" s="18">
        <f>F7+H7+J7+L7</f>
        <v>3936910</v>
      </c>
      <c r="O7" s="19">
        <f>G7+I7+K7+M7</f>
        <v>2293270.15</v>
      </c>
      <c r="P7" s="19">
        <f>(N7*100)/E7</f>
        <v>100</v>
      </c>
      <c r="Q7" s="19">
        <f>(O7*100)/E7</f>
        <v>58.250509917676553</v>
      </c>
    </row>
    <row r="8" spans="1:17" x14ac:dyDescent="0.3">
      <c r="A8" s="58">
        <v>1.1000000000000001</v>
      </c>
      <c r="B8" s="59" t="s">
        <v>143</v>
      </c>
      <c r="C8" s="58">
        <v>1</v>
      </c>
      <c r="D8" s="58">
        <v>1</v>
      </c>
      <c r="E8" s="60">
        <v>3936910</v>
      </c>
      <c r="F8" s="60">
        <v>761883</v>
      </c>
      <c r="G8" s="61">
        <v>766259.98</v>
      </c>
      <c r="H8" s="60">
        <v>744533</v>
      </c>
      <c r="I8" s="61">
        <v>764152.66</v>
      </c>
      <c r="J8" s="60">
        <v>249881</v>
      </c>
      <c r="K8" s="61">
        <v>751537.98</v>
      </c>
      <c r="L8" s="60">
        <v>2180613</v>
      </c>
      <c r="M8" s="61">
        <v>11319.53</v>
      </c>
      <c r="N8" s="60">
        <f t="shared" ref="N8:N9" si="1">F8+H8+J8+L8</f>
        <v>3936910</v>
      </c>
      <c r="O8" s="61">
        <f>G8+I8+K8+M8</f>
        <v>2293270.15</v>
      </c>
      <c r="P8" s="61">
        <f>(N8*100)/E8</f>
        <v>100</v>
      </c>
      <c r="Q8" s="61">
        <f>(O8*100)/E8</f>
        <v>58.250509917676553</v>
      </c>
    </row>
    <row r="9" spans="1:17" x14ac:dyDescent="0.3">
      <c r="A9" s="80" t="s">
        <v>93</v>
      </c>
      <c r="B9" s="80"/>
      <c r="C9" s="13">
        <v>1</v>
      </c>
      <c r="D9" s="13">
        <v>1</v>
      </c>
      <c r="E9" s="15">
        <v>3936910</v>
      </c>
      <c r="F9" s="15">
        <f>F8</f>
        <v>761883</v>
      </c>
      <c r="G9" s="14">
        <f>G8</f>
        <v>766259.98</v>
      </c>
      <c r="H9" s="15">
        <f t="shared" ref="H9" si="2">H8</f>
        <v>744533</v>
      </c>
      <c r="I9" s="14">
        <f>I8</f>
        <v>764152.66</v>
      </c>
      <c r="J9" s="15">
        <f t="shared" ref="J9:K9" si="3">J8</f>
        <v>249881</v>
      </c>
      <c r="K9" s="14">
        <f t="shared" si="3"/>
        <v>751537.98</v>
      </c>
      <c r="L9" s="15">
        <f t="shared" ref="L9:M9" si="4">L8</f>
        <v>2180613</v>
      </c>
      <c r="M9" s="14">
        <f t="shared" si="4"/>
        <v>11319.53</v>
      </c>
      <c r="N9" s="15">
        <f t="shared" si="1"/>
        <v>3936910</v>
      </c>
      <c r="O9" s="14">
        <f t="shared" ref="O9" si="5">G9+I9+K9+M9</f>
        <v>2293270.15</v>
      </c>
      <c r="P9" s="14">
        <f>(N9*100)/E9</f>
        <v>100</v>
      </c>
      <c r="Q9" s="14">
        <f>(O9*100)/E9</f>
        <v>58.250509917676553</v>
      </c>
    </row>
    <row r="10" spans="1:17" x14ac:dyDescent="0.3">
      <c r="A10" s="20"/>
      <c r="B10" s="20" t="s">
        <v>141</v>
      </c>
    </row>
  </sheetData>
  <mergeCells count="15">
    <mergeCell ref="A9:B9"/>
    <mergeCell ref="A1:Q1"/>
    <mergeCell ref="A2:Q2"/>
    <mergeCell ref="A3:Q3"/>
    <mergeCell ref="C4:C6"/>
    <mergeCell ref="D4:D6"/>
    <mergeCell ref="E4:E6"/>
    <mergeCell ref="P4:Q5"/>
    <mergeCell ref="A4:A6"/>
    <mergeCell ref="B4:B6"/>
    <mergeCell ref="F4:G5"/>
    <mergeCell ref="N4:O5"/>
    <mergeCell ref="H4:I5"/>
    <mergeCell ref="J4:K5"/>
    <mergeCell ref="L4:M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2018-07-23T10:51:52Z</cp:lastPrinted>
  <dcterms:created xsi:type="dcterms:W3CDTF">2017-11-17T10:28:35Z</dcterms:created>
  <dcterms:modified xsi:type="dcterms:W3CDTF">2018-07-23T11:00:21Z</dcterms:modified>
</cp:coreProperties>
</file>