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1\ผลเบิกจ่าย เข้า กบม\"/>
    </mc:Choice>
  </mc:AlternateContent>
  <bookViews>
    <workbookView xWindow="0" yWindow="0" windowWidth="24000" windowHeight="9780" activeTab="4"/>
  </bookViews>
  <sheets>
    <sheet name="แผ่นดิน (สรุป)" sheetId="8" r:id="rId1"/>
    <sheet name="แผ่นดิน" sheetId="1" state="hidden" r:id="rId2"/>
    <sheet name="เงินรายได้ (สรุป)" sheetId="9" r:id="rId3"/>
    <sheet name="เงินรายได้" sheetId="2" state="hidden" r:id="rId4"/>
    <sheet name="ภูพานเพลช" sheetId="3" r:id="rId5"/>
  </sheets>
  <definedNames>
    <definedName name="_xlnm.Print_Area" localSheetId="3">เงินรายได้!$A$1:$J$148</definedName>
    <definedName name="_xlnm.Print_Area" localSheetId="2">'เงินรายได้ (สรุป)'!$A$1:$J$21</definedName>
    <definedName name="_xlnm.Print_Area" localSheetId="1">แผ่นดิน!$A$1:$J$114</definedName>
    <definedName name="_xlnm.Print_Area" localSheetId="0">'แผ่นดิน (สรุป)'!$A$1:$J$21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9" l="1"/>
  <c r="G21" i="9"/>
  <c r="F21" i="9"/>
  <c r="E21" i="9"/>
  <c r="D21" i="9"/>
  <c r="C21" i="9"/>
  <c r="I20" i="9"/>
  <c r="J20" i="9" s="1"/>
  <c r="I19" i="9"/>
  <c r="J19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H21" i="8"/>
  <c r="G21" i="8"/>
  <c r="F21" i="8"/>
  <c r="E21" i="8"/>
  <c r="D21" i="8"/>
  <c r="C21" i="8"/>
  <c r="I20" i="8"/>
  <c r="J20" i="8" s="1"/>
  <c r="I19" i="8"/>
  <c r="J19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8" i="3"/>
  <c r="C149" i="2"/>
  <c r="C115" i="1"/>
  <c r="I110" i="1"/>
  <c r="J110" i="1" s="1"/>
  <c r="I21" i="1"/>
  <c r="I35" i="1"/>
  <c r="J35" i="1" s="1"/>
  <c r="I7" i="1"/>
  <c r="I21" i="9" l="1"/>
  <c r="J21" i="9" s="1"/>
  <c r="I21" i="8"/>
  <c r="J21" i="8" s="1"/>
  <c r="H115" i="1"/>
  <c r="H149" i="2"/>
  <c r="H9" i="3"/>
  <c r="G9" i="3"/>
  <c r="I7" i="3"/>
  <c r="I7" i="2"/>
  <c r="J7" i="2" s="1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E115" i="1"/>
  <c r="J7" i="1"/>
  <c r="I114" i="1"/>
  <c r="I113" i="1"/>
  <c r="I112" i="1"/>
  <c r="I111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79" i="1" l="1"/>
  <c r="D115" i="1"/>
  <c r="F115" i="1"/>
  <c r="G115" i="1"/>
  <c r="I115" i="1" l="1"/>
  <c r="J7" i="3" l="1"/>
  <c r="J8" i="3"/>
  <c r="G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114" i="1" l="1"/>
  <c r="J113" i="1"/>
  <c r="J112" i="1"/>
  <c r="J111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F9" i="3" l="1"/>
  <c r="F149" i="2"/>
  <c r="I149" i="2" s="1"/>
  <c r="E149" i="2"/>
  <c r="D149" i="2"/>
  <c r="J115" i="1"/>
  <c r="I9" i="3" l="1"/>
  <c r="J9" i="3" s="1"/>
  <c r="J149" i="2"/>
</calcChain>
</file>

<file path=xl/sharedStrings.xml><?xml version="1.0" encoding="utf-8"?>
<sst xmlns="http://schemas.openxmlformats.org/spreadsheetml/2006/main" count="375" uniqueCount="146">
  <si>
    <t>รายงานผลการเบิกจ่ายงบประมาณ (เบิกจ่ายหน่วยงาน) งบประมาณ แผ่นดิน ประจำปีงบประมาณ พ.ศ 2561</t>
  </si>
  <si>
    <t>มหาวิทยาลัยราชภัฏสกลนคร</t>
  </si>
  <si>
    <t>ลำดับ</t>
  </si>
  <si>
    <t>หน่วยงานคณะ/สำนัก/สถาบัน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</si>
  <si>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</si>
  <si>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</si>
  <si>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</si>
  <si>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</si>
  <si>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</si>
  <si>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</si>
  <si>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</si>
  <si>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</si>
  <si>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</si>
  <si>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</si>
  <si>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</si>
  <si>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</si>
  <si>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</si>
  <si>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งานสวัสดิการและทุนการศึกษา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</si>
  <si>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</si>
  <si>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</si>
  <si>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</si>
  <si>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</si>
  <si>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</si>
  <si>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</si>
  <si>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</si>
  <si>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</si>
  <si>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สาขาวิชาหลักสูตรและการสอน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</si>
  <si>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</si>
  <si>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</si>
  <si>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</si>
  <si>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</si>
  <si>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</si>
  <si>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</si>
  <si>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</si>
  <si>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</si>
  <si>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</si>
  <si>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</si>
  <si>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</si>
  <si>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</si>
  <si>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</si>
  <si>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</si>
  <si>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</si>
  <si>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</si>
  <si>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</si>
  <si>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</si>
  <si>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</si>
  <si>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</si>
  <si>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</si>
  <si>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</si>
  <si>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</si>
  <si>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</si>
  <si>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</si>
  <si>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</si>
  <si>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</si>
  <si>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</si>
  <si>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</si>
  <si>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</si>
  <si>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</si>
  <si>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</si>
  <si>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</si>
  <si>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</si>
  <si>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</si>
  <si>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</si>
  <si>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</si>
  <si>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สาขาวิชาบริหารธุรกิจ (แขนงวิชาคอมพิวเตอร์ธุรกิจ)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</si>
  <si>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</si>
  <si>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</si>
  <si>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</si>
  <si>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</si>
  <si>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</si>
  <si>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</si>
  <si>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</si>
  <si>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</si>
  <si>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</si>
  <si>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</si>
  <si>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</si>
  <si>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</si>
  <si>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</si>
  <si>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</si>
  <si>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</si>
  <si>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</si>
  <si>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</si>
  <si>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</si>
  <si>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</si>
  <si>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</si>
  <si>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</si>
  <si>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</si>
  <si>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</si>
  <si>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</si>
  <si>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</si>
  <si>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</si>
  <si>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</si>
  <si>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</si>
  <si>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</si>
  <si>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</si>
  <si>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</si>
  <si>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</si>
  <si>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2561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</si>
  <si>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</si>
  <si>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</si>
  <si>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</si>
  <si>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</si>
  <si>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</si>
  <si>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</si>
  <si>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</si>
  <si>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หน่วยยานพาหนะ</t>
  </si>
  <si>
    <t>งานวิจัยสถาบัน และสารสนเทศ</t>
  </si>
  <si>
    <t>งานพัฒนานักศึกษาและแนะแนวการศึกษาและอาชีพ</t>
  </si>
  <si>
    <t>งานอนามัยและสุขาภิบาล</t>
  </si>
  <si>
    <t>งานหอพักนักศึกษาและบุคลากร</t>
  </si>
  <si>
    <t>ศูนย์บริการสนับสนุนนักศึกษาพิการระดับอุดมศึกษา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</si>
  <si>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</si>
  <si>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</si>
  <si>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สาขาวิชายุทธศาสตร์การพัฒนา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</si>
  <si>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</si>
  <si>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</si>
  <si>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</si>
  <si>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</si>
  <si>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</si>
  <si>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</si>
  <si>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</si>
  <si>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</si>
  <si>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</si>
  <si>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</si>
  <si>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</si>
  <si>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บริหารธุรกิจแขนงวิชารัฐประศาสนศาสตร์</t>
  </si>
  <si>
    <t>สาขาวิชาคอมพิวเตอร์ธุรกิจ</t>
  </si>
  <si>
    <t>สาขาวิชาบริหารทรัพยากรมนุษย์และการจัดการทั่วไป</t>
  </si>
  <si>
    <t>สาขาวิชาการจัดการธุรกิจค้าปลีก</t>
  </si>
  <si>
    <t>งานวารสารและสิ่งพิมพ์ต่อเนื่อง</t>
  </si>
  <si>
    <t>งานบริการสารสนเทศ</t>
  </si>
  <si>
    <t>งานพัฒนาระบบสารสนเทศและสื่ออิเล็กทรอนิกส์</t>
  </si>
  <si>
    <t>ศูนย์ความเป็นเลิศด้านพลังงานทางเลือก</t>
  </si>
  <si>
    <t>ศูนย์หนองหารศึกษา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</si>
  <si>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</si>
  <si>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</si>
  <si>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</si>
  <si>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2561</t>
  </si>
  <si>
    <t>ศูนย์ฝึกประสบการณ์วิชาชีพอาคารเอนกประสงค์ภูพานเพลซ</t>
  </si>
  <si>
    <t>ไตรมาส 2</t>
  </si>
  <si>
    <t>รวมแผน/ผล
(ไตรมาส1 - ไตรมาส 3)</t>
  </si>
  <si>
    <t>ข้อมูล วันที่ 15 พฤษภาคม 2561 เวลา 18.00 น.</t>
  </si>
  <si>
    <t>ไตรมาส 1</t>
  </si>
  <si>
    <t>ร้อยละ
การเบิกจ่าย</t>
  </si>
  <si>
    <t>ไตรมาส 3 
(พฤษภาคม)</t>
  </si>
  <si>
    <t>รวมผลเบิกจ่าย
(ไตรมาส1 - ไตรมาส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</si>
</sst>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right" vertical="center" wrapText="1"/>
    </xf>
    <xf numFmtId="187" fontId="5" fillId="0" borderId="1" xfId="1" applyNumberFormat="1" applyFont="1" applyBorder="1" applyAlignment="1">
      <alignment horizontal="right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0" fontId="2" fillId="0" borderId="7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Normal="100" zoomScaleSheetLayoutView="100" workbookViewId="0">
      <selection activeCell="H7" sqref="H7:H20"/>
    </sheetView>
  </sheetViews>
  <sheetFormatPr defaultColWidth="38.625" defaultRowHeight="18.75" x14ac:dyDescent="0.3"/>
  <cols>
    <col min="1" max="1" width="5.125" style="53" customWidth="1"/>
    <col min="2" max="2" width="42.375" style="1" customWidth="1"/>
    <col min="3" max="3" width="6.375" style="1" bestFit="1" customWidth="1"/>
    <col min="4" max="4" width="9.5" style="1" bestFit="1" customWidth="1"/>
    <col min="5" max="5" width="11.25" style="1" customWidth="1"/>
    <col min="6" max="6" width="13.375" style="1" customWidth="1"/>
    <col min="7" max="7" width="13.125" style="1" customWidth="1"/>
    <col min="8" max="8" width="12.375" style="1" customWidth="1"/>
    <col min="9" max="9" width="16.25" style="1" bestFit="1" customWidth="1"/>
    <col min="10" max="10" width="9.375" style="1" customWidth="1"/>
    <col min="11" max="16384" width="38.625" style="1"/>
  </cols>
  <sheetData>
    <row r="1" spans="1:10" ht="23.2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 x14ac:dyDescent="0.3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25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.75" customHeight="1" x14ac:dyDescent="0.3">
      <c r="A4" s="69" t="s">
        <v>2</v>
      </c>
      <c r="B4" s="69" t="s">
        <v>3</v>
      </c>
      <c r="C4" s="70" t="s">
        <v>94</v>
      </c>
      <c r="D4" s="70" t="s">
        <v>95</v>
      </c>
      <c r="E4" s="70" t="s">
        <v>96</v>
      </c>
      <c r="F4" s="73" t="s">
        <v>142</v>
      </c>
      <c r="G4" s="62" t="s">
        <v>139</v>
      </c>
      <c r="H4" s="62" t="s">
        <v>144</v>
      </c>
      <c r="I4" s="62" t="s">
        <v>145</v>
      </c>
      <c r="J4" s="64" t="s">
        <v>143</v>
      </c>
    </row>
    <row r="5" spans="1:10" x14ac:dyDescent="0.3">
      <c r="A5" s="69"/>
      <c r="B5" s="69"/>
      <c r="C5" s="71"/>
      <c r="D5" s="71"/>
      <c r="E5" s="71"/>
      <c r="F5" s="73"/>
      <c r="G5" s="63"/>
      <c r="H5" s="63"/>
      <c r="I5" s="63"/>
      <c r="J5" s="65"/>
    </row>
    <row r="6" spans="1:10" x14ac:dyDescent="0.3">
      <c r="A6" s="69"/>
      <c r="B6" s="69"/>
      <c r="C6" s="72"/>
      <c r="D6" s="72"/>
      <c r="E6" s="72"/>
      <c r="F6" s="60" t="s">
        <v>4</v>
      </c>
      <c r="G6" s="60" t="s">
        <v>4</v>
      </c>
      <c r="H6" s="60" t="s">
        <v>4</v>
      </c>
      <c r="I6" s="60" t="s">
        <v>4</v>
      </c>
      <c r="J6" s="60" t="s">
        <v>4</v>
      </c>
    </row>
    <row r="7" spans="1:10" s="24" customFormat="1" x14ac:dyDescent="0.3">
      <c r="A7" s="55">
        <v>1</v>
      </c>
      <c r="B7" s="56" t="s">
        <v>5</v>
      </c>
      <c r="C7" s="55">
        <v>35</v>
      </c>
      <c r="D7" s="55">
        <v>19</v>
      </c>
      <c r="E7" s="57">
        <v>484709500</v>
      </c>
      <c r="F7" s="58">
        <v>92560403.069999993</v>
      </c>
      <c r="G7" s="58">
        <v>82596029.920000002</v>
      </c>
      <c r="H7" s="58">
        <v>46627625.810000002</v>
      </c>
      <c r="I7" s="58">
        <f t="shared" ref="I7:I21" si="0">F7+G7+H7</f>
        <v>221784058.80000001</v>
      </c>
      <c r="J7" s="58">
        <f t="shared" ref="J7:J21" si="1">(I7*100)/E7</f>
        <v>45.756078393346939</v>
      </c>
    </row>
    <row r="8" spans="1:10" s="24" customFormat="1" x14ac:dyDescent="0.3">
      <c r="A8" s="25">
        <v>2</v>
      </c>
      <c r="B8" s="26" t="s">
        <v>12</v>
      </c>
      <c r="C8" s="25">
        <v>10</v>
      </c>
      <c r="D8" s="25">
        <v>8</v>
      </c>
      <c r="E8" s="27">
        <v>937700</v>
      </c>
      <c r="F8" s="28">
        <v>128265.75</v>
      </c>
      <c r="G8" s="28">
        <v>50938</v>
      </c>
      <c r="H8" s="28">
        <v>24217.9</v>
      </c>
      <c r="I8" s="28">
        <f t="shared" si="0"/>
        <v>203421.65</v>
      </c>
      <c r="J8" s="28">
        <f t="shared" si="1"/>
        <v>21.693681347979098</v>
      </c>
    </row>
    <row r="9" spans="1:10" s="24" customFormat="1" x14ac:dyDescent="0.3">
      <c r="A9" s="25">
        <v>3</v>
      </c>
      <c r="B9" s="26" t="s">
        <v>15</v>
      </c>
      <c r="C9" s="25">
        <v>5</v>
      </c>
      <c r="D9" s="25">
        <v>4</v>
      </c>
      <c r="E9" s="27">
        <v>1180000</v>
      </c>
      <c r="F9" s="28">
        <v>294562</v>
      </c>
      <c r="G9" s="28">
        <v>64882</v>
      </c>
      <c r="H9" s="28">
        <v>502500</v>
      </c>
      <c r="I9" s="28">
        <f t="shared" si="0"/>
        <v>861944</v>
      </c>
      <c r="J9" s="28">
        <f t="shared" si="1"/>
        <v>73.046101694915251</v>
      </c>
    </row>
    <row r="10" spans="1:10" s="24" customFormat="1" x14ac:dyDescent="0.3">
      <c r="A10" s="25">
        <v>4</v>
      </c>
      <c r="B10" s="26" t="s">
        <v>18</v>
      </c>
      <c r="C10" s="25">
        <v>73</v>
      </c>
      <c r="D10" s="25">
        <v>62</v>
      </c>
      <c r="E10" s="27">
        <v>13081350</v>
      </c>
      <c r="F10" s="28">
        <v>2417462.2200000002</v>
      </c>
      <c r="G10" s="28">
        <v>5759442.9400000004</v>
      </c>
      <c r="H10" s="28">
        <v>185961</v>
      </c>
      <c r="I10" s="28">
        <f t="shared" si="0"/>
        <v>8362866.1600000001</v>
      </c>
      <c r="J10" s="28">
        <f t="shared" si="1"/>
        <v>63.929687379360693</v>
      </c>
    </row>
    <row r="11" spans="1:10" s="24" customFormat="1" x14ac:dyDescent="0.3">
      <c r="A11" s="25">
        <v>5</v>
      </c>
      <c r="B11" s="26" t="s">
        <v>32</v>
      </c>
      <c r="C11" s="25">
        <v>43</v>
      </c>
      <c r="D11" s="25">
        <v>34</v>
      </c>
      <c r="E11" s="27">
        <v>27617850</v>
      </c>
      <c r="F11" s="28">
        <v>991262.75</v>
      </c>
      <c r="G11" s="28">
        <v>12446915.76</v>
      </c>
      <c r="H11" s="28">
        <v>5740255.9299999997</v>
      </c>
      <c r="I11" s="28">
        <f t="shared" si="0"/>
        <v>19178434.439999998</v>
      </c>
      <c r="J11" s="28">
        <f t="shared" si="1"/>
        <v>69.442170335489536</v>
      </c>
    </row>
    <row r="12" spans="1:10" s="24" customFormat="1" x14ac:dyDescent="0.3">
      <c r="A12" s="25">
        <v>6</v>
      </c>
      <c r="B12" s="26" t="s">
        <v>42</v>
      </c>
      <c r="C12" s="25">
        <v>40</v>
      </c>
      <c r="D12" s="25">
        <v>22</v>
      </c>
      <c r="E12" s="27">
        <v>16380625</v>
      </c>
      <c r="F12" s="28">
        <v>355936</v>
      </c>
      <c r="G12" s="28">
        <v>2913044</v>
      </c>
      <c r="H12" s="28">
        <v>5803467</v>
      </c>
      <c r="I12" s="28">
        <f t="shared" si="0"/>
        <v>9072447</v>
      </c>
      <c r="J12" s="28">
        <f t="shared" si="1"/>
        <v>55.385231027509633</v>
      </c>
    </row>
    <row r="13" spans="1:10" s="24" customFormat="1" x14ac:dyDescent="0.3">
      <c r="A13" s="25">
        <v>7</v>
      </c>
      <c r="B13" s="26" t="s">
        <v>47</v>
      </c>
      <c r="C13" s="25">
        <v>3</v>
      </c>
      <c r="D13" s="25">
        <v>1</v>
      </c>
      <c r="E13" s="27">
        <v>1020000</v>
      </c>
      <c r="F13" s="28">
        <v>0</v>
      </c>
      <c r="G13" s="28">
        <v>0</v>
      </c>
      <c r="H13" s="28">
        <v>907000</v>
      </c>
      <c r="I13" s="28">
        <f t="shared" si="0"/>
        <v>907000</v>
      </c>
      <c r="J13" s="28">
        <f t="shared" si="1"/>
        <v>88.921568627450981</v>
      </c>
    </row>
    <row r="14" spans="1:10" s="24" customFormat="1" x14ac:dyDescent="0.3">
      <c r="A14" s="25">
        <v>8</v>
      </c>
      <c r="B14" s="26" t="s">
        <v>48</v>
      </c>
      <c r="C14" s="25">
        <v>65</v>
      </c>
      <c r="D14" s="25">
        <v>55</v>
      </c>
      <c r="E14" s="27">
        <v>24610150</v>
      </c>
      <c r="F14" s="28">
        <v>1144928.04</v>
      </c>
      <c r="G14" s="28">
        <v>9190119.5500000007</v>
      </c>
      <c r="H14" s="28">
        <v>4176030</v>
      </c>
      <c r="I14" s="28">
        <f t="shared" si="0"/>
        <v>14511077.59</v>
      </c>
      <c r="J14" s="28">
        <f t="shared" si="1"/>
        <v>58.963791728209699</v>
      </c>
    </row>
    <row r="15" spans="1:10" s="24" customFormat="1" x14ac:dyDescent="0.3">
      <c r="A15" s="25">
        <v>9</v>
      </c>
      <c r="B15" s="26" t="s">
        <v>60</v>
      </c>
      <c r="C15" s="25">
        <v>29</v>
      </c>
      <c r="D15" s="25">
        <v>19</v>
      </c>
      <c r="E15" s="27">
        <v>15981950</v>
      </c>
      <c r="F15" s="28">
        <v>1002886</v>
      </c>
      <c r="G15" s="28">
        <v>6363708</v>
      </c>
      <c r="H15" s="28">
        <v>29000</v>
      </c>
      <c r="I15" s="28">
        <f t="shared" si="0"/>
        <v>7395594</v>
      </c>
      <c r="J15" s="28">
        <f t="shared" si="1"/>
        <v>46.27466610770275</v>
      </c>
    </row>
    <row r="16" spans="1:10" s="24" customFormat="1" x14ac:dyDescent="0.3">
      <c r="A16" s="25">
        <v>10</v>
      </c>
      <c r="B16" s="26" t="s">
        <v>67</v>
      </c>
      <c r="C16" s="25">
        <v>82</v>
      </c>
      <c r="D16" s="25">
        <v>61</v>
      </c>
      <c r="E16" s="27">
        <v>34837475</v>
      </c>
      <c r="F16" s="28">
        <v>4086161.63</v>
      </c>
      <c r="G16" s="28">
        <v>16189988.939999999</v>
      </c>
      <c r="H16" s="28">
        <v>6218111.5999999996</v>
      </c>
      <c r="I16" s="28">
        <f t="shared" si="0"/>
        <v>26494262.170000002</v>
      </c>
      <c r="J16" s="28">
        <f t="shared" si="1"/>
        <v>76.051040352379161</v>
      </c>
    </row>
    <row r="17" spans="1:10" s="24" customFormat="1" x14ac:dyDescent="0.3">
      <c r="A17" s="25">
        <v>11</v>
      </c>
      <c r="B17" s="26" t="s">
        <v>79</v>
      </c>
      <c r="C17" s="25">
        <v>29</v>
      </c>
      <c r="D17" s="25">
        <v>17</v>
      </c>
      <c r="E17" s="27">
        <v>4356000</v>
      </c>
      <c r="F17" s="28">
        <v>282312</v>
      </c>
      <c r="G17" s="28">
        <v>1153607</v>
      </c>
      <c r="H17" s="28">
        <v>256135</v>
      </c>
      <c r="I17" s="28">
        <f t="shared" si="0"/>
        <v>1692054</v>
      </c>
      <c r="J17" s="28">
        <f t="shared" si="1"/>
        <v>38.844214876033057</v>
      </c>
    </row>
    <row r="18" spans="1:10" s="24" customFormat="1" x14ac:dyDescent="0.3">
      <c r="A18" s="25">
        <v>12</v>
      </c>
      <c r="B18" s="26" t="s">
        <v>84</v>
      </c>
      <c r="C18" s="25">
        <v>7</v>
      </c>
      <c r="D18" s="25">
        <v>3</v>
      </c>
      <c r="E18" s="27">
        <v>24236600</v>
      </c>
      <c r="F18" s="28">
        <v>123440</v>
      </c>
      <c r="G18" s="28">
        <v>568687.35</v>
      </c>
      <c r="H18" s="28">
        <v>5721958.1500000004</v>
      </c>
      <c r="I18" s="28">
        <f t="shared" si="0"/>
        <v>6414085.5</v>
      </c>
      <c r="J18" s="28">
        <f t="shared" si="1"/>
        <v>26.464460774201001</v>
      </c>
    </row>
    <row r="19" spans="1:10" s="24" customFormat="1" x14ac:dyDescent="0.3">
      <c r="A19" s="25">
        <v>13</v>
      </c>
      <c r="B19" s="26" t="s">
        <v>87</v>
      </c>
      <c r="C19" s="25">
        <v>12</v>
      </c>
      <c r="D19" s="25">
        <v>8</v>
      </c>
      <c r="E19" s="27">
        <v>14822400</v>
      </c>
      <c r="F19" s="28">
        <v>7541400</v>
      </c>
      <c r="G19" s="28">
        <v>280398</v>
      </c>
      <c r="H19" s="28">
        <v>1332534</v>
      </c>
      <c r="I19" s="28">
        <f t="shared" si="0"/>
        <v>9154332</v>
      </c>
      <c r="J19" s="28">
        <f t="shared" si="1"/>
        <v>61.760119818652846</v>
      </c>
    </row>
    <row r="20" spans="1:10" s="24" customFormat="1" x14ac:dyDescent="0.3">
      <c r="A20" s="29">
        <v>14</v>
      </c>
      <c r="B20" s="30" t="s">
        <v>90</v>
      </c>
      <c r="C20" s="29">
        <v>9</v>
      </c>
      <c r="D20" s="29">
        <v>7</v>
      </c>
      <c r="E20" s="31">
        <v>1729900</v>
      </c>
      <c r="F20" s="32">
        <v>163384.6</v>
      </c>
      <c r="G20" s="32">
        <v>221999.59</v>
      </c>
      <c r="H20" s="32">
        <v>30632</v>
      </c>
      <c r="I20" s="32">
        <f t="shared" si="0"/>
        <v>416016.19</v>
      </c>
      <c r="J20" s="32">
        <f t="shared" si="1"/>
        <v>24.048568703393261</v>
      </c>
    </row>
    <row r="21" spans="1:10" x14ac:dyDescent="0.3">
      <c r="A21" s="66" t="s">
        <v>92</v>
      </c>
      <c r="B21" s="66"/>
      <c r="C21" s="59">
        <f t="shared" ref="C21:H21" si="2">SUM(C20,C19,C18,C17,C16,C15,C14,C13,C12,C11,C10,C9,C8,C7)</f>
        <v>442</v>
      </c>
      <c r="D21" s="59">
        <f t="shared" si="2"/>
        <v>320</v>
      </c>
      <c r="E21" s="9">
        <f t="shared" si="2"/>
        <v>665501500</v>
      </c>
      <c r="F21" s="7">
        <f t="shared" si="2"/>
        <v>111092404.05999999</v>
      </c>
      <c r="G21" s="7">
        <f t="shared" si="2"/>
        <v>137799761.05000001</v>
      </c>
      <c r="H21" s="7">
        <f t="shared" si="2"/>
        <v>77555428.390000001</v>
      </c>
      <c r="I21" s="7">
        <f t="shared" si="0"/>
        <v>326447593.5</v>
      </c>
      <c r="J21" s="7">
        <f t="shared" si="1"/>
        <v>49.052871180605905</v>
      </c>
    </row>
  </sheetData>
  <mergeCells count="14">
    <mergeCell ref="H4:H5"/>
    <mergeCell ref="I4:I5"/>
    <mergeCell ref="J4:J5"/>
    <mergeCell ref="A21:B21"/>
    <mergeCell ref="A1:J1"/>
    <mergeCell ref="A2:J2"/>
    <mergeCell ref="A3:J3"/>
    <mergeCell ref="A4:A6"/>
    <mergeCell ref="B4:B6"/>
    <mergeCell ref="C4:C6"/>
    <mergeCell ref="D4:D6"/>
    <mergeCell ref="E4:E6"/>
    <mergeCell ref="F4:F5"/>
    <mergeCell ref="G4:G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view="pageBreakPreview" zoomScaleNormal="100" zoomScaleSheetLayoutView="100" workbookViewId="0">
      <selection activeCell="C7" sqref="C7"/>
    </sheetView>
  </sheetViews>
  <sheetFormatPr defaultColWidth="38.625" defaultRowHeight="18.75" x14ac:dyDescent="0.3"/>
  <cols>
    <col min="1" max="1" width="5.125" style="53" customWidth="1"/>
    <col min="2" max="2" width="42.375" style="1" customWidth="1"/>
    <col min="3" max="3" width="7.25" style="1" customWidth="1"/>
    <col min="4" max="4" width="10.375" style="1" customWidth="1"/>
    <col min="5" max="5" width="11.5" style="1" customWidth="1"/>
    <col min="6" max="7" width="12.625" style="1" bestFit="1" customWidth="1"/>
    <col min="8" max="8" width="11.875" style="1" bestFit="1" customWidth="1"/>
    <col min="9" max="9" width="16.25" style="1" bestFit="1" customWidth="1"/>
    <col min="10" max="10" width="9.125" style="1" bestFit="1" customWidth="1"/>
    <col min="11" max="16384" width="38.625" style="1"/>
  </cols>
  <sheetData>
    <row r="1" spans="1:10" ht="23.2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 x14ac:dyDescent="0.3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25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.75" customHeight="1" x14ac:dyDescent="0.3">
      <c r="A4" s="69" t="s">
        <v>2</v>
      </c>
      <c r="B4" s="69" t="s">
        <v>3</v>
      </c>
      <c r="C4" s="70" t="s">
        <v>94</v>
      </c>
      <c r="D4" s="70" t="s">
        <v>95</v>
      </c>
      <c r="E4" s="70" t="s">
        <v>96</v>
      </c>
      <c r="F4" s="73" t="s">
        <v>142</v>
      </c>
      <c r="G4" s="62" t="s">
        <v>139</v>
      </c>
      <c r="H4" s="62" t="s">
        <v>144</v>
      </c>
      <c r="I4" s="62" t="s">
        <v>140</v>
      </c>
      <c r="J4" s="64" t="s">
        <v>143</v>
      </c>
    </row>
    <row r="5" spans="1:10" x14ac:dyDescent="0.3">
      <c r="A5" s="69"/>
      <c r="B5" s="69"/>
      <c r="C5" s="71"/>
      <c r="D5" s="71"/>
      <c r="E5" s="71"/>
      <c r="F5" s="73"/>
      <c r="G5" s="63"/>
      <c r="H5" s="63"/>
      <c r="I5" s="63"/>
      <c r="J5" s="65"/>
    </row>
    <row r="6" spans="1:10" x14ac:dyDescent="0.3">
      <c r="A6" s="69"/>
      <c r="B6" s="69"/>
      <c r="C6" s="72"/>
      <c r="D6" s="72"/>
      <c r="E6" s="72"/>
      <c r="F6" s="4" t="s">
        <v>4</v>
      </c>
      <c r="G6" s="34" t="s">
        <v>4</v>
      </c>
      <c r="H6" s="54" t="s">
        <v>4</v>
      </c>
      <c r="I6" s="34" t="s">
        <v>4</v>
      </c>
      <c r="J6" s="4" t="s">
        <v>4</v>
      </c>
    </row>
    <row r="7" spans="1:10" s="24" customFormat="1" x14ac:dyDescent="0.3">
      <c r="A7" s="36">
        <v>1</v>
      </c>
      <c r="B7" s="37" t="s">
        <v>5</v>
      </c>
      <c r="C7" s="36">
        <v>35</v>
      </c>
      <c r="D7" s="36">
        <v>19</v>
      </c>
      <c r="E7" s="38">
        <v>484709500</v>
      </c>
      <c r="F7" s="39">
        <v>92560403.069999993</v>
      </c>
      <c r="G7" s="39">
        <v>82596029.920000002</v>
      </c>
      <c r="H7" s="39">
        <v>46627625.810000002</v>
      </c>
      <c r="I7" s="39">
        <f t="shared" ref="I7:I38" si="0">F7+G7+H7</f>
        <v>221784058.80000001</v>
      </c>
      <c r="J7" s="39">
        <f t="shared" ref="J7:J38" si="1">(I7*100)/E7</f>
        <v>45.756078393346939</v>
      </c>
    </row>
    <row r="8" spans="1:10" x14ac:dyDescent="0.3">
      <c r="A8" s="41">
        <v>1</v>
      </c>
      <c r="B8" s="40" t="s">
        <v>6</v>
      </c>
      <c r="C8" s="41">
        <v>13</v>
      </c>
      <c r="D8" s="41">
        <v>1</v>
      </c>
      <c r="E8" s="42">
        <v>8011800</v>
      </c>
      <c r="F8" s="43">
        <v>0</v>
      </c>
      <c r="G8" s="43">
        <v>12406</v>
      </c>
      <c r="H8" s="43">
        <v>0</v>
      </c>
      <c r="I8" s="43">
        <f t="shared" si="0"/>
        <v>12406</v>
      </c>
      <c r="J8" s="43">
        <f t="shared" si="1"/>
        <v>0.15484660126313687</v>
      </c>
    </row>
    <row r="9" spans="1:10" x14ac:dyDescent="0.3">
      <c r="A9" s="45">
        <v>2</v>
      </c>
      <c r="B9" s="44" t="s">
        <v>7</v>
      </c>
      <c r="C9" s="45">
        <v>3</v>
      </c>
      <c r="D9" s="45">
        <v>3</v>
      </c>
      <c r="E9" s="46">
        <v>312908900</v>
      </c>
      <c r="F9" s="47">
        <v>67900625.069999993</v>
      </c>
      <c r="G9" s="47">
        <v>67003286.909999996</v>
      </c>
      <c r="H9" s="47">
        <v>21284569.809999999</v>
      </c>
      <c r="I9" s="47">
        <f t="shared" si="0"/>
        <v>156188481.78999999</v>
      </c>
      <c r="J9" s="47">
        <f t="shared" si="1"/>
        <v>49.915001391778887</v>
      </c>
    </row>
    <row r="10" spans="1:10" x14ac:dyDescent="0.3">
      <c r="A10" s="45">
        <v>3</v>
      </c>
      <c r="B10" s="44" t="s">
        <v>8</v>
      </c>
      <c r="C10" s="45">
        <v>1</v>
      </c>
      <c r="D10" s="45">
        <v>1</v>
      </c>
      <c r="E10" s="46">
        <v>150000</v>
      </c>
      <c r="F10" s="47">
        <v>0</v>
      </c>
      <c r="G10" s="47">
        <v>95522</v>
      </c>
      <c r="H10" s="47">
        <v>15000</v>
      </c>
      <c r="I10" s="47">
        <f t="shared" si="0"/>
        <v>110522</v>
      </c>
      <c r="J10" s="47">
        <f t="shared" si="1"/>
        <v>73.681333333333328</v>
      </c>
    </row>
    <row r="11" spans="1:10" x14ac:dyDescent="0.3">
      <c r="A11" s="45">
        <v>4</v>
      </c>
      <c r="B11" s="44" t="s">
        <v>9</v>
      </c>
      <c r="C11" s="45">
        <v>11</v>
      </c>
      <c r="D11" s="45">
        <v>9</v>
      </c>
      <c r="E11" s="46">
        <v>162277100</v>
      </c>
      <c r="F11" s="47">
        <v>24588000</v>
      </c>
      <c r="G11" s="47">
        <v>15333362.199999999</v>
      </c>
      <c r="H11" s="47">
        <v>25285620</v>
      </c>
      <c r="I11" s="47">
        <f t="shared" si="0"/>
        <v>65206982.200000003</v>
      </c>
      <c r="J11" s="47">
        <f t="shared" si="1"/>
        <v>40.182491676274715</v>
      </c>
    </row>
    <row r="12" spans="1:10" x14ac:dyDescent="0.3">
      <c r="A12" s="45">
        <v>5</v>
      </c>
      <c r="B12" s="44" t="s">
        <v>10</v>
      </c>
      <c r="C12" s="45">
        <v>6</v>
      </c>
      <c r="D12" s="45">
        <v>4</v>
      </c>
      <c r="E12" s="46">
        <v>688000</v>
      </c>
      <c r="F12" s="47">
        <v>4500</v>
      </c>
      <c r="G12" s="47">
        <v>81358.81</v>
      </c>
      <c r="H12" s="47">
        <v>0</v>
      </c>
      <c r="I12" s="47">
        <f t="shared" si="0"/>
        <v>85858.81</v>
      </c>
      <c r="J12" s="47">
        <f t="shared" si="1"/>
        <v>12.479478197674419</v>
      </c>
    </row>
    <row r="13" spans="1:10" x14ac:dyDescent="0.3">
      <c r="A13" s="49">
        <v>6</v>
      </c>
      <c r="B13" s="48" t="s">
        <v>11</v>
      </c>
      <c r="C13" s="49">
        <v>1</v>
      </c>
      <c r="D13" s="49">
        <v>1</v>
      </c>
      <c r="E13" s="50">
        <v>673700</v>
      </c>
      <c r="F13" s="51">
        <v>67278</v>
      </c>
      <c r="G13" s="51">
        <v>70094</v>
      </c>
      <c r="H13" s="51">
        <v>42436</v>
      </c>
      <c r="I13" s="51">
        <f t="shared" si="0"/>
        <v>179808</v>
      </c>
      <c r="J13" s="51">
        <f t="shared" si="1"/>
        <v>26.689624461926673</v>
      </c>
    </row>
    <row r="14" spans="1:10" s="24" customFormat="1" x14ac:dyDescent="0.3">
      <c r="A14" s="36">
        <v>1</v>
      </c>
      <c r="B14" s="37" t="s">
        <v>12</v>
      </c>
      <c r="C14" s="36">
        <v>10</v>
      </c>
      <c r="D14" s="36">
        <v>8</v>
      </c>
      <c r="E14" s="38">
        <v>937700</v>
      </c>
      <c r="F14" s="39">
        <v>128265.75</v>
      </c>
      <c r="G14" s="39">
        <v>50938</v>
      </c>
      <c r="H14" s="39">
        <v>24217.9</v>
      </c>
      <c r="I14" s="39">
        <f t="shared" si="0"/>
        <v>203421.65</v>
      </c>
      <c r="J14" s="39">
        <f t="shared" si="1"/>
        <v>21.693681347979098</v>
      </c>
    </row>
    <row r="15" spans="1:10" x14ac:dyDescent="0.3">
      <c r="A15" s="41">
        <v>1</v>
      </c>
      <c r="B15" s="40" t="s">
        <v>13</v>
      </c>
      <c r="C15" s="41">
        <v>3</v>
      </c>
      <c r="D15" s="41">
        <v>2</v>
      </c>
      <c r="E15" s="42">
        <v>455500</v>
      </c>
      <c r="F15" s="43">
        <v>20023.75</v>
      </c>
      <c r="G15" s="43">
        <v>11510</v>
      </c>
      <c r="H15" s="43">
        <v>16717.900000000001</v>
      </c>
      <c r="I15" s="43">
        <f t="shared" si="0"/>
        <v>48251.65</v>
      </c>
      <c r="J15" s="43">
        <f t="shared" si="1"/>
        <v>10.593117453347968</v>
      </c>
    </row>
    <row r="16" spans="1:10" x14ac:dyDescent="0.3">
      <c r="A16" s="49">
        <v>2</v>
      </c>
      <c r="B16" s="48" t="s">
        <v>14</v>
      </c>
      <c r="C16" s="49">
        <v>7</v>
      </c>
      <c r="D16" s="49">
        <v>6</v>
      </c>
      <c r="E16" s="50">
        <v>482200</v>
      </c>
      <c r="F16" s="51">
        <v>108242</v>
      </c>
      <c r="G16" s="51">
        <v>39428</v>
      </c>
      <c r="H16" s="51">
        <v>7500</v>
      </c>
      <c r="I16" s="51">
        <f t="shared" si="0"/>
        <v>155170</v>
      </c>
      <c r="J16" s="51">
        <f t="shared" si="1"/>
        <v>32.179593529655747</v>
      </c>
    </row>
    <row r="17" spans="1:10" s="24" customFormat="1" x14ac:dyDescent="0.3">
      <c r="A17" s="36">
        <v>1</v>
      </c>
      <c r="B17" s="37" t="s">
        <v>15</v>
      </c>
      <c r="C17" s="36">
        <v>5</v>
      </c>
      <c r="D17" s="36">
        <v>4</v>
      </c>
      <c r="E17" s="38">
        <v>1180000</v>
      </c>
      <c r="F17" s="39">
        <v>294562</v>
      </c>
      <c r="G17" s="39">
        <v>64882</v>
      </c>
      <c r="H17" s="39">
        <v>502500</v>
      </c>
      <c r="I17" s="39">
        <f t="shared" si="0"/>
        <v>861944</v>
      </c>
      <c r="J17" s="39">
        <f t="shared" si="1"/>
        <v>73.046101694915251</v>
      </c>
    </row>
    <row r="18" spans="1:10" x14ac:dyDescent="0.3">
      <c r="A18" s="41">
        <v>1</v>
      </c>
      <c r="B18" s="40" t="s">
        <v>6</v>
      </c>
      <c r="C18" s="41">
        <v>2</v>
      </c>
      <c r="D18" s="41">
        <v>2</v>
      </c>
      <c r="E18" s="42">
        <v>420000</v>
      </c>
      <c r="F18" s="43">
        <v>212162</v>
      </c>
      <c r="G18" s="43">
        <v>64882</v>
      </c>
      <c r="H18" s="43">
        <v>23000</v>
      </c>
      <c r="I18" s="43">
        <f t="shared" si="0"/>
        <v>300044</v>
      </c>
      <c r="J18" s="43">
        <f t="shared" si="1"/>
        <v>71.439047619047614</v>
      </c>
    </row>
    <row r="19" spans="1:10" x14ac:dyDescent="0.3">
      <c r="A19" s="45">
        <v>2</v>
      </c>
      <c r="B19" s="44" t="s">
        <v>16</v>
      </c>
      <c r="C19" s="45">
        <v>2</v>
      </c>
      <c r="D19" s="45">
        <v>1</v>
      </c>
      <c r="E19" s="46">
        <v>220000</v>
      </c>
      <c r="F19" s="47">
        <v>82400</v>
      </c>
      <c r="G19" s="47">
        <v>0</v>
      </c>
      <c r="H19" s="47">
        <v>0</v>
      </c>
      <c r="I19" s="47">
        <f t="shared" si="0"/>
        <v>82400</v>
      </c>
      <c r="J19" s="47">
        <f t="shared" si="1"/>
        <v>37.454545454545453</v>
      </c>
    </row>
    <row r="20" spans="1:10" x14ac:dyDescent="0.3">
      <c r="A20" s="49">
        <v>3</v>
      </c>
      <c r="B20" s="48" t="s">
        <v>17</v>
      </c>
      <c r="C20" s="49">
        <v>1</v>
      </c>
      <c r="D20" s="49">
        <v>1</v>
      </c>
      <c r="E20" s="50">
        <v>540000</v>
      </c>
      <c r="F20" s="51">
        <v>0</v>
      </c>
      <c r="G20" s="51">
        <v>0</v>
      </c>
      <c r="H20" s="51">
        <v>479500</v>
      </c>
      <c r="I20" s="51">
        <f t="shared" si="0"/>
        <v>479500</v>
      </c>
      <c r="J20" s="51">
        <f t="shared" si="1"/>
        <v>88.796296296296291</v>
      </c>
    </row>
    <row r="21" spans="1:10" s="24" customFormat="1" x14ac:dyDescent="0.3">
      <c r="A21" s="36">
        <v>1</v>
      </c>
      <c r="B21" s="37" t="s">
        <v>18</v>
      </c>
      <c r="C21" s="36">
        <v>73</v>
      </c>
      <c r="D21" s="36">
        <v>62</v>
      </c>
      <c r="E21" s="38">
        <v>13081350</v>
      </c>
      <c r="F21" s="39">
        <v>2417462.2200000002</v>
      </c>
      <c r="G21" s="39">
        <v>5759442.9400000004</v>
      </c>
      <c r="H21" s="39">
        <v>185961</v>
      </c>
      <c r="I21" s="39">
        <f t="shared" si="0"/>
        <v>8362866.1600000001</v>
      </c>
      <c r="J21" s="39">
        <f t="shared" si="1"/>
        <v>63.929687379360693</v>
      </c>
    </row>
    <row r="22" spans="1:10" x14ac:dyDescent="0.3">
      <c r="A22" s="41">
        <v>1</v>
      </c>
      <c r="B22" s="40" t="s">
        <v>6</v>
      </c>
      <c r="C22" s="41">
        <v>13</v>
      </c>
      <c r="D22" s="41">
        <v>9</v>
      </c>
      <c r="E22" s="42">
        <v>9175478</v>
      </c>
      <c r="F22" s="43">
        <v>1150021.22</v>
      </c>
      <c r="G22" s="43">
        <v>5231563.84</v>
      </c>
      <c r="H22" s="43">
        <v>174961</v>
      </c>
      <c r="I22" s="43">
        <f t="shared" si="0"/>
        <v>6556546.0599999996</v>
      </c>
      <c r="J22" s="43">
        <f t="shared" si="1"/>
        <v>71.457269692107587</v>
      </c>
    </row>
    <row r="23" spans="1:10" x14ac:dyDescent="0.3">
      <c r="A23" s="45">
        <v>2</v>
      </c>
      <c r="B23" s="44" t="s">
        <v>33</v>
      </c>
      <c r="C23" s="45">
        <v>2</v>
      </c>
      <c r="D23" s="45">
        <v>0</v>
      </c>
      <c r="E23" s="46">
        <v>1000000</v>
      </c>
      <c r="F23" s="47">
        <v>0</v>
      </c>
      <c r="G23" s="47">
        <v>0</v>
      </c>
      <c r="H23" s="47">
        <v>0</v>
      </c>
      <c r="I23" s="47">
        <f t="shared" si="0"/>
        <v>0</v>
      </c>
      <c r="J23" s="47">
        <f t="shared" si="1"/>
        <v>0</v>
      </c>
    </row>
    <row r="24" spans="1:10" x14ac:dyDescent="0.3">
      <c r="A24" s="45">
        <v>3</v>
      </c>
      <c r="B24" s="44" t="s">
        <v>19</v>
      </c>
      <c r="C24" s="45">
        <v>6</v>
      </c>
      <c r="D24" s="45">
        <v>6</v>
      </c>
      <c r="E24" s="46">
        <v>132737</v>
      </c>
      <c r="F24" s="47">
        <v>61737</v>
      </c>
      <c r="G24" s="47">
        <v>60000</v>
      </c>
      <c r="H24" s="47">
        <v>11000</v>
      </c>
      <c r="I24" s="47">
        <f t="shared" si="0"/>
        <v>132737</v>
      </c>
      <c r="J24" s="47">
        <f t="shared" si="1"/>
        <v>100</v>
      </c>
    </row>
    <row r="25" spans="1:10" x14ac:dyDescent="0.3">
      <c r="A25" s="45">
        <v>4</v>
      </c>
      <c r="B25" s="44" t="s">
        <v>20</v>
      </c>
      <c r="C25" s="45">
        <v>5</v>
      </c>
      <c r="D25" s="45">
        <v>5</v>
      </c>
      <c r="E25" s="46">
        <v>136350</v>
      </c>
      <c r="F25" s="47">
        <v>110350</v>
      </c>
      <c r="G25" s="47">
        <v>26000</v>
      </c>
      <c r="H25" s="47">
        <v>0</v>
      </c>
      <c r="I25" s="47">
        <f t="shared" si="0"/>
        <v>136350</v>
      </c>
      <c r="J25" s="47">
        <f t="shared" si="1"/>
        <v>100</v>
      </c>
    </row>
    <row r="26" spans="1:10" x14ac:dyDescent="0.3">
      <c r="A26" s="45">
        <v>5</v>
      </c>
      <c r="B26" s="44" t="s">
        <v>21</v>
      </c>
      <c r="C26" s="45">
        <v>5</v>
      </c>
      <c r="D26" s="45">
        <v>5</v>
      </c>
      <c r="E26" s="46">
        <v>129262</v>
      </c>
      <c r="F26" s="47">
        <v>97262</v>
      </c>
      <c r="G26" s="47">
        <v>32000</v>
      </c>
      <c r="H26" s="47">
        <v>0</v>
      </c>
      <c r="I26" s="47">
        <f t="shared" si="0"/>
        <v>129262</v>
      </c>
      <c r="J26" s="47">
        <f t="shared" si="1"/>
        <v>100</v>
      </c>
    </row>
    <row r="27" spans="1:10" x14ac:dyDescent="0.3">
      <c r="A27" s="45">
        <v>6</v>
      </c>
      <c r="B27" s="44" t="s">
        <v>22</v>
      </c>
      <c r="C27" s="45">
        <v>7</v>
      </c>
      <c r="D27" s="45">
        <v>6</v>
      </c>
      <c r="E27" s="46">
        <v>181212</v>
      </c>
      <c r="F27" s="47">
        <v>151212</v>
      </c>
      <c r="G27" s="47">
        <v>20000</v>
      </c>
      <c r="H27" s="47">
        <v>0</v>
      </c>
      <c r="I27" s="47">
        <f t="shared" si="0"/>
        <v>171212</v>
      </c>
      <c r="J27" s="47">
        <f t="shared" si="1"/>
        <v>94.481601659934228</v>
      </c>
    </row>
    <row r="28" spans="1:10" x14ac:dyDescent="0.3">
      <c r="A28" s="45">
        <v>7</v>
      </c>
      <c r="B28" s="44" t="s">
        <v>23</v>
      </c>
      <c r="C28" s="45">
        <v>7</v>
      </c>
      <c r="D28" s="45">
        <v>7</v>
      </c>
      <c r="E28" s="46">
        <v>846875</v>
      </c>
      <c r="F28" s="47">
        <v>40800</v>
      </c>
      <c r="G28" s="47">
        <v>153305.1</v>
      </c>
      <c r="H28" s="47">
        <v>0</v>
      </c>
      <c r="I28" s="47">
        <f t="shared" si="0"/>
        <v>194105.1</v>
      </c>
      <c r="J28" s="47">
        <f t="shared" si="1"/>
        <v>22.920159409594095</v>
      </c>
    </row>
    <row r="29" spans="1:10" ht="21" customHeight="1" x14ac:dyDescent="0.3">
      <c r="A29" s="45">
        <v>8</v>
      </c>
      <c r="B29" s="44" t="s">
        <v>24</v>
      </c>
      <c r="C29" s="45">
        <v>7</v>
      </c>
      <c r="D29" s="45">
        <v>6</v>
      </c>
      <c r="E29" s="46">
        <v>570275</v>
      </c>
      <c r="F29" s="47">
        <v>521900</v>
      </c>
      <c r="G29" s="47">
        <v>36000</v>
      </c>
      <c r="H29" s="47">
        <v>0</v>
      </c>
      <c r="I29" s="47">
        <f t="shared" si="0"/>
        <v>557900</v>
      </c>
      <c r="J29" s="52">
        <f t="shared" si="1"/>
        <v>97.829994300995139</v>
      </c>
    </row>
    <row r="30" spans="1:10" x14ac:dyDescent="0.3">
      <c r="A30" s="45">
        <v>9</v>
      </c>
      <c r="B30" s="44" t="s">
        <v>25</v>
      </c>
      <c r="C30" s="45">
        <v>5</v>
      </c>
      <c r="D30" s="45">
        <v>5</v>
      </c>
      <c r="E30" s="46">
        <v>128012</v>
      </c>
      <c r="F30" s="47">
        <v>69800</v>
      </c>
      <c r="G30" s="47">
        <v>58212</v>
      </c>
      <c r="H30" s="47">
        <v>0</v>
      </c>
      <c r="I30" s="47">
        <f t="shared" si="0"/>
        <v>128012</v>
      </c>
      <c r="J30" s="47">
        <f t="shared" si="1"/>
        <v>100</v>
      </c>
    </row>
    <row r="31" spans="1:10" x14ac:dyDescent="0.3">
      <c r="A31" s="45">
        <v>10</v>
      </c>
      <c r="B31" s="44" t="s">
        <v>26</v>
      </c>
      <c r="C31" s="45">
        <v>2</v>
      </c>
      <c r="D31" s="45">
        <v>1</v>
      </c>
      <c r="E31" s="46">
        <v>179800</v>
      </c>
      <c r="F31" s="47">
        <v>44800</v>
      </c>
      <c r="G31" s="47">
        <v>0</v>
      </c>
      <c r="H31" s="47">
        <v>0</v>
      </c>
      <c r="I31" s="47">
        <f t="shared" si="0"/>
        <v>44800</v>
      </c>
      <c r="J31" s="47">
        <f t="shared" si="1"/>
        <v>24.916573971078975</v>
      </c>
    </row>
    <row r="32" spans="1:10" x14ac:dyDescent="0.3">
      <c r="A32" s="45">
        <v>11</v>
      </c>
      <c r="B32" s="44" t="s">
        <v>27</v>
      </c>
      <c r="C32" s="45">
        <v>4</v>
      </c>
      <c r="D32" s="45">
        <v>3</v>
      </c>
      <c r="E32" s="46">
        <v>63787</v>
      </c>
      <c r="F32" s="47">
        <v>0</v>
      </c>
      <c r="G32" s="47">
        <v>60000</v>
      </c>
      <c r="H32" s="47">
        <v>0</v>
      </c>
      <c r="I32" s="47">
        <f t="shared" si="0"/>
        <v>60000</v>
      </c>
      <c r="J32" s="47">
        <f t="shared" si="1"/>
        <v>94.063053600263373</v>
      </c>
    </row>
    <row r="33" spans="1:10" x14ac:dyDescent="0.3">
      <c r="A33" s="45">
        <v>12</v>
      </c>
      <c r="B33" s="44" t="s">
        <v>28</v>
      </c>
      <c r="C33" s="45">
        <v>6</v>
      </c>
      <c r="D33" s="45">
        <v>5</v>
      </c>
      <c r="E33" s="46">
        <v>134050</v>
      </c>
      <c r="F33" s="47">
        <v>69800</v>
      </c>
      <c r="G33" s="47">
        <v>49250</v>
      </c>
      <c r="H33" s="47">
        <v>0</v>
      </c>
      <c r="I33" s="47">
        <f t="shared" si="0"/>
        <v>119050</v>
      </c>
      <c r="J33" s="47">
        <f t="shared" si="1"/>
        <v>88.810145468108914</v>
      </c>
    </row>
    <row r="34" spans="1:10" x14ac:dyDescent="0.3">
      <c r="A34" s="45">
        <v>13</v>
      </c>
      <c r="B34" s="44" t="s">
        <v>29</v>
      </c>
      <c r="C34" s="45">
        <v>1</v>
      </c>
      <c r="D34" s="45">
        <v>1</v>
      </c>
      <c r="E34" s="46">
        <v>300000</v>
      </c>
      <c r="F34" s="47">
        <v>10180</v>
      </c>
      <c r="G34" s="47">
        <v>19200</v>
      </c>
      <c r="H34" s="47">
        <v>0</v>
      </c>
      <c r="I34" s="47">
        <f t="shared" si="0"/>
        <v>29380</v>
      </c>
      <c r="J34" s="47">
        <f t="shared" si="1"/>
        <v>9.793333333333333</v>
      </c>
    </row>
    <row r="35" spans="1:10" x14ac:dyDescent="0.3">
      <c r="A35" s="45">
        <v>14</v>
      </c>
      <c r="B35" s="44" t="s">
        <v>30</v>
      </c>
      <c r="C35" s="45">
        <v>1</v>
      </c>
      <c r="D35" s="45">
        <v>1</v>
      </c>
      <c r="E35" s="46">
        <v>44800</v>
      </c>
      <c r="F35" s="47">
        <v>44800</v>
      </c>
      <c r="G35" s="47">
        <v>0</v>
      </c>
      <c r="H35" s="47">
        <v>0</v>
      </c>
      <c r="I35" s="47">
        <f t="shared" si="0"/>
        <v>44800</v>
      </c>
      <c r="J35" s="47">
        <f t="shared" si="1"/>
        <v>100</v>
      </c>
    </row>
    <row r="36" spans="1:10" x14ac:dyDescent="0.3">
      <c r="A36" s="49">
        <v>15</v>
      </c>
      <c r="B36" s="48" t="s">
        <v>31</v>
      </c>
      <c r="C36" s="49">
        <v>2</v>
      </c>
      <c r="D36" s="49">
        <v>2</v>
      </c>
      <c r="E36" s="50">
        <v>58712</v>
      </c>
      <c r="F36" s="51">
        <v>44800</v>
      </c>
      <c r="G36" s="51">
        <v>13912</v>
      </c>
      <c r="H36" s="51">
        <v>0</v>
      </c>
      <c r="I36" s="51">
        <f t="shared" si="0"/>
        <v>58712</v>
      </c>
      <c r="J36" s="51">
        <f t="shared" si="1"/>
        <v>100</v>
      </c>
    </row>
    <row r="37" spans="1:10" s="24" customFormat="1" x14ac:dyDescent="0.3">
      <c r="A37" s="36">
        <v>1</v>
      </c>
      <c r="B37" s="37" t="s">
        <v>32</v>
      </c>
      <c r="C37" s="36">
        <v>43</v>
      </c>
      <c r="D37" s="36">
        <v>34</v>
      </c>
      <c r="E37" s="38">
        <v>27617850</v>
      </c>
      <c r="F37" s="39">
        <v>991262.75</v>
      </c>
      <c r="G37" s="39">
        <v>12446915.76</v>
      </c>
      <c r="H37" s="39">
        <v>5740255.9299999997</v>
      </c>
      <c r="I37" s="39">
        <f t="shared" si="0"/>
        <v>19178434.439999998</v>
      </c>
      <c r="J37" s="39">
        <f t="shared" si="1"/>
        <v>69.442170335489536</v>
      </c>
    </row>
    <row r="38" spans="1:10" x14ac:dyDescent="0.3">
      <c r="A38" s="41">
        <v>1</v>
      </c>
      <c r="B38" s="40" t="s">
        <v>6</v>
      </c>
      <c r="C38" s="41">
        <v>12</v>
      </c>
      <c r="D38" s="41">
        <v>9</v>
      </c>
      <c r="E38" s="42">
        <v>10123780</v>
      </c>
      <c r="F38" s="43">
        <v>730314</v>
      </c>
      <c r="G38" s="43">
        <v>2559646.1</v>
      </c>
      <c r="H38" s="43">
        <v>1816671.9</v>
      </c>
      <c r="I38" s="43">
        <f t="shared" si="0"/>
        <v>5106632</v>
      </c>
      <c r="J38" s="43">
        <f t="shared" si="1"/>
        <v>50.441949548488807</v>
      </c>
    </row>
    <row r="39" spans="1:10" x14ac:dyDescent="0.3">
      <c r="A39" s="45">
        <v>2</v>
      </c>
      <c r="B39" s="44" t="s">
        <v>33</v>
      </c>
      <c r="C39" s="45">
        <v>2</v>
      </c>
      <c r="D39" s="45">
        <v>1</v>
      </c>
      <c r="E39" s="46">
        <v>330000</v>
      </c>
      <c r="F39" s="47">
        <v>0</v>
      </c>
      <c r="G39" s="47">
        <v>30000</v>
      </c>
      <c r="H39" s="47">
        <v>0</v>
      </c>
      <c r="I39" s="47">
        <f t="shared" ref="I39:I70" si="2">F39+G39+H39</f>
        <v>30000</v>
      </c>
      <c r="J39" s="47">
        <f t="shared" ref="J39:J70" si="3">(I39*100)/E39</f>
        <v>9.0909090909090917</v>
      </c>
    </row>
    <row r="40" spans="1:10" x14ac:dyDescent="0.3">
      <c r="A40" s="45">
        <v>3</v>
      </c>
      <c r="B40" s="44" t="s">
        <v>34</v>
      </c>
      <c r="C40" s="45">
        <v>3</v>
      </c>
      <c r="D40" s="45">
        <v>2</v>
      </c>
      <c r="E40" s="46">
        <v>165161</v>
      </c>
      <c r="F40" s="47">
        <v>12884</v>
      </c>
      <c r="G40" s="47">
        <v>47755</v>
      </c>
      <c r="H40" s="47">
        <v>0</v>
      </c>
      <c r="I40" s="47">
        <f t="shared" si="2"/>
        <v>60639</v>
      </c>
      <c r="J40" s="47">
        <f t="shared" si="3"/>
        <v>36.715084069483716</v>
      </c>
    </row>
    <row r="41" spans="1:10" x14ac:dyDescent="0.3">
      <c r="A41" s="45">
        <v>4</v>
      </c>
      <c r="B41" s="44" t="s">
        <v>35</v>
      </c>
      <c r="C41" s="45">
        <v>4</v>
      </c>
      <c r="D41" s="45">
        <v>4</v>
      </c>
      <c r="E41" s="46">
        <v>274260</v>
      </c>
      <c r="F41" s="47">
        <v>57783</v>
      </c>
      <c r="G41" s="47">
        <v>86760.66</v>
      </c>
      <c r="H41" s="47">
        <v>108312.28</v>
      </c>
      <c r="I41" s="47">
        <f t="shared" si="2"/>
        <v>252855.94</v>
      </c>
      <c r="J41" s="47">
        <f t="shared" si="3"/>
        <v>92.195704805658863</v>
      </c>
    </row>
    <row r="42" spans="1:10" x14ac:dyDescent="0.3">
      <c r="A42" s="45">
        <v>5</v>
      </c>
      <c r="B42" s="44" t="s">
        <v>36</v>
      </c>
      <c r="C42" s="45">
        <v>1</v>
      </c>
      <c r="D42" s="45">
        <v>1</v>
      </c>
      <c r="E42" s="46">
        <v>23357</v>
      </c>
      <c r="F42" s="47">
        <v>0</v>
      </c>
      <c r="G42" s="47">
        <v>5765</v>
      </c>
      <c r="H42" s="47">
        <v>4800</v>
      </c>
      <c r="I42" s="47">
        <f t="shared" si="2"/>
        <v>10565</v>
      </c>
      <c r="J42" s="47">
        <f t="shared" si="3"/>
        <v>45.232692554694523</v>
      </c>
    </row>
    <row r="43" spans="1:10" x14ac:dyDescent="0.3">
      <c r="A43" s="45">
        <v>6</v>
      </c>
      <c r="B43" s="44" t="s">
        <v>37</v>
      </c>
      <c r="C43" s="45">
        <v>6</v>
      </c>
      <c r="D43" s="45">
        <v>5</v>
      </c>
      <c r="E43" s="46">
        <v>4180687</v>
      </c>
      <c r="F43" s="47">
        <v>47266.75</v>
      </c>
      <c r="G43" s="47">
        <v>870798</v>
      </c>
      <c r="H43" s="47">
        <v>2984076</v>
      </c>
      <c r="I43" s="47">
        <f t="shared" si="2"/>
        <v>3902140.75</v>
      </c>
      <c r="J43" s="47">
        <f t="shared" si="3"/>
        <v>93.337309155169947</v>
      </c>
    </row>
    <row r="44" spans="1:10" x14ac:dyDescent="0.3">
      <c r="A44" s="45">
        <v>7</v>
      </c>
      <c r="B44" s="44" t="s">
        <v>38</v>
      </c>
      <c r="C44" s="45">
        <v>3</v>
      </c>
      <c r="D44" s="45">
        <v>2</v>
      </c>
      <c r="E44" s="46">
        <v>278993</v>
      </c>
      <c r="F44" s="47">
        <v>29240</v>
      </c>
      <c r="G44" s="47">
        <v>53704</v>
      </c>
      <c r="H44" s="47">
        <v>27500</v>
      </c>
      <c r="I44" s="47">
        <f t="shared" si="2"/>
        <v>110444</v>
      </c>
      <c r="J44" s="47">
        <f t="shared" si="3"/>
        <v>39.586656296036104</v>
      </c>
    </row>
    <row r="45" spans="1:10" x14ac:dyDescent="0.3">
      <c r="A45" s="45">
        <v>8</v>
      </c>
      <c r="B45" s="44" t="s">
        <v>39</v>
      </c>
      <c r="C45" s="45">
        <v>3</v>
      </c>
      <c r="D45" s="45">
        <v>3</v>
      </c>
      <c r="E45" s="46">
        <v>3421681</v>
      </c>
      <c r="F45" s="47">
        <v>16500</v>
      </c>
      <c r="G45" s="47">
        <v>3314000</v>
      </c>
      <c r="H45" s="47">
        <v>40440</v>
      </c>
      <c r="I45" s="47">
        <f t="shared" si="2"/>
        <v>3370940</v>
      </c>
      <c r="J45" s="47">
        <f t="shared" si="3"/>
        <v>98.517073917761479</v>
      </c>
    </row>
    <row r="46" spans="1:10" x14ac:dyDescent="0.3">
      <c r="A46" s="45">
        <v>9</v>
      </c>
      <c r="B46" s="44" t="s">
        <v>40</v>
      </c>
      <c r="C46" s="45">
        <v>6</v>
      </c>
      <c r="D46" s="45">
        <v>5</v>
      </c>
      <c r="E46" s="46">
        <v>8518092</v>
      </c>
      <c r="F46" s="47">
        <v>67061</v>
      </c>
      <c r="G46" s="47">
        <v>5450307</v>
      </c>
      <c r="H46" s="47">
        <v>755805.75</v>
      </c>
      <c r="I46" s="47">
        <f t="shared" si="2"/>
        <v>6273173.75</v>
      </c>
      <c r="J46" s="47">
        <f t="shared" si="3"/>
        <v>73.645292279069068</v>
      </c>
    </row>
    <row r="47" spans="1:10" x14ac:dyDescent="0.3">
      <c r="A47" s="49">
        <v>10</v>
      </c>
      <c r="B47" s="48" t="s">
        <v>41</v>
      </c>
      <c r="C47" s="49">
        <v>3</v>
      </c>
      <c r="D47" s="49">
        <v>2</v>
      </c>
      <c r="E47" s="50">
        <v>301839</v>
      </c>
      <c r="F47" s="51">
        <v>30214</v>
      </c>
      <c r="G47" s="51">
        <v>28180</v>
      </c>
      <c r="H47" s="51">
        <v>2650</v>
      </c>
      <c r="I47" s="51">
        <f t="shared" si="2"/>
        <v>61044</v>
      </c>
      <c r="J47" s="51">
        <f t="shared" si="3"/>
        <v>20.224026716229513</v>
      </c>
    </row>
    <row r="48" spans="1:10" s="24" customFormat="1" x14ac:dyDescent="0.3">
      <c r="A48" s="36">
        <v>1</v>
      </c>
      <c r="B48" s="37" t="s">
        <v>42</v>
      </c>
      <c r="C48" s="36">
        <v>40</v>
      </c>
      <c r="D48" s="36">
        <v>22</v>
      </c>
      <c r="E48" s="38">
        <v>16380625</v>
      </c>
      <c r="F48" s="39">
        <v>355936</v>
      </c>
      <c r="G48" s="39">
        <v>2913044</v>
      </c>
      <c r="H48" s="39">
        <v>5803467</v>
      </c>
      <c r="I48" s="39">
        <f t="shared" si="2"/>
        <v>9072447</v>
      </c>
      <c r="J48" s="39">
        <f t="shared" si="3"/>
        <v>55.385231027509633</v>
      </c>
    </row>
    <row r="49" spans="1:10" x14ac:dyDescent="0.3">
      <c r="A49" s="41">
        <v>1</v>
      </c>
      <c r="B49" s="40" t="s">
        <v>6</v>
      </c>
      <c r="C49" s="41">
        <v>10</v>
      </c>
      <c r="D49" s="41">
        <v>4</v>
      </c>
      <c r="E49" s="42">
        <v>2117925</v>
      </c>
      <c r="F49" s="43">
        <v>84122</v>
      </c>
      <c r="G49" s="43">
        <v>162911</v>
      </c>
      <c r="H49" s="43">
        <v>24195</v>
      </c>
      <c r="I49" s="43">
        <f t="shared" si="2"/>
        <v>271228</v>
      </c>
      <c r="J49" s="43">
        <f t="shared" si="3"/>
        <v>12.806308060955889</v>
      </c>
    </row>
    <row r="50" spans="1:10" x14ac:dyDescent="0.3">
      <c r="A50" s="45">
        <v>2</v>
      </c>
      <c r="B50" s="44" t="s">
        <v>33</v>
      </c>
      <c r="C50" s="45">
        <v>5</v>
      </c>
      <c r="D50" s="45">
        <v>2</v>
      </c>
      <c r="E50" s="46">
        <v>350300</v>
      </c>
      <c r="F50" s="47">
        <v>0</v>
      </c>
      <c r="G50" s="47">
        <v>11668</v>
      </c>
      <c r="H50" s="47">
        <v>39925</v>
      </c>
      <c r="I50" s="47">
        <f t="shared" si="2"/>
        <v>51593</v>
      </c>
      <c r="J50" s="47">
        <f t="shared" si="3"/>
        <v>14.72823294319155</v>
      </c>
    </row>
    <row r="51" spans="1:10" x14ac:dyDescent="0.3">
      <c r="A51" s="45">
        <v>3</v>
      </c>
      <c r="B51" s="44" t="s">
        <v>43</v>
      </c>
      <c r="C51" s="45">
        <v>3</v>
      </c>
      <c r="D51" s="45">
        <v>1</v>
      </c>
      <c r="E51" s="46">
        <v>85000</v>
      </c>
      <c r="F51" s="47">
        <v>0</v>
      </c>
      <c r="G51" s="47">
        <v>41182</v>
      </c>
      <c r="H51" s="47">
        <v>2952</v>
      </c>
      <c r="I51" s="47">
        <f t="shared" si="2"/>
        <v>44134</v>
      </c>
      <c r="J51" s="47">
        <f t="shared" si="3"/>
        <v>51.92235294117647</v>
      </c>
    </row>
    <row r="52" spans="1:10" x14ac:dyDescent="0.3">
      <c r="A52" s="45">
        <v>4</v>
      </c>
      <c r="B52" s="44" t="s">
        <v>44</v>
      </c>
      <c r="C52" s="45">
        <v>10</v>
      </c>
      <c r="D52" s="45">
        <v>7</v>
      </c>
      <c r="E52" s="46">
        <v>3853000</v>
      </c>
      <c r="F52" s="47">
        <v>148000</v>
      </c>
      <c r="G52" s="47">
        <v>1287410</v>
      </c>
      <c r="H52" s="47">
        <v>2171240</v>
      </c>
      <c r="I52" s="47">
        <f t="shared" si="2"/>
        <v>3606650</v>
      </c>
      <c r="J52" s="47">
        <f t="shared" si="3"/>
        <v>93.606280820140157</v>
      </c>
    </row>
    <row r="53" spans="1:10" x14ac:dyDescent="0.3">
      <c r="A53" s="45">
        <v>5</v>
      </c>
      <c r="B53" s="44" t="s">
        <v>45</v>
      </c>
      <c r="C53" s="45">
        <v>3</v>
      </c>
      <c r="D53" s="45">
        <v>2</v>
      </c>
      <c r="E53" s="46">
        <v>8273400</v>
      </c>
      <c r="F53" s="47">
        <v>94834</v>
      </c>
      <c r="G53" s="47">
        <v>46454</v>
      </c>
      <c r="H53" s="47">
        <v>3441014</v>
      </c>
      <c r="I53" s="47">
        <f t="shared" si="2"/>
        <v>3582302</v>
      </c>
      <c r="J53" s="47">
        <f t="shared" si="3"/>
        <v>43.29903062827858</v>
      </c>
    </row>
    <row r="54" spans="1:10" x14ac:dyDescent="0.3">
      <c r="A54" s="45">
        <v>6</v>
      </c>
      <c r="B54" s="44" t="s">
        <v>46</v>
      </c>
      <c r="C54" s="45">
        <v>8</v>
      </c>
      <c r="D54" s="45">
        <v>5</v>
      </c>
      <c r="E54" s="46">
        <v>1671800</v>
      </c>
      <c r="F54" s="47">
        <v>28980</v>
      </c>
      <c r="G54" s="47">
        <v>1359525</v>
      </c>
      <c r="H54" s="47">
        <v>99856</v>
      </c>
      <c r="I54" s="47">
        <f t="shared" si="2"/>
        <v>1488361</v>
      </c>
      <c r="J54" s="47">
        <f t="shared" si="3"/>
        <v>89.027455437253266</v>
      </c>
    </row>
    <row r="55" spans="1:10" x14ac:dyDescent="0.3">
      <c r="A55" s="49">
        <v>7</v>
      </c>
      <c r="B55" s="48" t="s">
        <v>30</v>
      </c>
      <c r="C55" s="49">
        <v>1</v>
      </c>
      <c r="D55" s="49">
        <v>1</v>
      </c>
      <c r="E55" s="50">
        <v>29200</v>
      </c>
      <c r="F55" s="51">
        <v>0</v>
      </c>
      <c r="G55" s="51">
        <v>3894</v>
      </c>
      <c r="H55" s="51">
        <v>24285</v>
      </c>
      <c r="I55" s="51">
        <f t="shared" si="2"/>
        <v>28179</v>
      </c>
      <c r="J55" s="51">
        <f t="shared" si="3"/>
        <v>96.503424657534254</v>
      </c>
    </row>
    <row r="56" spans="1:10" s="24" customFormat="1" x14ac:dyDescent="0.3">
      <c r="A56" s="36">
        <v>1</v>
      </c>
      <c r="B56" s="37" t="s">
        <v>47</v>
      </c>
      <c r="C56" s="36">
        <v>3</v>
      </c>
      <c r="D56" s="36">
        <v>1</v>
      </c>
      <c r="E56" s="38">
        <v>1020000</v>
      </c>
      <c r="F56" s="39">
        <v>0</v>
      </c>
      <c r="G56" s="39">
        <v>0</v>
      </c>
      <c r="H56" s="39">
        <v>907000</v>
      </c>
      <c r="I56" s="39">
        <f t="shared" si="2"/>
        <v>907000</v>
      </c>
      <c r="J56" s="39">
        <f t="shared" si="3"/>
        <v>88.921568627450981</v>
      </c>
    </row>
    <row r="57" spans="1:10" x14ac:dyDescent="0.3">
      <c r="A57" s="2">
        <v>1</v>
      </c>
      <c r="B57" s="3" t="s">
        <v>6</v>
      </c>
      <c r="C57" s="2">
        <v>3</v>
      </c>
      <c r="D57" s="2">
        <v>1</v>
      </c>
      <c r="E57" s="8">
        <v>1020000</v>
      </c>
      <c r="F57" s="5">
        <v>0</v>
      </c>
      <c r="G57" s="5">
        <v>0</v>
      </c>
      <c r="H57" s="5">
        <v>907000</v>
      </c>
      <c r="I57" s="5">
        <f t="shared" si="2"/>
        <v>907000</v>
      </c>
      <c r="J57" s="5">
        <f t="shared" si="3"/>
        <v>88.921568627450981</v>
      </c>
    </row>
    <row r="58" spans="1:10" s="24" customFormat="1" x14ac:dyDescent="0.3">
      <c r="A58" s="36">
        <v>1</v>
      </c>
      <c r="B58" s="37" t="s">
        <v>48</v>
      </c>
      <c r="C58" s="36">
        <v>65</v>
      </c>
      <c r="D58" s="36">
        <v>55</v>
      </c>
      <c r="E58" s="38">
        <v>24610150</v>
      </c>
      <c r="F58" s="39">
        <v>1144928.04</v>
      </c>
      <c r="G58" s="39">
        <v>9190119.5500000007</v>
      </c>
      <c r="H58" s="39">
        <v>4176030</v>
      </c>
      <c r="I58" s="39">
        <f t="shared" si="2"/>
        <v>14511077.59</v>
      </c>
      <c r="J58" s="39">
        <f t="shared" si="3"/>
        <v>58.963791728209699</v>
      </c>
    </row>
    <row r="59" spans="1:10" x14ac:dyDescent="0.3">
      <c r="A59" s="41">
        <v>1</v>
      </c>
      <c r="B59" s="40" t="s">
        <v>6</v>
      </c>
      <c r="C59" s="41">
        <v>9</v>
      </c>
      <c r="D59" s="41">
        <v>8</v>
      </c>
      <c r="E59" s="42">
        <v>15779570</v>
      </c>
      <c r="F59" s="43">
        <v>708192.16</v>
      </c>
      <c r="G59" s="43">
        <v>3343343.95</v>
      </c>
      <c r="H59" s="43">
        <v>3790195</v>
      </c>
      <c r="I59" s="43">
        <f t="shared" si="2"/>
        <v>7841731.1100000003</v>
      </c>
      <c r="J59" s="43">
        <f t="shared" si="3"/>
        <v>49.6954676838469</v>
      </c>
    </row>
    <row r="60" spans="1:10" x14ac:dyDescent="0.3">
      <c r="A60" s="45">
        <v>2</v>
      </c>
      <c r="B60" s="44" t="s">
        <v>49</v>
      </c>
      <c r="C60" s="45">
        <v>1</v>
      </c>
      <c r="D60" s="45">
        <v>1</v>
      </c>
      <c r="E60" s="46">
        <v>2680000</v>
      </c>
      <c r="F60" s="47">
        <v>0</v>
      </c>
      <c r="G60" s="47">
        <v>2679000</v>
      </c>
      <c r="H60" s="47">
        <v>0</v>
      </c>
      <c r="I60" s="47">
        <f t="shared" si="2"/>
        <v>2679000</v>
      </c>
      <c r="J60" s="47">
        <f t="shared" si="3"/>
        <v>99.962686567164184</v>
      </c>
    </row>
    <row r="61" spans="1:10" x14ac:dyDescent="0.3">
      <c r="A61" s="45">
        <v>3</v>
      </c>
      <c r="B61" s="44" t="s">
        <v>50</v>
      </c>
      <c r="C61" s="45">
        <v>3</v>
      </c>
      <c r="D61" s="45">
        <v>3</v>
      </c>
      <c r="E61" s="46">
        <v>692180</v>
      </c>
      <c r="F61" s="47">
        <v>64400</v>
      </c>
      <c r="G61" s="47">
        <v>549000</v>
      </c>
      <c r="H61" s="47">
        <v>67800</v>
      </c>
      <c r="I61" s="47">
        <f t="shared" si="2"/>
        <v>681200</v>
      </c>
      <c r="J61" s="47">
        <f t="shared" si="3"/>
        <v>98.413707417145829</v>
      </c>
    </row>
    <row r="62" spans="1:10" x14ac:dyDescent="0.3">
      <c r="A62" s="45">
        <v>4</v>
      </c>
      <c r="B62" s="44" t="s">
        <v>24</v>
      </c>
      <c r="C62" s="45">
        <v>4</v>
      </c>
      <c r="D62" s="45">
        <v>3</v>
      </c>
      <c r="E62" s="46">
        <v>217040</v>
      </c>
      <c r="F62" s="47">
        <v>21180</v>
      </c>
      <c r="G62" s="47">
        <v>29010</v>
      </c>
      <c r="H62" s="47">
        <v>80560</v>
      </c>
      <c r="I62" s="47">
        <f t="shared" si="2"/>
        <v>130750</v>
      </c>
      <c r="J62" s="47">
        <f t="shared" si="3"/>
        <v>60.242351640250646</v>
      </c>
    </row>
    <row r="63" spans="1:10" x14ac:dyDescent="0.3">
      <c r="A63" s="45">
        <v>5</v>
      </c>
      <c r="B63" s="44" t="s">
        <v>51</v>
      </c>
      <c r="C63" s="45">
        <v>5</v>
      </c>
      <c r="D63" s="45">
        <v>3</v>
      </c>
      <c r="E63" s="46">
        <v>1951000</v>
      </c>
      <c r="F63" s="47">
        <v>49300</v>
      </c>
      <c r="G63" s="47">
        <v>363258</v>
      </c>
      <c r="H63" s="47">
        <v>75760</v>
      </c>
      <c r="I63" s="47">
        <f t="shared" si="2"/>
        <v>488318</v>
      </c>
      <c r="J63" s="47">
        <f t="shared" si="3"/>
        <v>25.029113275243464</v>
      </c>
    </row>
    <row r="64" spans="1:10" x14ac:dyDescent="0.3">
      <c r="A64" s="45">
        <v>6</v>
      </c>
      <c r="B64" s="44" t="s">
        <v>52</v>
      </c>
      <c r="C64" s="45">
        <v>8</v>
      </c>
      <c r="D64" s="45">
        <v>8</v>
      </c>
      <c r="E64" s="46">
        <v>241320</v>
      </c>
      <c r="F64" s="47">
        <v>23650</v>
      </c>
      <c r="G64" s="47">
        <v>170000</v>
      </c>
      <c r="H64" s="47">
        <v>23160</v>
      </c>
      <c r="I64" s="47">
        <f t="shared" si="2"/>
        <v>216810</v>
      </c>
      <c r="J64" s="47">
        <f t="shared" si="3"/>
        <v>89.843361511685728</v>
      </c>
    </row>
    <row r="65" spans="1:10" x14ac:dyDescent="0.3">
      <c r="A65" s="45">
        <v>7</v>
      </c>
      <c r="B65" s="44" t="s">
        <v>53</v>
      </c>
      <c r="C65" s="45">
        <v>2</v>
      </c>
      <c r="D65" s="45">
        <v>2</v>
      </c>
      <c r="E65" s="46">
        <v>120080</v>
      </c>
      <c r="F65" s="47">
        <v>4200</v>
      </c>
      <c r="G65" s="47">
        <v>84710</v>
      </c>
      <c r="H65" s="47">
        <v>0</v>
      </c>
      <c r="I65" s="47">
        <f t="shared" si="2"/>
        <v>88910</v>
      </c>
      <c r="J65" s="47">
        <f t="shared" si="3"/>
        <v>74.042305129913387</v>
      </c>
    </row>
    <row r="66" spans="1:10" x14ac:dyDescent="0.3">
      <c r="A66" s="45">
        <v>8</v>
      </c>
      <c r="B66" s="44" t="s">
        <v>54</v>
      </c>
      <c r="C66" s="45">
        <v>4</v>
      </c>
      <c r="D66" s="45">
        <v>2</v>
      </c>
      <c r="E66" s="46">
        <v>115880</v>
      </c>
      <c r="F66" s="47">
        <v>0</v>
      </c>
      <c r="G66" s="47">
        <v>78256</v>
      </c>
      <c r="H66" s="47">
        <v>0</v>
      </c>
      <c r="I66" s="47">
        <f t="shared" si="2"/>
        <v>78256</v>
      </c>
      <c r="J66" s="47">
        <f t="shared" si="3"/>
        <v>67.531929582326541</v>
      </c>
    </row>
    <row r="67" spans="1:10" x14ac:dyDescent="0.3">
      <c r="A67" s="45">
        <v>9</v>
      </c>
      <c r="B67" s="44" t="s">
        <v>55</v>
      </c>
      <c r="C67" s="45">
        <v>6</v>
      </c>
      <c r="D67" s="45">
        <v>5</v>
      </c>
      <c r="E67" s="46">
        <v>315640</v>
      </c>
      <c r="F67" s="47">
        <v>118000</v>
      </c>
      <c r="G67" s="47">
        <v>0</v>
      </c>
      <c r="H67" s="47">
        <v>51240</v>
      </c>
      <c r="I67" s="47">
        <f t="shared" si="2"/>
        <v>169240</v>
      </c>
      <c r="J67" s="47">
        <f t="shared" si="3"/>
        <v>53.618045875047521</v>
      </c>
    </row>
    <row r="68" spans="1:10" x14ac:dyDescent="0.3">
      <c r="A68" s="45">
        <v>10</v>
      </c>
      <c r="B68" s="44" t="s">
        <v>56</v>
      </c>
      <c r="C68" s="45">
        <v>6</v>
      </c>
      <c r="D68" s="45">
        <v>5</v>
      </c>
      <c r="E68" s="46">
        <v>166840</v>
      </c>
      <c r="F68" s="47">
        <v>10020</v>
      </c>
      <c r="G68" s="47">
        <v>48015</v>
      </c>
      <c r="H68" s="47">
        <v>45120</v>
      </c>
      <c r="I68" s="47">
        <f t="shared" si="2"/>
        <v>103155</v>
      </c>
      <c r="J68" s="47">
        <f t="shared" si="3"/>
        <v>61.828698153919923</v>
      </c>
    </row>
    <row r="69" spans="1:10" x14ac:dyDescent="0.3">
      <c r="A69" s="45">
        <v>11</v>
      </c>
      <c r="B69" s="44" t="s">
        <v>57</v>
      </c>
      <c r="C69" s="45">
        <v>4</v>
      </c>
      <c r="D69" s="45">
        <v>3</v>
      </c>
      <c r="E69" s="46">
        <v>1421520</v>
      </c>
      <c r="F69" s="47">
        <v>55826.879999999997</v>
      </c>
      <c r="G69" s="47">
        <v>1106023</v>
      </c>
      <c r="H69" s="47">
        <v>3000</v>
      </c>
      <c r="I69" s="47">
        <f t="shared" si="2"/>
        <v>1164849.8799999999</v>
      </c>
      <c r="J69" s="47">
        <f t="shared" si="3"/>
        <v>81.943967021216721</v>
      </c>
    </row>
    <row r="70" spans="1:10" x14ac:dyDescent="0.3">
      <c r="A70" s="45">
        <v>12</v>
      </c>
      <c r="B70" s="44" t="s">
        <v>58</v>
      </c>
      <c r="C70" s="45">
        <v>5</v>
      </c>
      <c r="D70" s="45">
        <v>5</v>
      </c>
      <c r="E70" s="46">
        <v>703600</v>
      </c>
      <c r="F70" s="47">
        <v>24160</v>
      </c>
      <c r="G70" s="47">
        <v>651591.6</v>
      </c>
      <c r="H70" s="47">
        <v>22195</v>
      </c>
      <c r="I70" s="47">
        <f t="shared" si="2"/>
        <v>697946.6</v>
      </c>
      <c r="J70" s="47">
        <f t="shared" si="3"/>
        <v>99.196503695281407</v>
      </c>
    </row>
    <row r="71" spans="1:10" x14ac:dyDescent="0.3">
      <c r="A71" s="49">
        <v>13</v>
      </c>
      <c r="B71" s="48" t="s">
        <v>59</v>
      </c>
      <c r="C71" s="49">
        <v>8</v>
      </c>
      <c r="D71" s="49">
        <v>7</v>
      </c>
      <c r="E71" s="50">
        <v>205480</v>
      </c>
      <c r="F71" s="51">
        <v>65999</v>
      </c>
      <c r="G71" s="51">
        <v>87912</v>
      </c>
      <c r="H71" s="51">
        <v>17000</v>
      </c>
      <c r="I71" s="51">
        <f t="shared" ref="I71:I102" si="4">F71+G71+H71</f>
        <v>170911</v>
      </c>
      <c r="J71" s="51">
        <f t="shared" ref="J71:J102" si="5">(I71*100)/E71</f>
        <v>83.176464862760369</v>
      </c>
    </row>
    <row r="72" spans="1:10" s="24" customFormat="1" x14ac:dyDescent="0.3">
      <c r="A72" s="36">
        <v>1</v>
      </c>
      <c r="B72" s="37" t="s">
        <v>60</v>
      </c>
      <c r="C72" s="36">
        <v>29</v>
      </c>
      <c r="D72" s="36">
        <v>19</v>
      </c>
      <c r="E72" s="38">
        <v>15981950</v>
      </c>
      <c r="F72" s="39">
        <v>1002886</v>
      </c>
      <c r="G72" s="39">
        <v>6363708</v>
      </c>
      <c r="H72" s="39">
        <v>29000</v>
      </c>
      <c r="I72" s="39">
        <f t="shared" si="4"/>
        <v>7395594</v>
      </c>
      <c r="J72" s="39">
        <f t="shared" si="5"/>
        <v>46.27466610770275</v>
      </c>
    </row>
    <row r="73" spans="1:10" x14ac:dyDescent="0.3">
      <c r="A73" s="41">
        <v>1</v>
      </c>
      <c r="B73" s="40" t="s">
        <v>6</v>
      </c>
      <c r="C73" s="41">
        <v>14</v>
      </c>
      <c r="D73" s="41">
        <v>12</v>
      </c>
      <c r="E73" s="42">
        <v>13487450</v>
      </c>
      <c r="F73" s="43">
        <v>1002886</v>
      </c>
      <c r="G73" s="43">
        <v>4497708</v>
      </c>
      <c r="H73" s="43">
        <v>12000</v>
      </c>
      <c r="I73" s="43">
        <f t="shared" si="4"/>
        <v>5512594</v>
      </c>
      <c r="J73" s="43">
        <f t="shared" si="5"/>
        <v>40.872025475534663</v>
      </c>
    </row>
    <row r="74" spans="1:10" x14ac:dyDescent="0.3">
      <c r="A74" s="45">
        <v>2</v>
      </c>
      <c r="B74" s="44" t="s">
        <v>33</v>
      </c>
      <c r="C74" s="45">
        <v>8</v>
      </c>
      <c r="D74" s="45">
        <v>3</v>
      </c>
      <c r="E74" s="46">
        <v>2209500</v>
      </c>
      <c r="F74" s="47">
        <v>0</v>
      </c>
      <c r="G74" s="47">
        <v>1741000</v>
      </c>
      <c r="H74" s="47">
        <v>0</v>
      </c>
      <c r="I74" s="47">
        <f t="shared" si="4"/>
        <v>1741000</v>
      </c>
      <c r="J74" s="47">
        <f t="shared" si="5"/>
        <v>78.79610771667798</v>
      </c>
    </row>
    <row r="75" spans="1:10" x14ac:dyDescent="0.3">
      <c r="A75" s="45">
        <v>3</v>
      </c>
      <c r="B75" s="44" t="s">
        <v>61</v>
      </c>
      <c r="C75" s="45">
        <v>1</v>
      </c>
      <c r="D75" s="45">
        <v>1</v>
      </c>
      <c r="E75" s="46">
        <v>40000</v>
      </c>
      <c r="F75" s="47">
        <v>0</v>
      </c>
      <c r="G75" s="47">
        <v>0</v>
      </c>
      <c r="H75" s="47">
        <v>17000</v>
      </c>
      <c r="I75" s="47">
        <f t="shared" si="4"/>
        <v>17000</v>
      </c>
      <c r="J75" s="47">
        <f t="shared" si="5"/>
        <v>42.5</v>
      </c>
    </row>
    <row r="76" spans="1:10" x14ac:dyDescent="0.3">
      <c r="A76" s="45">
        <v>4</v>
      </c>
      <c r="B76" s="44" t="s">
        <v>62</v>
      </c>
      <c r="C76" s="45">
        <v>1</v>
      </c>
      <c r="D76" s="45">
        <v>0</v>
      </c>
      <c r="E76" s="46">
        <v>40000</v>
      </c>
      <c r="F76" s="47">
        <v>0</v>
      </c>
      <c r="G76" s="47">
        <v>0</v>
      </c>
      <c r="H76" s="47">
        <v>0</v>
      </c>
      <c r="I76" s="47">
        <f t="shared" si="4"/>
        <v>0</v>
      </c>
      <c r="J76" s="47">
        <f t="shared" si="5"/>
        <v>0</v>
      </c>
    </row>
    <row r="77" spans="1:10" x14ac:dyDescent="0.3">
      <c r="A77" s="45">
        <v>5</v>
      </c>
      <c r="B77" s="44" t="s">
        <v>63</v>
      </c>
      <c r="C77" s="45">
        <v>1</v>
      </c>
      <c r="D77" s="45">
        <v>1</v>
      </c>
      <c r="E77" s="46">
        <v>60000</v>
      </c>
      <c r="F77" s="47">
        <v>0</v>
      </c>
      <c r="G77" s="47">
        <v>60000</v>
      </c>
      <c r="H77" s="47">
        <v>0</v>
      </c>
      <c r="I77" s="47">
        <f t="shared" si="4"/>
        <v>60000</v>
      </c>
      <c r="J77" s="47">
        <f t="shared" si="5"/>
        <v>100</v>
      </c>
    </row>
    <row r="78" spans="1:10" x14ac:dyDescent="0.3">
      <c r="A78" s="45">
        <v>6</v>
      </c>
      <c r="B78" s="44" t="s">
        <v>64</v>
      </c>
      <c r="C78" s="45">
        <v>1</v>
      </c>
      <c r="D78" s="45">
        <v>0</v>
      </c>
      <c r="E78" s="46">
        <v>40000</v>
      </c>
      <c r="F78" s="47">
        <v>0</v>
      </c>
      <c r="G78" s="47">
        <v>0</v>
      </c>
      <c r="H78" s="47">
        <v>0</v>
      </c>
      <c r="I78" s="47">
        <f t="shared" si="4"/>
        <v>0</v>
      </c>
      <c r="J78" s="47">
        <f t="shared" si="5"/>
        <v>0</v>
      </c>
    </row>
    <row r="79" spans="1:10" x14ac:dyDescent="0.3">
      <c r="A79" s="45">
        <v>7</v>
      </c>
      <c r="B79" s="44" t="s">
        <v>65</v>
      </c>
      <c r="C79" s="45">
        <v>1</v>
      </c>
      <c r="D79" s="45">
        <v>0</v>
      </c>
      <c r="E79" s="46">
        <v>40000</v>
      </c>
      <c r="F79" s="47">
        <v>0</v>
      </c>
      <c r="G79" s="47">
        <v>0</v>
      </c>
      <c r="H79" s="47">
        <v>0</v>
      </c>
      <c r="I79" s="47">
        <f t="shared" si="4"/>
        <v>0</v>
      </c>
      <c r="J79" s="47">
        <f t="shared" si="5"/>
        <v>0</v>
      </c>
    </row>
    <row r="80" spans="1:10" x14ac:dyDescent="0.3">
      <c r="A80" s="45">
        <v>8</v>
      </c>
      <c r="B80" s="44" t="s">
        <v>126</v>
      </c>
      <c r="C80" s="45">
        <v>1</v>
      </c>
      <c r="D80" s="45">
        <v>1</v>
      </c>
      <c r="E80" s="46">
        <v>25000</v>
      </c>
      <c r="F80" s="47">
        <v>0</v>
      </c>
      <c r="G80" s="47">
        <v>25000</v>
      </c>
      <c r="H80" s="47">
        <v>0</v>
      </c>
      <c r="I80" s="47">
        <f t="shared" si="4"/>
        <v>25000</v>
      </c>
      <c r="J80" s="47">
        <f t="shared" si="5"/>
        <v>100</v>
      </c>
    </row>
    <row r="81" spans="1:10" x14ac:dyDescent="0.3">
      <c r="A81" s="49">
        <v>9</v>
      </c>
      <c r="B81" s="48" t="s">
        <v>66</v>
      </c>
      <c r="C81" s="49">
        <v>1</v>
      </c>
      <c r="D81" s="49">
        <v>1</v>
      </c>
      <c r="E81" s="50">
        <v>40000</v>
      </c>
      <c r="F81" s="51">
        <v>0</v>
      </c>
      <c r="G81" s="51">
        <v>40000</v>
      </c>
      <c r="H81" s="51">
        <v>0</v>
      </c>
      <c r="I81" s="51">
        <f t="shared" si="4"/>
        <v>40000</v>
      </c>
      <c r="J81" s="51">
        <f t="shared" si="5"/>
        <v>100</v>
      </c>
    </row>
    <row r="82" spans="1:10" s="24" customFormat="1" x14ac:dyDescent="0.3">
      <c r="A82" s="36">
        <v>1</v>
      </c>
      <c r="B82" s="37" t="s">
        <v>67</v>
      </c>
      <c r="C82" s="36">
        <v>82</v>
      </c>
      <c r="D82" s="36">
        <v>61</v>
      </c>
      <c r="E82" s="38">
        <v>34837475</v>
      </c>
      <c r="F82" s="39">
        <v>4086161.63</v>
      </c>
      <c r="G82" s="39">
        <v>16189988.939999999</v>
      </c>
      <c r="H82" s="39">
        <v>6218111.5999999996</v>
      </c>
      <c r="I82" s="39">
        <f t="shared" si="4"/>
        <v>26494262.170000002</v>
      </c>
      <c r="J82" s="39">
        <f t="shared" si="5"/>
        <v>76.051040352379161</v>
      </c>
    </row>
    <row r="83" spans="1:10" x14ac:dyDescent="0.3">
      <c r="A83" s="41">
        <v>1</v>
      </c>
      <c r="B83" s="40" t="s">
        <v>6</v>
      </c>
      <c r="C83" s="41">
        <v>9</v>
      </c>
      <c r="D83" s="41">
        <v>8</v>
      </c>
      <c r="E83" s="42">
        <v>17075450</v>
      </c>
      <c r="F83" s="43">
        <v>506553.9</v>
      </c>
      <c r="G83" s="43">
        <v>8325567</v>
      </c>
      <c r="H83" s="43">
        <v>4748910.5999999996</v>
      </c>
      <c r="I83" s="43">
        <f t="shared" si="4"/>
        <v>13581031.5</v>
      </c>
      <c r="J83" s="43">
        <f t="shared" si="5"/>
        <v>79.535423663798028</v>
      </c>
    </row>
    <row r="84" spans="1:10" x14ac:dyDescent="0.3">
      <c r="A84" s="45">
        <v>2</v>
      </c>
      <c r="B84" s="44" t="s">
        <v>33</v>
      </c>
      <c r="C84" s="45">
        <v>4</v>
      </c>
      <c r="D84" s="45">
        <v>3</v>
      </c>
      <c r="E84" s="46">
        <v>550100</v>
      </c>
      <c r="F84" s="47">
        <v>3341</v>
      </c>
      <c r="G84" s="47">
        <v>111690</v>
      </c>
      <c r="H84" s="47">
        <v>0</v>
      </c>
      <c r="I84" s="47">
        <f t="shared" si="4"/>
        <v>115031</v>
      </c>
      <c r="J84" s="47">
        <f t="shared" si="5"/>
        <v>20.910925286311581</v>
      </c>
    </row>
    <row r="85" spans="1:10" x14ac:dyDescent="0.3">
      <c r="A85" s="45">
        <v>3</v>
      </c>
      <c r="B85" s="44" t="s">
        <v>68</v>
      </c>
      <c r="C85" s="45">
        <v>3</v>
      </c>
      <c r="D85" s="45">
        <v>3</v>
      </c>
      <c r="E85" s="46">
        <v>291850</v>
      </c>
      <c r="F85" s="47">
        <v>49198</v>
      </c>
      <c r="G85" s="47">
        <v>135473</v>
      </c>
      <c r="H85" s="47">
        <v>39259</v>
      </c>
      <c r="I85" s="47">
        <f t="shared" si="4"/>
        <v>223930</v>
      </c>
      <c r="J85" s="47">
        <f t="shared" si="5"/>
        <v>76.72777111529895</v>
      </c>
    </row>
    <row r="86" spans="1:10" x14ac:dyDescent="0.3">
      <c r="A86" s="45">
        <v>4</v>
      </c>
      <c r="B86" s="44" t="s">
        <v>69</v>
      </c>
      <c r="C86" s="45">
        <v>5</v>
      </c>
      <c r="D86" s="45">
        <v>3</v>
      </c>
      <c r="E86" s="46">
        <v>347275</v>
      </c>
      <c r="F86" s="47">
        <v>25996.5</v>
      </c>
      <c r="G86" s="47">
        <v>20600</v>
      </c>
      <c r="H86" s="47">
        <v>10800</v>
      </c>
      <c r="I86" s="47">
        <f t="shared" si="4"/>
        <v>57396.5</v>
      </c>
      <c r="J86" s="47">
        <f t="shared" si="5"/>
        <v>16.527679792671513</v>
      </c>
    </row>
    <row r="87" spans="1:10" x14ac:dyDescent="0.3">
      <c r="A87" s="45">
        <v>5</v>
      </c>
      <c r="B87" s="44" t="s">
        <v>70</v>
      </c>
      <c r="C87" s="45">
        <v>8</v>
      </c>
      <c r="D87" s="45">
        <v>4</v>
      </c>
      <c r="E87" s="46">
        <v>1235300</v>
      </c>
      <c r="F87" s="47">
        <v>201210</v>
      </c>
      <c r="G87" s="47">
        <v>490073</v>
      </c>
      <c r="H87" s="47">
        <v>12000</v>
      </c>
      <c r="I87" s="47">
        <f t="shared" si="4"/>
        <v>703283</v>
      </c>
      <c r="J87" s="47">
        <f t="shared" si="5"/>
        <v>56.932162227798912</v>
      </c>
    </row>
    <row r="88" spans="1:10" x14ac:dyDescent="0.3">
      <c r="A88" s="45">
        <v>6</v>
      </c>
      <c r="B88" s="44" t="s">
        <v>71</v>
      </c>
      <c r="C88" s="45">
        <v>7</v>
      </c>
      <c r="D88" s="45">
        <v>7</v>
      </c>
      <c r="E88" s="46">
        <v>2945100</v>
      </c>
      <c r="F88" s="47">
        <v>48631.23</v>
      </c>
      <c r="G88" s="47">
        <v>2528476</v>
      </c>
      <c r="H88" s="47">
        <v>64841</v>
      </c>
      <c r="I88" s="47">
        <f t="shared" si="4"/>
        <v>2641948.23</v>
      </c>
      <c r="J88" s="47">
        <f t="shared" si="5"/>
        <v>89.706571253947232</v>
      </c>
    </row>
    <row r="89" spans="1:10" x14ac:dyDescent="0.3">
      <c r="A89" s="45">
        <v>7</v>
      </c>
      <c r="B89" s="44" t="s">
        <v>21</v>
      </c>
      <c r="C89" s="45">
        <v>7</v>
      </c>
      <c r="D89" s="45">
        <v>5</v>
      </c>
      <c r="E89" s="46">
        <v>454700</v>
      </c>
      <c r="F89" s="47">
        <v>27006</v>
      </c>
      <c r="G89" s="47">
        <v>92139.05</v>
      </c>
      <c r="H89" s="47">
        <v>20128</v>
      </c>
      <c r="I89" s="47">
        <f t="shared" si="4"/>
        <v>139273.04999999999</v>
      </c>
      <c r="J89" s="47">
        <f t="shared" si="5"/>
        <v>30.629656916648337</v>
      </c>
    </row>
    <row r="90" spans="1:10" x14ac:dyDescent="0.3">
      <c r="A90" s="45">
        <v>8</v>
      </c>
      <c r="B90" s="44" t="s">
        <v>72</v>
      </c>
      <c r="C90" s="45">
        <v>14</v>
      </c>
      <c r="D90" s="45">
        <v>10</v>
      </c>
      <c r="E90" s="46">
        <v>5423800</v>
      </c>
      <c r="F90" s="47">
        <v>2981745</v>
      </c>
      <c r="G90" s="47">
        <v>1098154</v>
      </c>
      <c r="H90" s="47">
        <v>212973</v>
      </c>
      <c r="I90" s="47">
        <f t="shared" si="4"/>
        <v>4292872</v>
      </c>
      <c r="J90" s="47">
        <f t="shared" si="5"/>
        <v>79.148788672148683</v>
      </c>
    </row>
    <row r="91" spans="1:10" x14ac:dyDescent="0.3">
      <c r="A91" s="45">
        <v>9</v>
      </c>
      <c r="B91" s="44" t="s">
        <v>73</v>
      </c>
      <c r="C91" s="45">
        <v>1</v>
      </c>
      <c r="D91" s="45">
        <v>1</v>
      </c>
      <c r="E91" s="46">
        <v>200000</v>
      </c>
      <c r="F91" s="47">
        <v>0</v>
      </c>
      <c r="G91" s="47">
        <v>61980</v>
      </c>
      <c r="H91" s="47">
        <v>18000</v>
      </c>
      <c r="I91" s="47">
        <f t="shared" si="4"/>
        <v>79980</v>
      </c>
      <c r="J91" s="47">
        <f t="shared" si="5"/>
        <v>39.99</v>
      </c>
    </row>
    <row r="92" spans="1:10" x14ac:dyDescent="0.3">
      <c r="A92" s="45">
        <v>10</v>
      </c>
      <c r="B92" s="44" t="s">
        <v>74</v>
      </c>
      <c r="C92" s="45">
        <v>14</v>
      </c>
      <c r="D92" s="45">
        <v>10</v>
      </c>
      <c r="E92" s="46">
        <v>4751500</v>
      </c>
      <c r="F92" s="47">
        <v>134410</v>
      </c>
      <c r="G92" s="47">
        <v>2873229</v>
      </c>
      <c r="H92" s="47">
        <v>1083000</v>
      </c>
      <c r="I92" s="47">
        <f t="shared" si="4"/>
        <v>4090639</v>
      </c>
      <c r="J92" s="47">
        <f t="shared" si="5"/>
        <v>86.091528990844992</v>
      </c>
    </row>
    <row r="93" spans="1:10" x14ac:dyDescent="0.3">
      <c r="A93" s="45">
        <v>11</v>
      </c>
      <c r="B93" s="44" t="s">
        <v>75</v>
      </c>
      <c r="C93" s="45">
        <v>7</v>
      </c>
      <c r="D93" s="45">
        <v>4</v>
      </c>
      <c r="E93" s="46">
        <v>1450000</v>
      </c>
      <c r="F93" s="47">
        <v>108070</v>
      </c>
      <c r="G93" s="47">
        <v>442607.89</v>
      </c>
      <c r="H93" s="47">
        <v>0</v>
      </c>
      <c r="I93" s="47">
        <f t="shared" si="4"/>
        <v>550677.89</v>
      </c>
      <c r="J93" s="47">
        <f t="shared" si="5"/>
        <v>37.977785517241379</v>
      </c>
    </row>
    <row r="94" spans="1:10" x14ac:dyDescent="0.3">
      <c r="A94" s="45">
        <v>12</v>
      </c>
      <c r="B94" s="44" t="s">
        <v>76</v>
      </c>
      <c r="C94" s="45">
        <v>1</v>
      </c>
      <c r="D94" s="45">
        <v>1</v>
      </c>
      <c r="E94" s="46">
        <v>80000</v>
      </c>
      <c r="F94" s="47">
        <v>0</v>
      </c>
      <c r="G94" s="47">
        <v>0</v>
      </c>
      <c r="H94" s="47">
        <v>5500</v>
      </c>
      <c r="I94" s="47">
        <f t="shared" si="4"/>
        <v>5500</v>
      </c>
      <c r="J94" s="47">
        <f t="shared" si="5"/>
        <v>6.875</v>
      </c>
    </row>
    <row r="95" spans="1:10" x14ac:dyDescent="0.3">
      <c r="A95" s="45">
        <v>13</v>
      </c>
      <c r="B95" s="44" t="s">
        <v>77</v>
      </c>
      <c r="C95" s="45">
        <v>1</v>
      </c>
      <c r="D95" s="45">
        <v>1</v>
      </c>
      <c r="E95" s="46">
        <v>2700</v>
      </c>
      <c r="F95" s="47">
        <v>0</v>
      </c>
      <c r="G95" s="47">
        <v>0</v>
      </c>
      <c r="H95" s="47">
        <v>2700</v>
      </c>
      <c r="I95" s="47">
        <f t="shared" si="4"/>
        <v>2700</v>
      </c>
      <c r="J95" s="47">
        <f t="shared" si="5"/>
        <v>100</v>
      </c>
    </row>
    <row r="96" spans="1:10" x14ac:dyDescent="0.3">
      <c r="A96" s="49">
        <v>14</v>
      </c>
      <c r="B96" s="48" t="s">
        <v>78</v>
      </c>
      <c r="C96" s="49">
        <v>1</v>
      </c>
      <c r="D96" s="49">
        <v>1</v>
      </c>
      <c r="E96" s="50">
        <v>29700</v>
      </c>
      <c r="F96" s="51">
        <v>0</v>
      </c>
      <c r="G96" s="51">
        <v>10000</v>
      </c>
      <c r="H96" s="51">
        <v>0</v>
      </c>
      <c r="I96" s="51">
        <f t="shared" si="4"/>
        <v>10000</v>
      </c>
      <c r="J96" s="51">
        <f t="shared" si="5"/>
        <v>33.670033670033668</v>
      </c>
    </row>
    <row r="97" spans="1:10" s="24" customFormat="1" x14ac:dyDescent="0.3">
      <c r="A97" s="36">
        <v>1</v>
      </c>
      <c r="B97" s="37" t="s">
        <v>79</v>
      </c>
      <c r="C97" s="36">
        <v>29</v>
      </c>
      <c r="D97" s="36">
        <v>17</v>
      </c>
      <c r="E97" s="38">
        <v>4356000</v>
      </c>
      <c r="F97" s="39">
        <v>282312</v>
      </c>
      <c r="G97" s="39">
        <v>1153607</v>
      </c>
      <c r="H97" s="39">
        <v>256135</v>
      </c>
      <c r="I97" s="39">
        <f t="shared" si="4"/>
        <v>1692054</v>
      </c>
      <c r="J97" s="39">
        <f t="shared" si="5"/>
        <v>38.844214876033057</v>
      </c>
    </row>
    <row r="98" spans="1:10" x14ac:dyDescent="0.3">
      <c r="A98" s="41">
        <v>1</v>
      </c>
      <c r="B98" s="40" t="s">
        <v>6</v>
      </c>
      <c r="C98" s="41">
        <v>9</v>
      </c>
      <c r="D98" s="41">
        <v>3</v>
      </c>
      <c r="E98" s="42">
        <v>1295000</v>
      </c>
      <c r="F98" s="43">
        <v>49980</v>
      </c>
      <c r="G98" s="43">
        <v>625000</v>
      </c>
      <c r="H98" s="43">
        <v>0</v>
      </c>
      <c r="I98" s="43">
        <f t="shared" si="4"/>
        <v>674980</v>
      </c>
      <c r="J98" s="43">
        <f t="shared" si="5"/>
        <v>52.122007722007723</v>
      </c>
    </row>
    <row r="99" spans="1:10" x14ac:dyDescent="0.3">
      <c r="A99" s="45">
        <v>2</v>
      </c>
      <c r="B99" s="44" t="s">
        <v>80</v>
      </c>
      <c r="C99" s="45">
        <v>10</v>
      </c>
      <c r="D99" s="45">
        <v>7</v>
      </c>
      <c r="E99" s="46">
        <v>2501000</v>
      </c>
      <c r="F99" s="47">
        <v>93532</v>
      </c>
      <c r="G99" s="47">
        <v>483647</v>
      </c>
      <c r="H99" s="47">
        <v>1145</v>
      </c>
      <c r="I99" s="47">
        <f t="shared" si="4"/>
        <v>578324</v>
      </c>
      <c r="J99" s="47">
        <f t="shared" si="5"/>
        <v>23.123710515793682</v>
      </c>
    </row>
    <row r="100" spans="1:10" x14ac:dyDescent="0.3">
      <c r="A100" s="45">
        <v>3</v>
      </c>
      <c r="B100" s="44" t="s">
        <v>81</v>
      </c>
      <c r="C100" s="45">
        <v>7</v>
      </c>
      <c r="D100" s="45">
        <v>5</v>
      </c>
      <c r="E100" s="46">
        <v>470000</v>
      </c>
      <c r="F100" s="47">
        <v>125000</v>
      </c>
      <c r="G100" s="47">
        <v>0</v>
      </c>
      <c r="H100" s="47">
        <v>254990</v>
      </c>
      <c r="I100" s="47">
        <f t="shared" si="4"/>
        <v>379990</v>
      </c>
      <c r="J100" s="47">
        <f t="shared" si="5"/>
        <v>80.848936170212767</v>
      </c>
    </row>
    <row r="101" spans="1:10" x14ac:dyDescent="0.3">
      <c r="A101" s="45">
        <v>4</v>
      </c>
      <c r="B101" s="44" t="s">
        <v>82</v>
      </c>
      <c r="C101" s="45">
        <v>2</v>
      </c>
      <c r="D101" s="45">
        <v>2</v>
      </c>
      <c r="E101" s="46">
        <v>60000</v>
      </c>
      <c r="F101" s="47">
        <v>13800</v>
      </c>
      <c r="G101" s="47">
        <v>44960</v>
      </c>
      <c r="H101" s="47">
        <v>0</v>
      </c>
      <c r="I101" s="47">
        <f t="shared" si="4"/>
        <v>58760</v>
      </c>
      <c r="J101" s="47">
        <f t="shared" si="5"/>
        <v>97.933333333333337</v>
      </c>
    </row>
    <row r="102" spans="1:10" x14ac:dyDescent="0.3">
      <c r="A102" s="49">
        <v>5</v>
      </c>
      <c r="B102" s="48" t="s">
        <v>83</v>
      </c>
      <c r="C102" s="49">
        <v>1</v>
      </c>
      <c r="D102" s="49">
        <v>0</v>
      </c>
      <c r="E102" s="50">
        <v>30000</v>
      </c>
      <c r="F102" s="51">
        <v>0</v>
      </c>
      <c r="G102" s="51">
        <v>0</v>
      </c>
      <c r="H102" s="51">
        <v>0</v>
      </c>
      <c r="I102" s="51">
        <f t="shared" si="4"/>
        <v>0</v>
      </c>
      <c r="J102" s="51">
        <f t="shared" si="5"/>
        <v>0</v>
      </c>
    </row>
    <row r="103" spans="1:10" s="24" customFormat="1" x14ac:dyDescent="0.3">
      <c r="A103" s="36">
        <v>1</v>
      </c>
      <c r="B103" s="37" t="s">
        <v>84</v>
      </c>
      <c r="C103" s="36">
        <v>7</v>
      </c>
      <c r="D103" s="36">
        <v>3</v>
      </c>
      <c r="E103" s="38">
        <v>24236600</v>
      </c>
      <c r="F103" s="39">
        <v>123440</v>
      </c>
      <c r="G103" s="39">
        <v>568687.35</v>
      </c>
      <c r="H103" s="39">
        <v>5721958.1500000004</v>
      </c>
      <c r="I103" s="39">
        <f t="shared" ref="I103:I134" si="6">F103+G103+H103</f>
        <v>6414085.5</v>
      </c>
      <c r="J103" s="39">
        <f t="shared" ref="J103:J134" si="7">(I103*100)/E103</f>
        <v>26.464460774201001</v>
      </c>
    </row>
    <row r="104" spans="1:10" x14ac:dyDescent="0.3">
      <c r="A104" s="41">
        <v>1</v>
      </c>
      <c r="B104" s="40" t="s">
        <v>6</v>
      </c>
      <c r="C104" s="41">
        <v>3</v>
      </c>
      <c r="D104" s="41">
        <v>0</v>
      </c>
      <c r="E104" s="42">
        <v>931000</v>
      </c>
      <c r="F104" s="43">
        <v>0</v>
      </c>
      <c r="G104" s="43">
        <v>0</v>
      </c>
      <c r="H104" s="43">
        <v>0</v>
      </c>
      <c r="I104" s="43">
        <f t="shared" si="6"/>
        <v>0</v>
      </c>
      <c r="J104" s="43">
        <f t="shared" si="7"/>
        <v>0</v>
      </c>
    </row>
    <row r="105" spans="1:10" x14ac:dyDescent="0.3">
      <c r="A105" s="45">
        <v>2</v>
      </c>
      <c r="B105" s="44" t="s">
        <v>85</v>
      </c>
      <c r="C105" s="45">
        <v>2</v>
      </c>
      <c r="D105" s="45">
        <v>2</v>
      </c>
      <c r="E105" s="46">
        <v>7455600</v>
      </c>
      <c r="F105" s="47">
        <v>123440</v>
      </c>
      <c r="G105" s="47">
        <v>568687.35</v>
      </c>
      <c r="H105" s="47">
        <v>4983016.1500000004</v>
      </c>
      <c r="I105" s="47">
        <f t="shared" si="6"/>
        <v>5675143.5</v>
      </c>
      <c r="J105" s="47">
        <f t="shared" si="7"/>
        <v>76.119205697730564</v>
      </c>
    </row>
    <row r="106" spans="1:10" x14ac:dyDescent="0.3">
      <c r="A106" s="49">
        <v>3</v>
      </c>
      <c r="B106" s="48" t="s">
        <v>86</v>
      </c>
      <c r="C106" s="49">
        <v>2</v>
      </c>
      <c r="D106" s="49">
        <v>1</v>
      </c>
      <c r="E106" s="50">
        <v>15850000</v>
      </c>
      <c r="F106" s="51">
        <v>0</v>
      </c>
      <c r="G106" s="51">
        <v>0</v>
      </c>
      <c r="H106" s="51">
        <v>738942</v>
      </c>
      <c r="I106" s="51">
        <f t="shared" si="6"/>
        <v>738942</v>
      </c>
      <c r="J106" s="51">
        <f t="shared" si="7"/>
        <v>4.6620946372239747</v>
      </c>
    </row>
    <row r="107" spans="1:10" s="24" customFormat="1" x14ac:dyDescent="0.3">
      <c r="A107" s="36">
        <v>1</v>
      </c>
      <c r="B107" s="37" t="s">
        <v>87</v>
      </c>
      <c r="C107" s="36">
        <v>12</v>
      </c>
      <c r="D107" s="36">
        <v>8</v>
      </c>
      <c r="E107" s="38">
        <v>14822400</v>
      </c>
      <c r="F107" s="39">
        <v>7541400</v>
      </c>
      <c r="G107" s="39">
        <v>280398</v>
      </c>
      <c r="H107" s="39">
        <v>1332534</v>
      </c>
      <c r="I107" s="39">
        <f t="shared" si="6"/>
        <v>9154332</v>
      </c>
      <c r="J107" s="39">
        <f t="shared" si="7"/>
        <v>61.760119818652846</v>
      </c>
    </row>
    <row r="108" spans="1:10" x14ac:dyDescent="0.3">
      <c r="A108" s="41">
        <v>1</v>
      </c>
      <c r="B108" s="40" t="s">
        <v>6</v>
      </c>
      <c r="C108" s="41">
        <v>1</v>
      </c>
      <c r="D108" s="41">
        <v>0</v>
      </c>
      <c r="E108" s="42">
        <v>35000</v>
      </c>
      <c r="F108" s="43">
        <v>0</v>
      </c>
      <c r="G108" s="43">
        <v>0</v>
      </c>
      <c r="H108" s="43">
        <v>0</v>
      </c>
      <c r="I108" s="43">
        <f t="shared" si="6"/>
        <v>0</v>
      </c>
      <c r="J108" s="43">
        <f t="shared" si="7"/>
        <v>0</v>
      </c>
    </row>
    <row r="109" spans="1:10" x14ac:dyDescent="0.3">
      <c r="A109" s="45">
        <v>2</v>
      </c>
      <c r="B109" s="44" t="s">
        <v>88</v>
      </c>
      <c r="C109" s="45">
        <v>8</v>
      </c>
      <c r="D109" s="45">
        <v>7</v>
      </c>
      <c r="E109" s="46">
        <v>14555000</v>
      </c>
      <c r="F109" s="47">
        <v>7484400</v>
      </c>
      <c r="G109" s="47">
        <v>254204</v>
      </c>
      <c r="H109" s="47">
        <v>1332534</v>
      </c>
      <c r="I109" s="47">
        <f t="shared" si="6"/>
        <v>9071138</v>
      </c>
      <c r="J109" s="47">
        <f t="shared" si="7"/>
        <v>62.323174166952938</v>
      </c>
    </row>
    <row r="110" spans="1:10" x14ac:dyDescent="0.3">
      <c r="A110" s="25">
        <v>3</v>
      </c>
      <c r="B110" s="26" t="s">
        <v>89</v>
      </c>
      <c r="C110" s="25">
        <v>2</v>
      </c>
      <c r="D110" s="25">
        <v>1</v>
      </c>
      <c r="E110" s="27">
        <v>162400</v>
      </c>
      <c r="F110" s="28">
        <v>57000</v>
      </c>
      <c r="G110" s="28">
        <v>26194</v>
      </c>
      <c r="H110" s="28">
        <v>0</v>
      </c>
      <c r="I110" s="28">
        <f t="shared" si="6"/>
        <v>83194</v>
      </c>
      <c r="J110" s="28">
        <f t="shared" si="7"/>
        <v>51.227832512315274</v>
      </c>
    </row>
    <row r="111" spans="1:10" x14ac:dyDescent="0.3">
      <c r="A111" s="29">
        <v>4</v>
      </c>
      <c r="B111" s="30" t="s">
        <v>132</v>
      </c>
      <c r="C111" s="29">
        <v>1</v>
      </c>
      <c r="D111" s="29">
        <v>0</v>
      </c>
      <c r="E111" s="31">
        <v>70000</v>
      </c>
      <c r="F111" s="32">
        <v>0</v>
      </c>
      <c r="G111" s="32">
        <v>0</v>
      </c>
      <c r="H111" s="32">
        <v>0</v>
      </c>
      <c r="I111" s="32">
        <f t="shared" si="6"/>
        <v>0</v>
      </c>
      <c r="J111" s="32">
        <f t="shared" si="7"/>
        <v>0</v>
      </c>
    </row>
    <row r="112" spans="1:10" s="24" customFormat="1" x14ac:dyDescent="0.3">
      <c r="A112" s="36">
        <v>1</v>
      </c>
      <c r="B112" s="37" t="s">
        <v>90</v>
      </c>
      <c r="C112" s="36">
        <v>9</v>
      </c>
      <c r="D112" s="36">
        <v>7</v>
      </c>
      <c r="E112" s="38">
        <v>1729900</v>
      </c>
      <c r="F112" s="39">
        <v>163384.6</v>
      </c>
      <c r="G112" s="39">
        <v>221999.59</v>
      </c>
      <c r="H112" s="39">
        <v>30632</v>
      </c>
      <c r="I112" s="39">
        <f t="shared" si="6"/>
        <v>416016.19</v>
      </c>
      <c r="J112" s="39">
        <f t="shared" si="7"/>
        <v>24.048568703393261</v>
      </c>
    </row>
    <row r="113" spans="1:10" x14ac:dyDescent="0.3">
      <c r="A113" s="41">
        <v>1</v>
      </c>
      <c r="B113" s="40" t="s">
        <v>6</v>
      </c>
      <c r="C113" s="41">
        <v>6</v>
      </c>
      <c r="D113" s="41">
        <v>4</v>
      </c>
      <c r="E113" s="42">
        <v>1247300</v>
      </c>
      <c r="F113" s="43">
        <v>0</v>
      </c>
      <c r="G113" s="43">
        <v>108855.09</v>
      </c>
      <c r="H113" s="43">
        <v>23050</v>
      </c>
      <c r="I113" s="43">
        <f t="shared" si="6"/>
        <v>131905.09</v>
      </c>
      <c r="J113" s="43">
        <f t="shared" si="7"/>
        <v>10.575249739437185</v>
      </c>
    </row>
    <row r="114" spans="1:10" x14ac:dyDescent="0.3">
      <c r="A114" s="49">
        <v>2</v>
      </c>
      <c r="B114" s="48" t="s">
        <v>91</v>
      </c>
      <c r="C114" s="49">
        <v>3</v>
      </c>
      <c r="D114" s="49">
        <v>3</v>
      </c>
      <c r="E114" s="50">
        <v>482600</v>
      </c>
      <c r="F114" s="51">
        <v>163384.6</v>
      </c>
      <c r="G114" s="51">
        <v>113144.5</v>
      </c>
      <c r="H114" s="51">
        <v>7582</v>
      </c>
      <c r="I114" s="51">
        <f t="shared" si="6"/>
        <v>284111.09999999998</v>
      </c>
      <c r="J114" s="51">
        <f t="shared" si="7"/>
        <v>58.870928305014495</v>
      </c>
    </row>
    <row r="115" spans="1:10" x14ac:dyDescent="0.3">
      <c r="A115" s="66" t="s">
        <v>92</v>
      </c>
      <c r="B115" s="66"/>
      <c r="C115" s="6">
        <f>SUM(C112,C107,C103,C97,C82,C72,C58,C56,C48,C37,C21,C17,C14,C7)</f>
        <v>442</v>
      </c>
      <c r="D115" s="6">
        <f t="shared" ref="D115:H115" si="8">SUM(D112,D107,D103,D97,D82,D72,D58,D56,D48,D37,D21,D17,D14,D7)</f>
        <v>320</v>
      </c>
      <c r="E115" s="9">
        <f>SUM(E112,E107,E103,E97,E82,E72,E58,E56,E48,E37,E21,E17,E14,E7)</f>
        <v>665501500</v>
      </c>
      <c r="F115" s="7">
        <f t="shared" si="8"/>
        <v>111092404.05999999</v>
      </c>
      <c r="G115" s="7">
        <f t="shared" si="8"/>
        <v>137799761.05000001</v>
      </c>
      <c r="H115" s="7">
        <f t="shared" si="8"/>
        <v>77555428.390000001</v>
      </c>
      <c r="I115" s="7">
        <f t="shared" si="6"/>
        <v>326447593.5</v>
      </c>
      <c r="J115" s="7">
        <f t="shared" si="7"/>
        <v>49.052871180605905</v>
      </c>
    </row>
  </sheetData>
  <mergeCells count="14">
    <mergeCell ref="A115:B115"/>
    <mergeCell ref="C4:C6"/>
    <mergeCell ref="D4:D6"/>
    <mergeCell ref="E4:E6"/>
    <mergeCell ref="A4:A6"/>
    <mergeCell ref="B4:B6"/>
    <mergeCell ref="I4:I5"/>
    <mergeCell ref="J4:J5"/>
    <mergeCell ref="A3:J3"/>
    <mergeCell ref="A2:J2"/>
    <mergeCell ref="A1:J1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rowBreaks count="13" manualBreakCount="13">
    <brk id="13" max="12" man="1"/>
    <brk id="16" max="12" man="1"/>
    <brk id="20" max="12" man="1"/>
    <brk id="36" max="12" man="1"/>
    <brk id="47" max="12" man="1"/>
    <brk id="55" max="12" man="1"/>
    <brk id="57" max="12" man="1"/>
    <brk id="71" max="12" man="1"/>
    <brk id="81" max="12" man="1"/>
    <brk id="96" max="12" man="1"/>
    <brk id="102" max="12" man="1"/>
    <brk id="106" max="12" man="1"/>
    <brk id="11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H7" sqref="H7:H20"/>
    </sheetView>
  </sheetViews>
  <sheetFormatPr defaultRowHeight="18.75" x14ac:dyDescent="0.3"/>
  <cols>
    <col min="1" max="1" width="4.375" style="53" bestFit="1" customWidth="1"/>
    <col min="2" max="2" width="45.25" style="1" customWidth="1"/>
    <col min="3" max="3" width="6.375" style="1" bestFit="1" customWidth="1"/>
    <col min="4" max="4" width="9.5" style="1" bestFit="1" customWidth="1"/>
    <col min="5" max="5" width="11" style="1" customWidth="1"/>
    <col min="6" max="6" width="12.125" style="1" bestFit="1" customWidth="1"/>
    <col min="7" max="7" width="12.375" style="1" customWidth="1"/>
    <col min="8" max="8" width="11.625" style="1" customWidth="1"/>
    <col min="9" max="9" width="16.25" style="1" bestFit="1" customWidth="1"/>
    <col min="10" max="10" width="8.125" style="1" bestFit="1" customWidth="1"/>
    <col min="11" max="16384" width="9" style="1"/>
  </cols>
  <sheetData>
    <row r="1" spans="1:10" ht="23.25" x14ac:dyDescent="0.3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 x14ac:dyDescent="0.3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25" x14ac:dyDescent="0.3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 x14ac:dyDescent="0.3">
      <c r="A4" s="69" t="s">
        <v>2</v>
      </c>
      <c r="B4" s="69" t="s">
        <v>3</v>
      </c>
      <c r="C4" s="69" t="s">
        <v>94</v>
      </c>
      <c r="D4" s="69" t="s">
        <v>95</v>
      </c>
      <c r="E4" s="69" t="s">
        <v>96</v>
      </c>
      <c r="F4" s="73" t="s">
        <v>93</v>
      </c>
      <c r="G4" s="74" t="s">
        <v>139</v>
      </c>
      <c r="H4" s="74" t="s">
        <v>144</v>
      </c>
      <c r="I4" s="74" t="s">
        <v>145</v>
      </c>
      <c r="J4" s="76" t="s">
        <v>143</v>
      </c>
    </row>
    <row r="5" spans="1:10" x14ac:dyDescent="0.3">
      <c r="A5" s="69"/>
      <c r="B5" s="69"/>
      <c r="C5" s="69"/>
      <c r="D5" s="69"/>
      <c r="E5" s="69"/>
      <c r="F5" s="73"/>
      <c r="G5" s="75"/>
      <c r="H5" s="75"/>
      <c r="I5" s="75"/>
      <c r="J5" s="76"/>
    </row>
    <row r="6" spans="1:10" x14ac:dyDescent="0.3">
      <c r="A6" s="69"/>
      <c r="B6" s="69"/>
      <c r="C6" s="69"/>
      <c r="D6" s="69"/>
      <c r="E6" s="69"/>
      <c r="F6" s="60" t="s">
        <v>4</v>
      </c>
      <c r="G6" s="60" t="s">
        <v>4</v>
      </c>
      <c r="H6" s="60" t="s">
        <v>4</v>
      </c>
      <c r="I6" s="60" t="s">
        <v>4</v>
      </c>
      <c r="J6" s="60" t="s">
        <v>4</v>
      </c>
    </row>
    <row r="7" spans="1:10" s="24" customFormat="1" x14ac:dyDescent="0.3">
      <c r="A7" s="55">
        <v>1</v>
      </c>
      <c r="B7" s="56" t="s">
        <v>5</v>
      </c>
      <c r="C7" s="55">
        <v>75</v>
      </c>
      <c r="D7" s="55">
        <v>38</v>
      </c>
      <c r="E7" s="57">
        <v>77578891</v>
      </c>
      <c r="F7" s="58">
        <v>9306654.3000000007</v>
      </c>
      <c r="G7" s="58">
        <v>15674277.560000001</v>
      </c>
      <c r="H7" s="58">
        <v>2752542.74</v>
      </c>
      <c r="I7" s="58">
        <f t="shared" ref="I7:I21" si="0">F7+G7+H7</f>
        <v>27733474.600000001</v>
      </c>
      <c r="J7" s="58">
        <f t="shared" ref="J7:J21" si="1">(I7*100)/E7</f>
        <v>35.748738145792778</v>
      </c>
    </row>
    <row r="8" spans="1:10" s="24" customFormat="1" x14ac:dyDescent="0.3">
      <c r="A8" s="25">
        <v>2</v>
      </c>
      <c r="B8" s="26" t="s">
        <v>12</v>
      </c>
      <c r="C8" s="25">
        <v>12</v>
      </c>
      <c r="D8" s="25">
        <v>5</v>
      </c>
      <c r="E8" s="27">
        <v>2101825</v>
      </c>
      <c r="F8" s="28">
        <v>503268.54</v>
      </c>
      <c r="G8" s="28">
        <v>117305.37</v>
      </c>
      <c r="H8" s="28">
        <v>35743.79</v>
      </c>
      <c r="I8" s="28">
        <f t="shared" si="0"/>
        <v>656317.69999999995</v>
      </c>
      <c r="J8" s="28">
        <f t="shared" si="1"/>
        <v>31.226086853091953</v>
      </c>
    </row>
    <row r="9" spans="1:10" s="24" customFormat="1" x14ac:dyDescent="0.3">
      <c r="A9" s="25">
        <v>3</v>
      </c>
      <c r="B9" s="26" t="s">
        <v>15</v>
      </c>
      <c r="C9" s="25">
        <v>28</v>
      </c>
      <c r="D9" s="25">
        <v>16</v>
      </c>
      <c r="E9" s="27">
        <v>7129244</v>
      </c>
      <c r="F9" s="28">
        <v>1104035.49</v>
      </c>
      <c r="G9" s="28">
        <v>1649858.08</v>
      </c>
      <c r="H9" s="28">
        <v>350457.95</v>
      </c>
      <c r="I9" s="28">
        <f t="shared" si="0"/>
        <v>3104351.5200000005</v>
      </c>
      <c r="J9" s="28">
        <f t="shared" si="1"/>
        <v>43.543909003535305</v>
      </c>
    </row>
    <row r="10" spans="1:10" s="24" customFormat="1" x14ac:dyDescent="0.3">
      <c r="A10" s="25">
        <v>4</v>
      </c>
      <c r="B10" s="26" t="s">
        <v>18</v>
      </c>
      <c r="C10" s="25">
        <v>48</v>
      </c>
      <c r="D10" s="25">
        <v>23</v>
      </c>
      <c r="E10" s="27">
        <v>4341720</v>
      </c>
      <c r="F10" s="28">
        <v>875555.91</v>
      </c>
      <c r="G10" s="28">
        <v>828216.25</v>
      </c>
      <c r="H10" s="28">
        <v>245606.54</v>
      </c>
      <c r="I10" s="28">
        <f t="shared" si="0"/>
        <v>1949378.7000000002</v>
      </c>
      <c r="J10" s="28">
        <f t="shared" si="1"/>
        <v>44.898765926867696</v>
      </c>
    </row>
    <row r="11" spans="1:10" s="24" customFormat="1" x14ac:dyDescent="0.3">
      <c r="A11" s="25">
        <v>5</v>
      </c>
      <c r="B11" s="26" t="s">
        <v>32</v>
      </c>
      <c r="C11" s="25">
        <v>12</v>
      </c>
      <c r="D11" s="25">
        <v>11</v>
      </c>
      <c r="E11" s="27">
        <v>1843600</v>
      </c>
      <c r="F11" s="28">
        <v>258088.89</v>
      </c>
      <c r="G11" s="28">
        <v>294156.78000000003</v>
      </c>
      <c r="H11" s="28">
        <v>138197.81</v>
      </c>
      <c r="I11" s="28">
        <f t="shared" si="0"/>
        <v>690443.48</v>
      </c>
      <c r="J11" s="28">
        <f t="shared" si="1"/>
        <v>37.450828813191585</v>
      </c>
    </row>
    <row r="12" spans="1:10" s="24" customFormat="1" x14ac:dyDescent="0.3">
      <c r="A12" s="25">
        <v>6</v>
      </c>
      <c r="B12" s="26" t="s">
        <v>42</v>
      </c>
      <c r="C12" s="25">
        <v>20</v>
      </c>
      <c r="D12" s="25">
        <v>10</v>
      </c>
      <c r="E12" s="27">
        <v>1908700</v>
      </c>
      <c r="F12" s="28">
        <v>261184.94</v>
      </c>
      <c r="G12" s="28">
        <v>273547.17</v>
      </c>
      <c r="H12" s="28">
        <v>132573.54</v>
      </c>
      <c r="I12" s="28">
        <f t="shared" si="0"/>
        <v>667305.65</v>
      </c>
      <c r="J12" s="28">
        <f t="shared" si="1"/>
        <v>34.961264211243254</v>
      </c>
    </row>
    <row r="13" spans="1:10" s="24" customFormat="1" x14ac:dyDescent="0.3">
      <c r="A13" s="25">
        <v>7</v>
      </c>
      <c r="B13" s="26" t="s">
        <v>47</v>
      </c>
      <c r="C13" s="25">
        <v>51</v>
      </c>
      <c r="D13" s="25">
        <v>33</v>
      </c>
      <c r="E13" s="27">
        <v>25890688</v>
      </c>
      <c r="F13" s="28">
        <v>2368230.16</v>
      </c>
      <c r="G13" s="28">
        <v>4050338.52</v>
      </c>
      <c r="H13" s="28">
        <v>1063236.02</v>
      </c>
      <c r="I13" s="28">
        <f t="shared" si="0"/>
        <v>7481804.6999999993</v>
      </c>
      <c r="J13" s="28">
        <f t="shared" si="1"/>
        <v>28.897666605074377</v>
      </c>
    </row>
    <row r="14" spans="1:10" s="24" customFormat="1" x14ac:dyDescent="0.3">
      <c r="A14" s="25">
        <v>8</v>
      </c>
      <c r="B14" s="26" t="s">
        <v>48</v>
      </c>
      <c r="C14" s="25">
        <v>72</v>
      </c>
      <c r="D14" s="25">
        <v>40</v>
      </c>
      <c r="E14" s="27">
        <v>3957800</v>
      </c>
      <c r="F14" s="28">
        <v>596017.65</v>
      </c>
      <c r="G14" s="28">
        <v>737144.63</v>
      </c>
      <c r="H14" s="28">
        <v>276023.63</v>
      </c>
      <c r="I14" s="28">
        <f t="shared" si="0"/>
        <v>1609185.9100000001</v>
      </c>
      <c r="J14" s="28">
        <f t="shared" si="1"/>
        <v>40.658595937136795</v>
      </c>
    </row>
    <row r="15" spans="1:10" s="24" customFormat="1" x14ac:dyDescent="0.3">
      <c r="A15" s="25">
        <v>9</v>
      </c>
      <c r="B15" s="26" t="s">
        <v>60</v>
      </c>
      <c r="C15" s="25">
        <v>31</v>
      </c>
      <c r="D15" s="25">
        <v>23</v>
      </c>
      <c r="E15" s="27">
        <v>6418100</v>
      </c>
      <c r="F15" s="28">
        <v>1233987.22</v>
      </c>
      <c r="G15" s="28">
        <v>1574828.66</v>
      </c>
      <c r="H15" s="28">
        <v>352032.68</v>
      </c>
      <c r="I15" s="28">
        <f t="shared" si="0"/>
        <v>3160848.56</v>
      </c>
      <c r="J15" s="28">
        <f t="shared" si="1"/>
        <v>49.248976488368832</v>
      </c>
    </row>
    <row r="16" spans="1:10" s="24" customFormat="1" x14ac:dyDescent="0.3">
      <c r="A16" s="25">
        <v>10</v>
      </c>
      <c r="B16" s="26" t="s">
        <v>67</v>
      </c>
      <c r="C16" s="25">
        <v>41</v>
      </c>
      <c r="D16" s="25">
        <v>23</v>
      </c>
      <c r="E16" s="27">
        <v>4728246</v>
      </c>
      <c r="F16" s="28">
        <v>474521.7</v>
      </c>
      <c r="G16" s="28">
        <v>786412.3</v>
      </c>
      <c r="H16" s="28">
        <v>226230.8</v>
      </c>
      <c r="I16" s="28">
        <f t="shared" si="0"/>
        <v>1487164.8</v>
      </c>
      <c r="J16" s="28">
        <f t="shared" si="1"/>
        <v>31.452779741155599</v>
      </c>
    </row>
    <row r="17" spans="1:10" s="24" customFormat="1" x14ac:dyDescent="0.3">
      <c r="A17" s="25">
        <v>11</v>
      </c>
      <c r="B17" s="26" t="s">
        <v>79</v>
      </c>
      <c r="C17" s="25">
        <v>10</v>
      </c>
      <c r="D17" s="25">
        <v>6</v>
      </c>
      <c r="E17" s="27">
        <v>2424000</v>
      </c>
      <c r="F17" s="28">
        <v>178258.44</v>
      </c>
      <c r="G17" s="28">
        <v>204743.37</v>
      </c>
      <c r="H17" s="28">
        <v>446700.84</v>
      </c>
      <c r="I17" s="28">
        <f t="shared" si="0"/>
        <v>829702.65</v>
      </c>
      <c r="J17" s="28">
        <f t="shared" si="1"/>
        <v>34.228657178217823</v>
      </c>
    </row>
    <row r="18" spans="1:10" s="24" customFormat="1" x14ac:dyDescent="0.3">
      <c r="A18" s="25">
        <v>12</v>
      </c>
      <c r="B18" s="26" t="s">
        <v>84</v>
      </c>
      <c r="C18" s="25">
        <v>18</v>
      </c>
      <c r="D18" s="25">
        <v>7</v>
      </c>
      <c r="E18" s="27">
        <v>5884100</v>
      </c>
      <c r="F18" s="28">
        <v>682609.06</v>
      </c>
      <c r="G18" s="28">
        <v>693670.11</v>
      </c>
      <c r="H18" s="28">
        <v>128850.92</v>
      </c>
      <c r="I18" s="28">
        <f t="shared" si="0"/>
        <v>1505130.0899999999</v>
      </c>
      <c r="J18" s="28">
        <f t="shared" si="1"/>
        <v>25.579614384527794</v>
      </c>
    </row>
    <row r="19" spans="1:10" s="24" customFormat="1" x14ac:dyDescent="0.3">
      <c r="A19" s="25">
        <v>13</v>
      </c>
      <c r="B19" s="26" t="s">
        <v>87</v>
      </c>
      <c r="C19" s="25">
        <v>19</v>
      </c>
      <c r="D19" s="25">
        <v>12</v>
      </c>
      <c r="E19" s="27">
        <v>7347900</v>
      </c>
      <c r="F19" s="28">
        <v>1809526.81</v>
      </c>
      <c r="G19" s="28">
        <v>975321.48</v>
      </c>
      <c r="H19" s="28">
        <v>421951.87</v>
      </c>
      <c r="I19" s="28">
        <f t="shared" si="0"/>
        <v>3206800.16</v>
      </c>
      <c r="J19" s="28">
        <f t="shared" si="1"/>
        <v>43.642403407776371</v>
      </c>
    </row>
    <row r="20" spans="1:10" s="24" customFormat="1" x14ac:dyDescent="0.3">
      <c r="A20" s="29">
        <v>14</v>
      </c>
      <c r="B20" s="30" t="s">
        <v>90</v>
      </c>
      <c r="C20" s="29">
        <v>23</v>
      </c>
      <c r="D20" s="29">
        <v>14</v>
      </c>
      <c r="E20" s="31">
        <v>19701516</v>
      </c>
      <c r="F20" s="32">
        <v>1221243.97</v>
      </c>
      <c r="G20" s="32">
        <v>2481703.73</v>
      </c>
      <c r="H20" s="32">
        <v>1090707.5900000001</v>
      </c>
      <c r="I20" s="32">
        <f t="shared" si="0"/>
        <v>4793655.29</v>
      </c>
      <c r="J20" s="32">
        <f t="shared" si="1"/>
        <v>24.33140317729864</v>
      </c>
    </row>
    <row r="21" spans="1:10" x14ac:dyDescent="0.3">
      <c r="A21" s="77" t="s">
        <v>92</v>
      </c>
      <c r="B21" s="77"/>
      <c r="C21" s="61">
        <f t="shared" ref="C21:H21" si="2">SUM(C20,C19,C18,C17,C16,C15,C14,C13,C12,C11,C10,C9,C8,C7)</f>
        <v>460</v>
      </c>
      <c r="D21" s="61">
        <f t="shared" si="2"/>
        <v>261</v>
      </c>
      <c r="E21" s="11">
        <f t="shared" si="2"/>
        <v>171256330</v>
      </c>
      <c r="F21" s="12">
        <f t="shared" si="2"/>
        <v>20873183.080000002</v>
      </c>
      <c r="G21" s="12">
        <f t="shared" si="2"/>
        <v>30341524.009999998</v>
      </c>
      <c r="H21" s="12">
        <f t="shared" si="2"/>
        <v>7660856.7200000007</v>
      </c>
      <c r="I21" s="12">
        <f t="shared" si="0"/>
        <v>58875563.810000002</v>
      </c>
      <c r="J21" s="12">
        <f t="shared" si="1"/>
        <v>34.378620521647285</v>
      </c>
    </row>
  </sheetData>
  <mergeCells count="14">
    <mergeCell ref="H4:H5"/>
    <mergeCell ref="I4:I5"/>
    <mergeCell ref="J4:J5"/>
    <mergeCell ref="A21:B21"/>
    <mergeCell ref="A1:J1"/>
    <mergeCell ref="A2:J2"/>
    <mergeCell ref="A3:J3"/>
    <mergeCell ref="A4:A6"/>
    <mergeCell ref="B4:B6"/>
    <mergeCell ref="C4:C6"/>
    <mergeCell ref="D4:D6"/>
    <mergeCell ref="E4:E6"/>
    <mergeCell ref="F4:F5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view="pageBreakPreview" topLeftCell="A19" zoomScaleNormal="100" zoomScaleSheetLayoutView="100" workbookViewId="0">
      <selection activeCell="B31" sqref="B31"/>
    </sheetView>
  </sheetViews>
  <sheetFormatPr defaultRowHeight="18.75" x14ac:dyDescent="0.3"/>
  <cols>
    <col min="1" max="1" width="4.375" style="53" bestFit="1" customWidth="1"/>
    <col min="2" max="2" width="45.25" style="1" customWidth="1"/>
    <col min="3" max="3" width="10.875" style="1" bestFit="1" customWidth="1"/>
    <col min="4" max="4" width="10.625" style="1" bestFit="1" customWidth="1"/>
    <col min="5" max="5" width="10.5" style="1" bestFit="1" customWidth="1"/>
    <col min="6" max="6" width="12" style="1" bestFit="1" customWidth="1"/>
    <col min="7" max="7" width="11.875" style="1" bestFit="1" customWidth="1"/>
    <col min="8" max="8" width="11" style="1" bestFit="1" customWidth="1"/>
    <col min="9" max="9" width="16.25" style="1" bestFit="1" customWidth="1"/>
    <col min="10" max="10" width="8.125" style="1" bestFit="1" customWidth="1"/>
    <col min="11" max="16384" width="9" style="1"/>
  </cols>
  <sheetData>
    <row r="1" spans="1:10" ht="23.25" x14ac:dyDescent="0.3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 x14ac:dyDescent="0.3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25" x14ac:dyDescent="0.3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 x14ac:dyDescent="0.3">
      <c r="A4" s="69" t="s">
        <v>2</v>
      </c>
      <c r="B4" s="69" t="s">
        <v>3</v>
      </c>
      <c r="C4" s="69" t="s">
        <v>94</v>
      </c>
      <c r="D4" s="69" t="s">
        <v>95</v>
      </c>
      <c r="E4" s="69" t="s">
        <v>96</v>
      </c>
      <c r="F4" s="73" t="s">
        <v>93</v>
      </c>
      <c r="G4" s="74" t="s">
        <v>139</v>
      </c>
      <c r="H4" s="74" t="s">
        <v>144</v>
      </c>
      <c r="I4" s="74" t="s">
        <v>140</v>
      </c>
      <c r="J4" s="76" t="s">
        <v>143</v>
      </c>
    </row>
    <row r="5" spans="1:10" x14ac:dyDescent="0.3">
      <c r="A5" s="69"/>
      <c r="B5" s="69"/>
      <c r="C5" s="69"/>
      <c r="D5" s="69"/>
      <c r="E5" s="69"/>
      <c r="F5" s="73"/>
      <c r="G5" s="75"/>
      <c r="H5" s="75"/>
      <c r="I5" s="75"/>
      <c r="J5" s="76"/>
    </row>
    <row r="6" spans="1:10" x14ac:dyDescent="0.3">
      <c r="A6" s="69"/>
      <c r="B6" s="69"/>
      <c r="C6" s="69"/>
      <c r="D6" s="69"/>
      <c r="E6" s="69"/>
      <c r="F6" s="4" t="s">
        <v>4</v>
      </c>
      <c r="G6" s="34" t="s">
        <v>4</v>
      </c>
      <c r="H6" s="54" t="s">
        <v>4</v>
      </c>
      <c r="I6" s="54" t="s">
        <v>4</v>
      </c>
      <c r="J6" s="4" t="s">
        <v>4</v>
      </c>
    </row>
    <row r="7" spans="1:10" s="24" customFormat="1" x14ac:dyDescent="0.3">
      <c r="A7" s="36">
        <v>1</v>
      </c>
      <c r="B7" s="37" t="s">
        <v>5</v>
      </c>
      <c r="C7" s="36">
        <v>75</v>
      </c>
      <c r="D7" s="36">
        <v>38</v>
      </c>
      <c r="E7" s="38">
        <v>77578891</v>
      </c>
      <c r="F7" s="39">
        <v>9306654.3000000007</v>
      </c>
      <c r="G7" s="39">
        <v>15674277.560000001</v>
      </c>
      <c r="H7" s="39">
        <v>2752542.74</v>
      </c>
      <c r="I7" s="39">
        <f t="shared" ref="I7:I38" si="0">F7+G7+H7</f>
        <v>27733474.600000001</v>
      </c>
      <c r="J7" s="39">
        <f t="shared" ref="J7:J38" si="1">(I7*100)/E7</f>
        <v>35.748738145792778</v>
      </c>
    </row>
    <row r="8" spans="1:10" x14ac:dyDescent="0.3">
      <c r="A8" s="41">
        <v>1</v>
      </c>
      <c r="B8" s="40" t="s">
        <v>6</v>
      </c>
      <c r="C8" s="41">
        <v>15</v>
      </c>
      <c r="D8" s="41">
        <v>6</v>
      </c>
      <c r="E8" s="42">
        <v>3935845</v>
      </c>
      <c r="F8" s="43">
        <v>320334.7</v>
      </c>
      <c r="G8" s="43">
        <v>328964.5</v>
      </c>
      <c r="H8" s="43">
        <v>426782.6</v>
      </c>
      <c r="I8" s="43">
        <f t="shared" si="0"/>
        <v>1076081.7999999998</v>
      </c>
      <c r="J8" s="43">
        <f t="shared" si="1"/>
        <v>27.340553299227988</v>
      </c>
    </row>
    <row r="9" spans="1:10" x14ac:dyDescent="0.3">
      <c r="A9" s="45">
        <v>2</v>
      </c>
      <c r="B9" s="44" t="s">
        <v>98</v>
      </c>
      <c r="C9" s="45">
        <v>9</v>
      </c>
      <c r="D9" s="45">
        <v>2</v>
      </c>
      <c r="E9" s="46">
        <v>21887543</v>
      </c>
      <c r="F9" s="47">
        <v>4961959.2</v>
      </c>
      <c r="G9" s="47">
        <v>5362559.2</v>
      </c>
      <c r="H9" s="47">
        <v>0</v>
      </c>
      <c r="I9" s="47">
        <f t="shared" si="0"/>
        <v>10324518.4</v>
      </c>
      <c r="J9" s="47">
        <f t="shared" si="1"/>
        <v>47.170750960946144</v>
      </c>
    </row>
    <row r="10" spans="1:10" x14ac:dyDescent="0.3">
      <c r="A10" s="45">
        <v>3</v>
      </c>
      <c r="B10" s="44" t="s">
        <v>7</v>
      </c>
      <c r="C10" s="45">
        <v>3</v>
      </c>
      <c r="D10" s="45">
        <v>3</v>
      </c>
      <c r="E10" s="46">
        <v>22720376</v>
      </c>
      <c r="F10" s="47">
        <v>1383352.47</v>
      </c>
      <c r="G10" s="47">
        <v>2558341.4700000002</v>
      </c>
      <c r="H10" s="47">
        <v>818003.4</v>
      </c>
      <c r="I10" s="47">
        <f t="shared" si="0"/>
        <v>4759697.3400000008</v>
      </c>
      <c r="J10" s="47">
        <f t="shared" si="1"/>
        <v>20.949025403452833</v>
      </c>
    </row>
    <row r="11" spans="1:10" x14ac:dyDescent="0.3">
      <c r="A11" s="45">
        <v>4</v>
      </c>
      <c r="B11" s="44" t="s">
        <v>8</v>
      </c>
      <c r="C11" s="45">
        <v>1</v>
      </c>
      <c r="D11" s="45">
        <v>1</v>
      </c>
      <c r="E11" s="46">
        <v>135820</v>
      </c>
      <c r="F11" s="47">
        <v>6250</v>
      </c>
      <c r="G11" s="47">
        <v>90450</v>
      </c>
      <c r="H11" s="47">
        <v>10745</v>
      </c>
      <c r="I11" s="47">
        <f t="shared" si="0"/>
        <v>107445</v>
      </c>
      <c r="J11" s="47">
        <f t="shared" si="1"/>
        <v>79.108378736563097</v>
      </c>
    </row>
    <row r="12" spans="1:10" x14ac:dyDescent="0.3">
      <c r="A12" s="45">
        <v>5</v>
      </c>
      <c r="B12" s="44" t="s">
        <v>9</v>
      </c>
      <c r="C12" s="45">
        <v>6</v>
      </c>
      <c r="D12" s="45">
        <v>5</v>
      </c>
      <c r="E12" s="46">
        <v>19548492</v>
      </c>
      <c r="F12" s="47">
        <v>1890267</v>
      </c>
      <c r="G12" s="47">
        <v>5556689.9000000004</v>
      </c>
      <c r="H12" s="47">
        <v>902052</v>
      </c>
      <c r="I12" s="47">
        <f t="shared" si="0"/>
        <v>8349008.9000000004</v>
      </c>
      <c r="J12" s="47">
        <f t="shared" si="1"/>
        <v>42.709222276582764</v>
      </c>
    </row>
    <row r="13" spans="1:10" x14ac:dyDescent="0.3">
      <c r="A13" s="45">
        <v>6</v>
      </c>
      <c r="B13" s="44" t="s">
        <v>99</v>
      </c>
      <c r="C13" s="45">
        <v>3</v>
      </c>
      <c r="D13" s="45">
        <v>2</v>
      </c>
      <c r="E13" s="46">
        <v>681850</v>
      </c>
      <c r="F13" s="47">
        <v>9700</v>
      </c>
      <c r="G13" s="47">
        <v>11200</v>
      </c>
      <c r="H13" s="47">
        <v>81943</v>
      </c>
      <c r="I13" s="47">
        <f t="shared" si="0"/>
        <v>102843</v>
      </c>
      <c r="J13" s="47">
        <f t="shared" si="1"/>
        <v>15.082936129647283</v>
      </c>
    </row>
    <row r="14" spans="1:10" x14ac:dyDescent="0.3">
      <c r="A14" s="45">
        <v>7</v>
      </c>
      <c r="B14" s="44" t="s">
        <v>100</v>
      </c>
      <c r="C14" s="45">
        <v>5</v>
      </c>
      <c r="D14" s="45">
        <v>3</v>
      </c>
      <c r="E14" s="46">
        <v>1071000</v>
      </c>
      <c r="F14" s="47">
        <v>108800</v>
      </c>
      <c r="G14" s="47">
        <v>219450</v>
      </c>
      <c r="H14" s="47">
        <v>53600</v>
      </c>
      <c r="I14" s="47">
        <f t="shared" si="0"/>
        <v>381850</v>
      </c>
      <c r="J14" s="47">
        <f t="shared" si="1"/>
        <v>35.653594771241828</v>
      </c>
    </row>
    <row r="15" spans="1:10" x14ac:dyDescent="0.3">
      <c r="A15" s="45">
        <v>8</v>
      </c>
      <c r="B15" s="44" t="s">
        <v>10</v>
      </c>
      <c r="C15" s="45">
        <v>4</v>
      </c>
      <c r="D15" s="45">
        <v>0</v>
      </c>
      <c r="E15" s="46">
        <v>381100</v>
      </c>
      <c r="F15" s="47">
        <v>0</v>
      </c>
      <c r="G15" s="47">
        <v>0</v>
      </c>
      <c r="H15" s="47">
        <v>0</v>
      </c>
      <c r="I15" s="47">
        <f t="shared" si="0"/>
        <v>0</v>
      </c>
      <c r="J15" s="47">
        <f t="shared" si="1"/>
        <v>0</v>
      </c>
    </row>
    <row r="16" spans="1:10" x14ac:dyDescent="0.3">
      <c r="A16" s="45">
        <v>9</v>
      </c>
      <c r="B16" s="44" t="s">
        <v>101</v>
      </c>
      <c r="C16" s="45">
        <v>2</v>
      </c>
      <c r="D16" s="45">
        <v>0</v>
      </c>
      <c r="E16" s="46">
        <v>80625</v>
      </c>
      <c r="F16" s="47">
        <v>0</v>
      </c>
      <c r="G16" s="47">
        <v>0</v>
      </c>
      <c r="H16" s="47">
        <v>0</v>
      </c>
      <c r="I16" s="47">
        <f t="shared" si="0"/>
        <v>0</v>
      </c>
      <c r="J16" s="47">
        <f t="shared" si="1"/>
        <v>0</v>
      </c>
    </row>
    <row r="17" spans="1:10" x14ac:dyDescent="0.3">
      <c r="A17" s="45">
        <v>10</v>
      </c>
      <c r="B17" s="44" t="s">
        <v>102</v>
      </c>
      <c r="C17" s="45">
        <v>8</v>
      </c>
      <c r="D17" s="45">
        <v>3</v>
      </c>
      <c r="E17" s="46">
        <v>1478690</v>
      </c>
      <c r="F17" s="47">
        <v>53623.02</v>
      </c>
      <c r="G17" s="47">
        <v>420549.54</v>
      </c>
      <c r="H17" s="47">
        <v>62130</v>
      </c>
      <c r="I17" s="47">
        <f t="shared" si="0"/>
        <v>536302.56000000006</v>
      </c>
      <c r="J17" s="47">
        <f t="shared" si="1"/>
        <v>36.268762215204006</v>
      </c>
    </row>
    <row r="18" spans="1:10" x14ac:dyDescent="0.3">
      <c r="A18" s="45">
        <v>11</v>
      </c>
      <c r="B18" s="44" t="s">
        <v>11</v>
      </c>
      <c r="C18" s="45">
        <v>7</v>
      </c>
      <c r="D18" s="45">
        <v>4</v>
      </c>
      <c r="E18" s="46">
        <v>3564000</v>
      </c>
      <c r="F18" s="47">
        <v>230839</v>
      </c>
      <c r="G18" s="47">
        <v>770578</v>
      </c>
      <c r="H18" s="47">
        <v>14760</v>
      </c>
      <c r="I18" s="47">
        <f t="shared" si="0"/>
        <v>1016177</v>
      </c>
      <c r="J18" s="47">
        <f t="shared" si="1"/>
        <v>28.512261503928169</v>
      </c>
    </row>
    <row r="19" spans="1:10" x14ac:dyDescent="0.3">
      <c r="A19" s="45">
        <v>12</v>
      </c>
      <c r="B19" s="44" t="s">
        <v>103</v>
      </c>
      <c r="C19" s="45">
        <v>8</v>
      </c>
      <c r="D19" s="45">
        <v>8</v>
      </c>
      <c r="E19" s="46">
        <v>568200</v>
      </c>
      <c r="F19" s="47">
        <v>90530</v>
      </c>
      <c r="G19" s="47">
        <v>81252</v>
      </c>
      <c r="H19" s="47">
        <v>124950</v>
      </c>
      <c r="I19" s="47">
        <f t="shared" si="0"/>
        <v>296732</v>
      </c>
      <c r="J19" s="47">
        <f t="shared" si="1"/>
        <v>52.223160858852516</v>
      </c>
    </row>
    <row r="20" spans="1:10" x14ac:dyDescent="0.3">
      <c r="A20" s="45">
        <v>13</v>
      </c>
      <c r="B20" s="44" t="s">
        <v>104</v>
      </c>
      <c r="C20" s="45">
        <v>2</v>
      </c>
      <c r="D20" s="45">
        <v>0</v>
      </c>
      <c r="E20" s="46">
        <v>80400</v>
      </c>
      <c r="F20" s="47">
        <v>0</v>
      </c>
      <c r="G20" s="47">
        <v>0</v>
      </c>
      <c r="H20" s="47">
        <v>0</v>
      </c>
      <c r="I20" s="47">
        <f t="shared" si="0"/>
        <v>0</v>
      </c>
      <c r="J20" s="47">
        <f t="shared" si="1"/>
        <v>0</v>
      </c>
    </row>
    <row r="21" spans="1:10" x14ac:dyDescent="0.3">
      <c r="A21" s="49">
        <v>14</v>
      </c>
      <c r="B21" s="48" t="s">
        <v>105</v>
      </c>
      <c r="C21" s="49">
        <v>2</v>
      </c>
      <c r="D21" s="49">
        <v>1</v>
      </c>
      <c r="E21" s="50">
        <v>1444950</v>
      </c>
      <c r="F21" s="51">
        <v>250998.91</v>
      </c>
      <c r="G21" s="51">
        <v>274242.95</v>
      </c>
      <c r="H21" s="51">
        <v>257576.74</v>
      </c>
      <c r="I21" s="51">
        <f t="shared" si="0"/>
        <v>782818.6</v>
      </c>
      <c r="J21" s="51">
        <f t="shared" si="1"/>
        <v>54.176172185888788</v>
      </c>
    </row>
    <row r="22" spans="1:10" s="24" customFormat="1" x14ac:dyDescent="0.3">
      <c r="A22" s="36">
        <v>1</v>
      </c>
      <c r="B22" s="37" t="s">
        <v>12</v>
      </c>
      <c r="C22" s="36">
        <v>12</v>
      </c>
      <c r="D22" s="36">
        <v>5</v>
      </c>
      <c r="E22" s="38">
        <v>2101825</v>
      </c>
      <c r="F22" s="39">
        <v>503268.54</v>
      </c>
      <c r="G22" s="39">
        <v>117305.37</v>
      </c>
      <c r="H22" s="39">
        <v>35743.79</v>
      </c>
      <c r="I22" s="39">
        <f t="shared" si="0"/>
        <v>656317.69999999995</v>
      </c>
      <c r="J22" s="39">
        <f t="shared" si="1"/>
        <v>31.226086853091953</v>
      </c>
    </row>
    <row r="23" spans="1:10" x14ac:dyDescent="0.3">
      <c r="A23" s="41">
        <v>1</v>
      </c>
      <c r="B23" s="40" t="s">
        <v>6</v>
      </c>
      <c r="C23" s="41">
        <v>2</v>
      </c>
      <c r="D23" s="41">
        <v>2</v>
      </c>
      <c r="E23" s="42">
        <v>1034300</v>
      </c>
      <c r="F23" s="43">
        <v>22368.54</v>
      </c>
      <c r="G23" s="43">
        <v>67462.37</v>
      </c>
      <c r="H23" s="43">
        <v>35743.79</v>
      </c>
      <c r="I23" s="43">
        <f t="shared" si="0"/>
        <v>125574.70000000001</v>
      </c>
      <c r="J23" s="43">
        <f t="shared" si="1"/>
        <v>12.141032582422897</v>
      </c>
    </row>
    <row r="24" spans="1:10" x14ac:dyDescent="0.3">
      <c r="A24" s="45">
        <v>2</v>
      </c>
      <c r="B24" s="44" t="s">
        <v>106</v>
      </c>
      <c r="C24" s="45">
        <v>5</v>
      </c>
      <c r="D24" s="45">
        <v>0</v>
      </c>
      <c r="E24" s="46">
        <v>158125</v>
      </c>
      <c r="F24" s="47">
        <v>0</v>
      </c>
      <c r="G24" s="47">
        <v>0</v>
      </c>
      <c r="H24" s="47">
        <v>0</v>
      </c>
      <c r="I24" s="47">
        <f t="shared" si="0"/>
        <v>0</v>
      </c>
      <c r="J24" s="47">
        <f t="shared" si="1"/>
        <v>0</v>
      </c>
    </row>
    <row r="25" spans="1:10" x14ac:dyDescent="0.3">
      <c r="A25" s="45">
        <v>3</v>
      </c>
      <c r="B25" s="44" t="s">
        <v>13</v>
      </c>
      <c r="C25" s="45">
        <v>3</v>
      </c>
      <c r="D25" s="45">
        <v>1</v>
      </c>
      <c r="E25" s="46">
        <v>264400</v>
      </c>
      <c r="F25" s="47">
        <v>5700</v>
      </c>
      <c r="G25" s="47">
        <v>0</v>
      </c>
      <c r="H25" s="47">
        <v>0</v>
      </c>
      <c r="I25" s="47">
        <f t="shared" si="0"/>
        <v>5700</v>
      </c>
      <c r="J25" s="47">
        <f t="shared" si="1"/>
        <v>2.1558245083207264</v>
      </c>
    </row>
    <row r="26" spans="1:10" x14ac:dyDescent="0.3">
      <c r="A26" s="49">
        <v>4</v>
      </c>
      <c r="B26" s="48" t="s">
        <v>14</v>
      </c>
      <c r="C26" s="49">
        <v>2</v>
      </c>
      <c r="D26" s="49">
        <v>2</v>
      </c>
      <c r="E26" s="50">
        <v>645000</v>
      </c>
      <c r="F26" s="51">
        <v>475200</v>
      </c>
      <c r="G26" s="51">
        <v>49843</v>
      </c>
      <c r="H26" s="51">
        <v>0</v>
      </c>
      <c r="I26" s="51">
        <f t="shared" si="0"/>
        <v>525043</v>
      </c>
      <c r="J26" s="51">
        <f t="shared" si="1"/>
        <v>81.402015503875973</v>
      </c>
    </row>
    <row r="27" spans="1:10" s="24" customFormat="1" x14ac:dyDescent="0.3">
      <c r="A27" s="36">
        <v>1</v>
      </c>
      <c r="B27" s="37" t="s">
        <v>15</v>
      </c>
      <c r="C27" s="36">
        <v>28</v>
      </c>
      <c r="D27" s="36">
        <v>16</v>
      </c>
      <c r="E27" s="38">
        <v>7129244</v>
      </c>
      <c r="F27" s="39">
        <v>1104035.49</v>
      </c>
      <c r="G27" s="39">
        <v>1649858.08</v>
      </c>
      <c r="H27" s="39">
        <v>350457.95</v>
      </c>
      <c r="I27" s="39">
        <f t="shared" si="0"/>
        <v>3104351.5200000005</v>
      </c>
      <c r="J27" s="39">
        <f t="shared" si="1"/>
        <v>43.543909003535305</v>
      </c>
    </row>
    <row r="28" spans="1:10" x14ac:dyDescent="0.3">
      <c r="A28" s="41">
        <v>1</v>
      </c>
      <c r="B28" s="40" t="s">
        <v>6</v>
      </c>
      <c r="C28" s="41">
        <v>4</v>
      </c>
      <c r="D28" s="41">
        <v>3</v>
      </c>
      <c r="E28" s="42">
        <v>1490783</v>
      </c>
      <c r="F28" s="43">
        <v>263876.55</v>
      </c>
      <c r="G28" s="43">
        <v>140915.79</v>
      </c>
      <c r="H28" s="43">
        <v>238740.95</v>
      </c>
      <c r="I28" s="43">
        <f t="shared" si="0"/>
        <v>643533.29</v>
      </c>
      <c r="J28" s="43">
        <f t="shared" si="1"/>
        <v>43.167469041436611</v>
      </c>
    </row>
    <row r="29" spans="1:10" x14ac:dyDescent="0.3">
      <c r="A29" s="45">
        <v>2</v>
      </c>
      <c r="B29" s="44" t="s">
        <v>16</v>
      </c>
      <c r="C29" s="45">
        <v>11</v>
      </c>
      <c r="D29" s="45">
        <v>6</v>
      </c>
      <c r="E29" s="46">
        <v>2278020</v>
      </c>
      <c r="F29" s="47">
        <v>609761.5</v>
      </c>
      <c r="G29" s="47">
        <v>1060274</v>
      </c>
      <c r="H29" s="47">
        <v>79184</v>
      </c>
      <c r="I29" s="47">
        <f t="shared" si="0"/>
        <v>1749219.5</v>
      </c>
      <c r="J29" s="47">
        <f t="shared" si="1"/>
        <v>76.786836814426565</v>
      </c>
    </row>
    <row r="30" spans="1:10" x14ac:dyDescent="0.3">
      <c r="A30" s="45">
        <v>3</v>
      </c>
      <c r="B30" s="44" t="s">
        <v>107</v>
      </c>
      <c r="C30" s="45">
        <v>3</v>
      </c>
      <c r="D30" s="45">
        <v>1</v>
      </c>
      <c r="E30" s="46">
        <v>75000</v>
      </c>
      <c r="F30" s="47">
        <v>0</v>
      </c>
      <c r="G30" s="47">
        <v>26925</v>
      </c>
      <c r="H30" s="47">
        <v>3000</v>
      </c>
      <c r="I30" s="47">
        <f t="shared" si="0"/>
        <v>29925</v>
      </c>
      <c r="J30" s="47">
        <f t="shared" si="1"/>
        <v>39.9</v>
      </c>
    </row>
    <row r="31" spans="1:10" x14ac:dyDescent="0.3">
      <c r="A31" s="45">
        <v>4</v>
      </c>
      <c r="B31" s="44" t="s">
        <v>17</v>
      </c>
      <c r="C31" s="45">
        <v>2</v>
      </c>
      <c r="D31" s="45">
        <v>0</v>
      </c>
      <c r="E31" s="46">
        <v>1067200</v>
      </c>
      <c r="F31" s="47">
        <v>0</v>
      </c>
      <c r="G31" s="47">
        <v>0</v>
      </c>
      <c r="H31" s="47">
        <v>0</v>
      </c>
      <c r="I31" s="47">
        <f t="shared" si="0"/>
        <v>0</v>
      </c>
      <c r="J31" s="47">
        <f t="shared" si="1"/>
        <v>0</v>
      </c>
    </row>
    <row r="32" spans="1:10" x14ac:dyDescent="0.3">
      <c r="A32" s="45">
        <v>5</v>
      </c>
      <c r="B32" s="44" t="s">
        <v>108</v>
      </c>
      <c r="C32" s="45">
        <v>2</v>
      </c>
      <c r="D32" s="45">
        <v>1</v>
      </c>
      <c r="E32" s="46">
        <v>191300</v>
      </c>
      <c r="F32" s="47">
        <v>0</v>
      </c>
      <c r="G32" s="47">
        <v>65293</v>
      </c>
      <c r="H32" s="47">
        <v>6000</v>
      </c>
      <c r="I32" s="47">
        <f t="shared" si="0"/>
        <v>71293</v>
      </c>
      <c r="J32" s="47">
        <f t="shared" si="1"/>
        <v>37.267642446419238</v>
      </c>
    </row>
    <row r="33" spans="1:10" x14ac:dyDescent="0.3">
      <c r="A33" s="45">
        <v>6</v>
      </c>
      <c r="B33" s="44" t="s">
        <v>109</v>
      </c>
      <c r="C33" s="45">
        <v>5</v>
      </c>
      <c r="D33" s="45">
        <v>4</v>
      </c>
      <c r="E33" s="46">
        <v>916997</v>
      </c>
      <c r="F33" s="47">
        <v>49053.440000000002</v>
      </c>
      <c r="G33" s="47">
        <v>192475.29</v>
      </c>
      <c r="H33" s="47">
        <v>16673</v>
      </c>
      <c r="I33" s="47">
        <f t="shared" si="0"/>
        <v>258201.73</v>
      </c>
      <c r="J33" s="47">
        <f t="shared" si="1"/>
        <v>28.157314582272353</v>
      </c>
    </row>
    <row r="34" spans="1:10" x14ac:dyDescent="0.3">
      <c r="A34" s="49">
        <v>7</v>
      </c>
      <c r="B34" s="48" t="s">
        <v>110</v>
      </c>
      <c r="C34" s="49">
        <v>1</v>
      </c>
      <c r="D34" s="49">
        <v>1</v>
      </c>
      <c r="E34" s="50">
        <v>1109944</v>
      </c>
      <c r="F34" s="51">
        <v>181344</v>
      </c>
      <c r="G34" s="51">
        <v>163975</v>
      </c>
      <c r="H34" s="51">
        <v>6860</v>
      </c>
      <c r="I34" s="51">
        <f t="shared" si="0"/>
        <v>352179</v>
      </c>
      <c r="J34" s="51">
        <f t="shared" si="1"/>
        <v>31.729438602307866</v>
      </c>
    </row>
    <row r="35" spans="1:10" s="24" customFormat="1" x14ac:dyDescent="0.3">
      <c r="A35" s="36">
        <v>1</v>
      </c>
      <c r="B35" s="37" t="s">
        <v>18</v>
      </c>
      <c r="C35" s="36">
        <v>48</v>
      </c>
      <c r="D35" s="36">
        <v>23</v>
      </c>
      <c r="E35" s="38">
        <v>4341720</v>
      </c>
      <c r="F35" s="39">
        <v>875555.91</v>
      </c>
      <c r="G35" s="39">
        <v>828216.25</v>
      </c>
      <c r="H35" s="39">
        <v>245606.54</v>
      </c>
      <c r="I35" s="39">
        <f t="shared" si="0"/>
        <v>1949378.7000000002</v>
      </c>
      <c r="J35" s="39">
        <f t="shared" si="1"/>
        <v>44.898765926867696</v>
      </c>
    </row>
    <row r="36" spans="1:10" x14ac:dyDescent="0.3">
      <c r="A36" s="41">
        <v>1</v>
      </c>
      <c r="B36" s="40" t="s">
        <v>6</v>
      </c>
      <c r="C36" s="41">
        <v>14</v>
      </c>
      <c r="D36" s="41">
        <v>9</v>
      </c>
      <c r="E36" s="42">
        <v>2873048</v>
      </c>
      <c r="F36" s="43">
        <v>317840.90999999997</v>
      </c>
      <c r="G36" s="43">
        <v>593290.25</v>
      </c>
      <c r="H36" s="43">
        <v>201606.54</v>
      </c>
      <c r="I36" s="43">
        <f t="shared" si="0"/>
        <v>1112737.7</v>
      </c>
      <c r="J36" s="43">
        <f t="shared" si="1"/>
        <v>38.73021613283175</v>
      </c>
    </row>
    <row r="37" spans="1:10" x14ac:dyDescent="0.3">
      <c r="A37" s="45">
        <v>2</v>
      </c>
      <c r="B37" s="44" t="s">
        <v>33</v>
      </c>
      <c r="C37" s="45">
        <v>5</v>
      </c>
      <c r="D37" s="45">
        <v>5</v>
      </c>
      <c r="E37" s="46">
        <v>930000</v>
      </c>
      <c r="F37" s="47">
        <v>497245</v>
      </c>
      <c r="G37" s="47">
        <v>156378</v>
      </c>
      <c r="H37" s="47">
        <v>0</v>
      </c>
      <c r="I37" s="47">
        <f t="shared" si="0"/>
        <v>653623</v>
      </c>
      <c r="J37" s="47">
        <f t="shared" si="1"/>
        <v>70.282043010752687</v>
      </c>
    </row>
    <row r="38" spans="1:10" x14ac:dyDescent="0.3">
      <c r="A38" s="45">
        <v>3</v>
      </c>
      <c r="B38" s="44" t="s">
        <v>19</v>
      </c>
      <c r="C38" s="45">
        <v>4</v>
      </c>
      <c r="D38" s="45">
        <v>1</v>
      </c>
      <c r="E38" s="46">
        <v>38955</v>
      </c>
      <c r="F38" s="47">
        <v>0</v>
      </c>
      <c r="G38" s="47">
        <v>0</v>
      </c>
      <c r="H38" s="47">
        <v>14000</v>
      </c>
      <c r="I38" s="47">
        <f t="shared" si="0"/>
        <v>14000</v>
      </c>
      <c r="J38" s="47">
        <f t="shared" si="1"/>
        <v>35.938903863432166</v>
      </c>
    </row>
    <row r="39" spans="1:10" x14ac:dyDescent="0.3">
      <c r="A39" s="45">
        <v>4</v>
      </c>
      <c r="B39" s="44" t="s">
        <v>20</v>
      </c>
      <c r="C39" s="45">
        <v>4</v>
      </c>
      <c r="D39" s="45">
        <v>1</v>
      </c>
      <c r="E39" s="46">
        <v>40110</v>
      </c>
      <c r="F39" s="47">
        <v>0</v>
      </c>
      <c r="G39" s="47">
        <v>20110</v>
      </c>
      <c r="H39" s="47">
        <v>0</v>
      </c>
      <c r="I39" s="47">
        <f t="shared" ref="I39:I70" si="2">F39+G39+H39</f>
        <v>20110</v>
      </c>
      <c r="J39" s="47">
        <f t="shared" ref="J39:J70" si="3">(I39*100)/E39</f>
        <v>50.137122911992023</v>
      </c>
    </row>
    <row r="40" spans="1:10" x14ac:dyDescent="0.3">
      <c r="A40" s="45">
        <v>5</v>
      </c>
      <c r="B40" s="44" t="s">
        <v>21</v>
      </c>
      <c r="C40" s="45">
        <v>2</v>
      </c>
      <c r="D40" s="45">
        <v>1</v>
      </c>
      <c r="E40" s="46">
        <v>37380</v>
      </c>
      <c r="F40" s="47">
        <v>0</v>
      </c>
      <c r="G40" s="47">
        <v>25380</v>
      </c>
      <c r="H40" s="47">
        <v>0</v>
      </c>
      <c r="I40" s="47">
        <f t="shared" si="2"/>
        <v>25380</v>
      </c>
      <c r="J40" s="47">
        <f t="shared" si="3"/>
        <v>67.897271268057779</v>
      </c>
    </row>
    <row r="41" spans="1:10" x14ac:dyDescent="0.3">
      <c r="A41" s="45">
        <v>6</v>
      </c>
      <c r="B41" s="44" t="s">
        <v>22</v>
      </c>
      <c r="C41" s="45">
        <v>2</v>
      </c>
      <c r="D41" s="45">
        <v>1</v>
      </c>
      <c r="E41" s="46">
        <v>40530</v>
      </c>
      <c r="F41" s="47">
        <v>30000</v>
      </c>
      <c r="G41" s="47">
        <v>0</v>
      </c>
      <c r="H41" s="47">
        <v>0</v>
      </c>
      <c r="I41" s="47">
        <f t="shared" si="2"/>
        <v>30000</v>
      </c>
      <c r="J41" s="47">
        <f t="shared" si="3"/>
        <v>74.019245003700959</v>
      </c>
    </row>
    <row r="42" spans="1:10" x14ac:dyDescent="0.3">
      <c r="A42" s="45">
        <v>7</v>
      </c>
      <c r="B42" s="44" t="s">
        <v>23</v>
      </c>
      <c r="C42" s="45">
        <v>2</v>
      </c>
      <c r="D42" s="45">
        <v>0</v>
      </c>
      <c r="E42" s="46">
        <v>41265</v>
      </c>
      <c r="F42" s="47">
        <v>0</v>
      </c>
      <c r="G42" s="47">
        <v>0</v>
      </c>
      <c r="H42" s="47">
        <v>0</v>
      </c>
      <c r="I42" s="47">
        <f t="shared" si="2"/>
        <v>0</v>
      </c>
      <c r="J42" s="47">
        <f t="shared" si="3"/>
        <v>0</v>
      </c>
    </row>
    <row r="43" spans="1:10" x14ac:dyDescent="0.3">
      <c r="A43" s="45">
        <v>8</v>
      </c>
      <c r="B43" s="44" t="s">
        <v>24</v>
      </c>
      <c r="C43" s="45">
        <v>2</v>
      </c>
      <c r="D43" s="45">
        <v>1</v>
      </c>
      <c r="E43" s="46">
        <v>45150</v>
      </c>
      <c r="F43" s="47">
        <v>0</v>
      </c>
      <c r="G43" s="47">
        <v>0</v>
      </c>
      <c r="H43" s="47">
        <v>30000</v>
      </c>
      <c r="I43" s="47">
        <f t="shared" si="2"/>
        <v>30000</v>
      </c>
      <c r="J43" s="47">
        <f t="shared" si="3"/>
        <v>66.44518272425249</v>
      </c>
    </row>
    <row r="44" spans="1:10" x14ac:dyDescent="0.3">
      <c r="A44" s="45">
        <v>9</v>
      </c>
      <c r="B44" s="44" t="s">
        <v>25</v>
      </c>
      <c r="C44" s="45">
        <v>3</v>
      </c>
      <c r="D44" s="45">
        <v>1</v>
      </c>
      <c r="E44" s="46">
        <v>37170</v>
      </c>
      <c r="F44" s="47">
        <v>5470</v>
      </c>
      <c r="G44" s="47">
        <v>4700</v>
      </c>
      <c r="H44" s="47">
        <v>0</v>
      </c>
      <c r="I44" s="47">
        <f t="shared" si="2"/>
        <v>10170</v>
      </c>
      <c r="J44" s="47">
        <f t="shared" si="3"/>
        <v>27.360774818401936</v>
      </c>
    </row>
    <row r="45" spans="1:10" x14ac:dyDescent="0.3">
      <c r="A45" s="45">
        <v>10</v>
      </c>
      <c r="B45" s="44" t="s">
        <v>73</v>
      </c>
      <c r="C45" s="45">
        <v>2</v>
      </c>
      <c r="D45" s="45">
        <v>1</v>
      </c>
      <c r="E45" s="46">
        <v>50000</v>
      </c>
      <c r="F45" s="47">
        <v>25000</v>
      </c>
      <c r="G45" s="47">
        <v>0</v>
      </c>
      <c r="H45" s="47">
        <v>0</v>
      </c>
      <c r="I45" s="47">
        <f t="shared" si="2"/>
        <v>25000</v>
      </c>
      <c r="J45" s="47">
        <f t="shared" si="3"/>
        <v>50</v>
      </c>
    </row>
    <row r="46" spans="1:10" x14ac:dyDescent="0.3">
      <c r="A46" s="45">
        <v>11</v>
      </c>
      <c r="B46" s="44" t="s">
        <v>27</v>
      </c>
      <c r="C46" s="45">
        <v>2</v>
      </c>
      <c r="D46" s="45">
        <v>0</v>
      </c>
      <c r="E46" s="46">
        <v>25515</v>
      </c>
      <c r="F46" s="47">
        <v>0</v>
      </c>
      <c r="G46" s="47">
        <v>0</v>
      </c>
      <c r="H46" s="47">
        <v>0</v>
      </c>
      <c r="I46" s="47">
        <f t="shared" si="2"/>
        <v>0</v>
      </c>
      <c r="J46" s="47">
        <f t="shared" si="3"/>
        <v>0</v>
      </c>
    </row>
    <row r="47" spans="1:10" x14ac:dyDescent="0.3">
      <c r="A47" s="45">
        <v>12</v>
      </c>
      <c r="B47" s="44" t="s">
        <v>28</v>
      </c>
      <c r="C47" s="45">
        <v>3</v>
      </c>
      <c r="D47" s="45">
        <v>1</v>
      </c>
      <c r="E47" s="46">
        <v>39375</v>
      </c>
      <c r="F47" s="47">
        <v>0</v>
      </c>
      <c r="G47" s="47">
        <v>5928</v>
      </c>
      <c r="H47" s="47">
        <v>0</v>
      </c>
      <c r="I47" s="47">
        <f t="shared" si="2"/>
        <v>5928</v>
      </c>
      <c r="J47" s="47">
        <f t="shared" si="3"/>
        <v>15.055238095238096</v>
      </c>
    </row>
    <row r="48" spans="1:10" x14ac:dyDescent="0.3">
      <c r="A48" s="45">
        <v>13</v>
      </c>
      <c r="B48" s="44" t="s">
        <v>29</v>
      </c>
      <c r="C48" s="45">
        <v>2</v>
      </c>
      <c r="D48" s="45">
        <v>1</v>
      </c>
      <c r="E48" s="46">
        <v>135820</v>
      </c>
      <c r="F48" s="47">
        <v>0</v>
      </c>
      <c r="G48" s="47">
        <v>22430</v>
      </c>
      <c r="H48" s="47">
        <v>0</v>
      </c>
      <c r="I48" s="47">
        <f t="shared" si="2"/>
        <v>22430</v>
      </c>
      <c r="J48" s="47">
        <f t="shared" si="3"/>
        <v>16.514504491238405</v>
      </c>
    </row>
    <row r="49" spans="1:10" x14ac:dyDescent="0.3">
      <c r="A49" s="49">
        <v>14</v>
      </c>
      <c r="B49" s="48" t="s">
        <v>31</v>
      </c>
      <c r="C49" s="49">
        <v>1</v>
      </c>
      <c r="D49" s="49">
        <v>0</v>
      </c>
      <c r="E49" s="50">
        <v>7402</v>
      </c>
      <c r="F49" s="51">
        <v>0</v>
      </c>
      <c r="G49" s="51">
        <v>0</v>
      </c>
      <c r="H49" s="51">
        <v>0</v>
      </c>
      <c r="I49" s="51">
        <f t="shared" si="2"/>
        <v>0</v>
      </c>
      <c r="J49" s="51">
        <f t="shared" si="3"/>
        <v>0</v>
      </c>
    </row>
    <row r="50" spans="1:10" s="24" customFormat="1" x14ac:dyDescent="0.3">
      <c r="A50" s="36">
        <v>1</v>
      </c>
      <c r="B50" s="37" t="s">
        <v>32</v>
      </c>
      <c r="C50" s="36">
        <v>12</v>
      </c>
      <c r="D50" s="36">
        <v>11</v>
      </c>
      <c r="E50" s="38">
        <v>1843600</v>
      </c>
      <c r="F50" s="39">
        <v>258088.89</v>
      </c>
      <c r="G50" s="39">
        <v>294156.78000000003</v>
      </c>
      <c r="H50" s="39">
        <v>138197.81</v>
      </c>
      <c r="I50" s="39">
        <f t="shared" si="2"/>
        <v>690443.48</v>
      </c>
      <c r="J50" s="39">
        <f t="shared" si="3"/>
        <v>37.450828813191585</v>
      </c>
    </row>
    <row r="51" spans="1:10" x14ac:dyDescent="0.3">
      <c r="A51" s="41">
        <v>1</v>
      </c>
      <c r="B51" s="40" t="s">
        <v>6</v>
      </c>
      <c r="C51" s="41">
        <v>3</v>
      </c>
      <c r="D51" s="41">
        <v>3</v>
      </c>
      <c r="E51" s="42">
        <v>993142</v>
      </c>
      <c r="F51" s="43">
        <v>126961.39</v>
      </c>
      <c r="G51" s="43">
        <v>163288.57999999999</v>
      </c>
      <c r="H51" s="43">
        <v>76937.81</v>
      </c>
      <c r="I51" s="43">
        <f t="shared" si="2"/>
        <v>367187.77999999997</v>
      </c>
      <c r="J51" s="43">
        <f t="shared" si="3"/>
        <v>36.972334268412773</v>
      </c>
    </row>
    <row r="52" spans="1:10" x14ac:dyDescent="0.3">
      <c r="A52" s="45">
        <v>2</v>
      </c>
      <c r="B52" s="44" t="s">
        <v>34</v>
      </c>
      <c r="C52" s="45">
        <v>1</v>
      </c>
      <c r="D52" s="45">
        <v>1</v>
      </c>
      <c r="E52" s="46">
        <v>59179</v>
      </c>
      <c r="F52" s="47">
        <v>22400</v>
      </c>
      <c r="G52" s="47">
        <v>21541</v>
      </c>
      <c r="H52" s="47">
        <v>0</v>
      </c>
      <c r="I52" s="47">
        <f t="shared" si="2"/>
        <v>43941</v>
      </c>
      <c r="J52" s="47">
        <f t="shared" si="3"/>
        <v>74.251001199749908</v>
      </c>
    </row>
    <row r="53" spans="1:10" x14ac:dyDescent="0.3">
      <c r="A53" s="45">
        <v>3</v>
      </c>
      <c r="B53" s="44" t="s">
        <v>35</v>
      </c>
      <c r="C53" s="45">
        <v>1</v>
      </c>
      <c r="D53" s="45">
        <v>1</v>
      </c>
      <c r="E53" s="46">
        <v>83957</v>
      </c>
      <c r="F53" s="47">
        <v>0</v>
      </c>
      <c r="G53" s="47">
        <v>0</v>
      </c>
      <c r="H53" s="47">
        <v>14000</v>
      </c>
      <c r="I53" s="47">
        <f t="shared" si="2"/>
        <v>14000</v>
      </c>
      <c r="J53" s="47">
        <f t="shared" si="3"/>
        <v>16.675202782376694</v>
      </c>
    </row>
    <row r="54" spans="1:10" x14ac:dyDescent="0.3">
      <c r="A54" s="45">
        <v>4</v>
      </c>
      <c r="B54" s="44" t="s">
        <v>36</v>
      </c>
      <c r="C54" s="45">
        <v>1</v>
      </c>
      <c r="D54" s="45">
        <v>0</v>
      </c>
      <c r="E54" s="46">
        <v>65083</v>
      </c>
      <c r="F54" s="47">
        <v>0</v>
      </c>
      <c r="G54" s="47">
        <v>0</v>
      </c>
      <c r="H54" s="47">
        <v>0</v>
      </c>
      <c r="I54" s="47">
        <f t="shared" si="2"/>
        <v>0</v>
      </c>
      <c r="J54" s="47">
        <f t="shared" si="3"/>
        <v>0</v>
      </c>
    </row>
    <row r="55" spans="1:10" x14ac:dyDescent="0.3">
      <c r="A55" s="45">
        <v>5</v>
      </c>
      <c r="B55" s="44" t="s">
        <v>73</v>
      </c>
      <c r="C55" s="45">
        <v>1</v>
      </c>
      <c r="D55" s="45">
        <v>1</v>
      </c>
      <c r="E55" s="46">
        <v>70000</v>
      </c>
      <c r="F55" s="47">
        <v>0</v>
      </c>
      <c r="G55" s="47">
        <v>11200</v>
      </c>
      <c r="H55" s="47">
        <v>12000</v>
      </c>
      <c r="I55" s="47">
        <f t="shared" si="2"/>
        <v>23200</v>
      </c>
      <c r="J55" s="47">
        <f t="shared" si="3"/>
        <v>33.142857142857146</v>
      </c>
    </row>
    <row r="56" spans="1:10" x14ac:dyDescent="0.3">
      <c r="A56" s="45">
        <v>6</v>
      </c>
      <c r="B56" s="44" t="s">
        <v>37</v>
      </c>
      <c r="C56" s="45">
        <v>1</v>
      </c>
      <c r="D56" s="45">
        <v>1</v>
      </c>
      <c r="E56" s="46">
        <v>115857</v>
      </c>
      <c r="F56" s="47">
        <v>2947.5</v>
      </c>
      <c r="G56" s="47">
        <v>6300</v>
      </c>
      <c r="H56" s="47">
        <v>25000</v>
      </c>
      <c r="I56" s="47">
        <f t="shared" si="2"/>
        <v>34247.5</v>
      </c>
      <c r="J56" s="47">
        <f t="shared" si="3"/>
        <v>29.56014742311643</v>
      </c>
    </row>
    <row r="57" spans="1:10" x14ac:dyDescent="0.3">
      <c r="A57" s="45">
        <v>7</v>
      </c>
      <c r="B57" s="44" t="s">
        <v>38</v>
      </c>
      <c r="C57" s="45">
        <v>1</v>
      </c>
      <c r="D57" s="45">
        <v>1</v>
      </c>
      <c r="E57" s="46">
        <v>102989</v>
      </c>
      <c r="F57" s="47">
        <v>0</v>
      </c>
      <c r="G57" s="47">
        <v>15550</v>
      </c>
      <c r="H57" s="47">
        <v>6360</v>
      </c>
      <c r="I57" s="47">
        <f t="shared" si="2"/>
        <v>21910</v>
      </c>
      <c r="J57" s="47">
        <f t="shared" si="3"/>
        <v>21.274116653234813</v>
      </c>
    </row>
    <row r="58" spans="1:10" x14ac:dyDescent="0.3">
      <c r="A58" s="45">
        <v>8</v>
      </c>
      <c r="B58" s="44" t="s">
        <v>39</v>
      </c>
      <c r="C58" s="45">
        <v>1</v>
      </c>
      <c r="D58" s="45">
        <v>1</v>
      </c>
      <c r="E58" s="46">
        <v>63313</v>
      </c>
      <c r="F58" s="47">
        <v>2700</v>
      </c>
      <c r="G58" s="47">
        <v>28095.200000000001</v>
      </c>
      <c r="H58" s="47">
        <v>3900</v>
      </c>
      <c r="I58" s="47">
        <f t="shared" si="2"/>
        <v>34695.199999999997</v>
      </c>
      <c r="J58" s="47">
        <f t="shared" si="3"/>
        <v>54.799488256756106</v>
      </c>
    </row>
    <row r="59" spans="1:10" x14ac:dyDescent="0.3">
      <c r="A59" s="45">
        <v>9</v>
      </c>
      <c r="B59" s="44" t="s">
        <v>40</v>
      </c>
      <c r="C59" s="45">
        <v>1</v>
      </c>
      <c r="D59" s="45">
        <v>1</v>
      </c>
      <c r="E59" s="46">
        <v>107064</v>
      </c>
      <c r="F59" s="47">
        <v>0</v>
      </c>
      <c r="G59" s="47">
        <v>35822</v>
      </c>
      <c r="H59" s="47">
        <v>0</v>
      </c>
      <c r="I59" s="47">
        <f t="shared" si="2"/>
        <v>35822</v>
      </c>
      <c r="J59" s="47">
        <f t="shared" si="3"/>
        <v>33.458492116864676</v>
      </c>
    </row>
    <row r="60" spans="1:10" x14ac:dyDescent="0.3">
      <c r="A60" s="49">
        <v>10</v>
      </c>
      <c r="B60" s="48" t="s">
        <v>41</v>
      </c>
      <c r="C60" s="49">
        <v>1</v>
      </c>
      <c r="D60" s="49">
        <v>1</v>
      </c>
      <c r="E60" s="50">
        <v>183016</v>
      </c>
      <c r="F60" s="51">
        <v>103080</v>
      </c>
      <c r="G60" s="51">
        <v>12360</v>
      </c>
      <c r="H60" s="51">
        <v>0</v>
      </c>
      <c r="I60" s="51">
        <f t="shared" si="2"/>
        <v>115440</v>
      </c>
      <c r="J60" s="51">
        <f t="shared" si="3"/>
        <v>63.076452332036546</v>
      </c>
    </row>
    <row r="61" spans="1:10" s="24" customFormat="1" x14ac:dyDescent="0.3">
      <c r="A61" s="36">
        <v>1</v>
      </c>
      <c r="B61" s="37" t="s">
        <v>42</v>
      </c>
      <c r="C61" s="36">
        <v>20</v>
      </c>
      <c r="D61" s="36">
        <v>10</v>
      </c>
      <c r="E61" s="38">
        <v>1908700</v>
      </c>
      <c r="F61" s="39">
        <v>261184.94</v>
      </c>
      <c r="G61" s="39">
        <v>273547.17</v>
      </c>
      <c r="H61" s="39">
        <v>132573.54</v>
      </c>
      <c r="I61" s="39">
        <f t="shared" si="2"/>
        <v>667305.65</v>
      </c>
      <c r="J61" s="39">
        <f t="shared" si="3"/>
        <v>34.961264211243254</v>
      </c>
    </row>
    <row r="62" spans="1:10" x14ac:dyDescent="0.3">
      <c r="A62" s="41">
        <v>1</v>
      </c>
      <c r="B62" s="40" t="s">
        <v>6</v>
      </c>
      <c r="C62" s="41">
        <v>6</v>
      </c>
      <c r="D62" s="41">
        <v>2</v>
      </c>
      <c r="E62" s="42">
        <v>544100</v>
      </c>
      <c r="F62" s="43">
        <v>57706.94</v>
      </c>
      <c r="G62" s="43">
        <v>94525.27</v>
      </c>
      <c r="H62" s="43">
        <v>3351.54</v>
      </c>
      <c r="I62" s="43">
        <f t="shared" si="2"/>
        <v>155583.75000000003</v>
      </c>
      <c r="J62" s="43">
        <f t="shared" si="3"/>
        <v>28.59469766587025</v>
      </c>
    </row>
    <row r="63" spans="1:10" x14ac:dyDescent="0.3">
      <c r="A63" s="45">
        <v>2</v>
      </c>
      <c r="B63" s="44" t="s">
        <v>43</v>
      </c>
      <c r="C63" s="45">
        <v>2</v>
      </c>
      <c r="D63" s="45">
        <v>0</v>
      </c>
      <c r="E63" s="46">
        <v>200000</v>
      </c>
      <c r="F63" s="47">
        <v>0</v>
      </c>
      <c r="G63" s="47">
        <v>0</v>
      </c>
      <c r="H63" s="47">
        <v>0</v>
      </c>
      <c r="I63" s="47">
        <f t="shared" si="2"/>
        <v>0</v>
      </c>
      <c r="J63" s="47">
        <f t="shared" si="3"/>
        <v>0</v>
      </c>
    </row>
    <row r="64" spans="1:10" x14ac:dyDescent="0.3">
      <c r="A64" s="45">
        <v>3</v>
      </c>
      <c r="B64" s="44" t="s">
        <v>44</v>
      </c>
      <c r="C64" s="45">
        <v>4</v>
      </c>
      <c r="D64" s="45">
        <v>3</v>
      </c>
      <c r="E64" s="46">
        <v>453700</v>
      </c>
      <c r="F64" s="47">
        <v>203478</v>
      </c>
      <c r="G64" s="47">
        <v>20245</v>
      </c>
      <c r="H64" s="47">
        <v>16115</v>
      </c>
      <c r="I64" s="47">
        <f t="shared" si="2"/>
        <v>239838</v>
      </c>
      <c r="J64" s="47">
        <f t="shared" si="3"/>
        <v>52.862684593343616</v>
      </c>
    </row>
    <row r="65" spans="1:10" x14ac:dyDescent="0.3">
      <c r="A65" s="45">
        <v>4</v>
      </c>
      <c r="B65" s="44" t="s">
        <v>45</v>
      </c>
      <c r="C65" s="45">
        <v>1</v>
      </c>
      <c r="D65" s="45">
        <v>1</v>
      </c>
      <c r="E65" s="46">
        <v>429400</v>
      </c>
      <c r="F65" s="47">
        <v>0</v>
      </c>
      <c r="G65" s="47">
        <v>148446.9</v>
      </c>
      <c r="H65" s="47">
        <v>94042</v>
      </c>
      <c r="I65" s="47">
        <f t="shared" si="2"/>
        <v>242488.9</v>
      </c>
      <c r="J65" s="47">
        <f t="shared" si="3"/>
        <v>56.471564974382858</v>
      </c>
    </row>
    <row r="66" spans="1:10" x14ac:dyDescent="0.3">
      <c r="A66" s="45">
        <v>5</v>
      </c>
      <c r="B66" s="44" t="s">
        <v>46</v>
      </c>
      <c r="C66" s="45">
        <v>1</v>
      </c>
      <c r="D66" s="45">
        <v>1</v>
      </c>
      <c r="E66" s="46">
        <v>114200</v>
      </c>
      <c r="F66" s="47">
        <v>0</v>
      </c>
      <c r="G66" s="47">
        <v>9550</v>
      </c>
      <c r="H66" s="47">
        <v>0</v>
      </c>
      <c r="I66" s="47">
        <f t="shared" si="2"/>
        <v>9550</v>
      </c>
      <c r="J66" s="47">
        <f t="shared" si="3"/>
        <v>8.3625218914185631</v>
      </c>
    </row>
    <row r="67" spans="1:10" x14ac:dyDescent="0.3">
      <c r="A67" s="49">
        <v>6</v>
      </c>
      <c r="B67" s="48" t="s">
        <v>30</v>
      </c>
      <c r="C67" s="49">
        <v>6</v>
      </c>
      <c r="D67" s="49">
        <v>3</v>
      </c>
      <c r="E67" s="50">
        <v>167300</v>
      </c>
      <c r="F67" s="51">
        <v>0</v>
      </c>
      <c r="G67" s="51">
        <v>780</v>
      </c>
      <c r="H67" s="51">
        <v>19065</v>
      </c>
      <c r="I67" s="51">
        <f t="shared" si="2"/>
        <v>19845</v>
      </c>
      <c r="J67" s="51">
        <f t="shared" si="3"/>
        <v>11.861924686192468</v>
      </c>
    </row>
    <row r="68" spans="1:10" s="24" customFormat="1" x14ac:dyDescent="0.3">
      <c r="A68" s="36">
        <v>1</v>
      </c>
      <c r="B68" s="37" t="s">
        <v>47</v>
      </c>
      <c r="C68" s="36">
        <v>51</v>
      </c>
      <c r="D68" s="36">
        <v>33</v>
      </c>
      <c r="E68" s="38">
        <v>25890688</v>
      </c>
      <c r="F68" s="39">
        <v>2368230.16</v>
      </c>
      <c r="G68" s="39">
        <v>4050338.52</v>
      </c>
      <c r="H68" s="39">
        <v>1063236.02</v>
      </c>
      <c r="I68" s="39">
        <f t="shared" si="2"/>
        <v>7481804.6999999993</v>
      </c>
      <c r="J68" s="39">
        <f t="shared" si="3"/>
        <v>28.897666605074377</v>
      </c>
    </row>
    <row r="69" spans="1:10" x14ac:dyDescent="0.3">
      <c r="A69" s="41">
        <v>1</v>
      </c>
      <c r="B69" s="40" t="s">
        <v>6</v>
      </c>
      <c r="C69" s="41">
        <v>8</v>
      </c>
      <c r="D69" s="41">
        <v>6</v>
      </c>
      <c r="E69" s="42">
        <v>2818868</v>
      </c>
      <c r="F69" s="43">
        <v>333064.62</v>
      </c>
      <c r="G69" s="43">
        <v>561406.91</v>
      </c>
      <c r="H69" s="43">
        <v>210341.59</v>
      </c>
      <c r="I69" s="43">
        <f t="shared" si="2"/>
        <v>1104813.1200000001</v>
      </c>
      <c r="J69" s="43">
        <f t="shared" si="3"/>
        <v>39.193503207670602</v>
      </c>
    </row>
    <row r="70" spans="1:10" x14ac:dyDescent="0.3">
      <c r="A70" s="45">
        <v>2</v>
      </c>
      <c r="B70" s="44" t="s">
        <v>111</v>
      </c>
      <c r="C70" s="45">
        <v>4</v>
      </c>
      <c r="D70" s="45">
        <v>3</v>
      </c>
      <c r="E70" s="46">
        <v>3249450</v>
      </c>
      <c r="F70" s="47">
        <v>616874.65</v>
      </c>
      <c r="G70" s="47">
        <v>883481.13</v>
      </c>
      <c r="H70" s="47">
        <v>118297.22</v>
      </c>
      <c r="I70" s="47">
        <f t="shared" si="2"/>
        <v>1618653</v>
      </c>
      <c r="J70" s="47">
        <f t="shared" si="3"/>
        <v>49.813137607902874</v>
      </c>
    </row>
    <row r="71" spans="1:10" x14ac:dyDescent="0.3">
      <c r="A71" s="45">
        <v>3</v>
      </c>
      <c r="B71" s="44" t="s">
        <v>112</v>
      </c>
      <c r="C71" s="45">
        <v>3</v>
      </c>
      <c r="D71" s="45">
        <v>2</v>
      </c>
      <c r="E71" s="46">
        <v>2167750</v>
      </c>
      <c r="F71" s="47">
        <v>62930.61</v>
      </c>
      <c r="G71" s="47">
        <v>227802.12</v>
      </c>
      <c r="H71" s="47">
        <v>48847.28</v>
      </c>
      <c r="I71" s="47">
        <f t="shared" ref="I71:I102" si="4">F71+G71+H71</f>
        <v>339580.01</v>
      </c>
      <c r="J71" s="47">
        <f t="shared" ref="J71:J102" si="5">(I71*100)/E71</f>
        <v>15.665090992965055</v>
      </c>
    </row>
    <row r="72" spans="1:10" x14ac:dyDescent="0.3">
      <c r="A72" s="45">
        <v>4</v>
      </c>
      <c r="B72" s="44" t="s">
        <v>113</v>
      </c>
      <c r="C72" s="45">
        <v>1</v>
      </c>
      <c r="D72" s="45">
        <v>0</v>
      </c>
      <c r="E72" s="46">
        <v>8700</v>
      </c>
      <c r="F72" s="47">
        <v>0</v>
      </c>
      <c r="G72" s="47">
        <v>0</v>
      </c>
      <c r="H72" s="47">
        <v>0</v>
      </c>
      <c r="I72" s="47">
        <f t="shared" si="4"/>
        <v>0</v>
      </c>
      <c r="J72" s="47">
        <f t="shared" si="5"/>
        <v>0</v>
      </c>
    </row>
    <row r="73" spans="1:10" x14ac:dyDescent="0.3">
      <c r="A73" s="45">
        <v>5</v>
      </c>
      <c r="B73" s="44" t="s">
        <v>114</v>
      </c>
      <c r="C73" s="45">
        <v>4</v>
      </c>
      <c r="D73" s="45">
        <v>3</v>
      </c>
      <c r="E73" s="46">
        <v>3467240</v>
      </c>
      <c r="F73" s="47">
        <v>411313.48</v>
      </c>
      <c r="G73" s="47">
        <v>405023.39</v>
      </c>
      <c r="H73" s="47">
        <v>86164.17</v>
      </c>
      <c r="I73" s="47">
        <f t="shared" si="4"/>
        <v>902501.04</v>
      </c>
      <c r="J73" s="47">
        <f t="shared" si="5"/>
        <v>26.029378987321326</v>
      </c>
    </row>
    <row r="74" spans="1:10" x14ac:dyDescent="0.3">
      <c r="A74" s="45">
        <v>6</v>
      </c>
      <c r="B74" s="44" t="s">
        <v>115</v>
      </c>
      <c r="C74" s="45">
        <v>3</v>
      </c>
      <c r="D74" s="45">
        <v>2</v>
      </c>
      <c r="E74" s="46">
        <v>1006300</v>
      </c>
      <c r="F74" s="47">
        <v>77465.899999999994</v>
      </c>
      <c r="G74" s="47">
        <v>157278.85</v>
      </c>
      <c r="H74" s="47">
        <v>36732.949999999997</v>
      </c>
      <c r="I74" s="47">
        <f t="shared" si="4"/>
        <v>271477.7</v>
      </c>
      <c r="J74" s="47">
        <f t="shared" si="5"/>
        <v>26.977809798270894</v>
      </c>
    </row>
    <row r="75" spans="1:10" x14ac:dyDescent="0.3">
      <c r="A75" s="45">
        <v>7</v>
      </c>
      <c r="B75" s="44" t="s">
        <v>116</v>
      </c>
      <c r="C75" s="45">
        <v>4</v>
      </c>
      <c r="D75" s="45">
        <v>3</v>
      </c>
      <c r="E75" s="46">
        <v>1595580</v>
      </c>
      <c r="F75" s="47">
        <v>224510.9</v>
      </c>
      <c r="G75" s="47">
        <v>329222.12</v>
      </c>
      <c r="H75" s="47">
        <v>66093.81</v>
      </c>
      <c r="I75" s="47">
        <f t="shared" si="4"/>
        <v>619826.83000000007</v>
      </c>
      <c r="J75" s="47">
        <f t="shared" si="5"/>
        <v>38.846490304466094</v>
      </c>
    </row>
    <row r="76" spans="1:10" x14ac:dyDescent="0.3">
      <c r="A76" s="45">
        <v>8</v>
      </c>
      <c r="B76" s="44" t="s">
        <v>78</v>
      </c>
      <c r="C76" s="45">
        <v>2</v>
      </c>
      <c r="D76" s="45">
        <v>1</v>
      </c>
      <c r="E76" s="46">
        <v>269700</v>
      </c>
      <c r="F76" s="47">
        <v>48030</v>
      </c>
      <c r="G76" s="47">
        <v>33430</v>
      </c>
      <c r="H76" s="47">
        <v>0</v>
      </c>
      <c r="I76" s="47">
        <f t="shared" si="4"/>
        <v>81460</v>
      </c>
      <c r="J76" s="47">
        <f t="shared" si="5"/>
        <v>30.203930292918056</v>
      </c>
    </row>
    <row r="77" spans="1:10" x14ac:dyDescent="0.3">
      <c r="A77" s="45">
        <v>9</v>
      </c>
      <c r="B77" s="44" t="s">
        <v>117</v>
      </c>
      <c r="C77" s="45">
        <v>4</v>
      </c>
      <c r="D77" s="45">
        <v>2</v>
      </c>
      <c r="E77" s="46">
        <v>2212700</v>
      </c>
      <c r="F77" s="47">
        <v>96000</v>
      </c>
      <c r="G77" s="47">
        <v>350446</v>
      </c>
      <c r="H77" s="47">
        <v>130600</v>
      </c>
      <c r="I77" s="47">
        <f t="shared" si="4"/>
        <v>577046</v>
      </c>
      <c r="J77" s="47">
        <f t="shared" si="5"/>
        <v>26.078817733990149</v>
      </c>
    </row>
    <row r="78" spans="1:10" x14ac:dyDescent="0.3">
      <c r="A78" s="45">
        <v>10</v>
      </c>
      <c r="B78" s="44" t="s">
        <v>118</v>
      </c>
      <c r="C78" s="45">
        <v>2</v>
      </c>
      <c r="D78" s="45">
        <v>2</v>
      </c>
      <c r="E78" s="46">
        <v>3445200</v>
      </c>
      <c r="F78" s="47">
        <v>110870</v>
      </c>
      <c r="G78" s="47">
        <v>474730</v>
      </c>
      <c r="H78" s="47">
        <v>209984</v>
      </c>
      <c r="I78" s="47">
        <f t="shared" si="4"/>
        <v>795584</v>
      </c>
      <c r="J78" s="47">
        <f t="shared" si="5"/>
        <v>23.092534540810401</v>
      </c>
    </row>
    <row r="79" spans="1:10" x14ac:dyDescent="0.3">
      <c r="A79" s="45">
        <v>11</v>
      </c>
      <c r="B79" s="44" t="s">
        <v>119</v>
      </c>
      <c r="C79" s="45">
        <v>3</v>
      </c>
      <c r="D79" s="45">
        <v>2</v>
      </c>
      <c r="E79" s="46">
        <v>718620</v>
      </c>
      <c r="F79" s="47">
        <v>34025</v>
      </c>
      <c r="G79" s="47">
        <v>130934</v>
      </c>
      <c r="H79" s="47">
        <v>47675</v>
      </c>
      <c r="I79" s="47">
        <f t="shared" si="4"/>
        <v>212634</v>
      </c>
      <c r="J79" s="47">
        <f t="shared" si="5"/>
        <v>29.58921265759372</v>
      </c>
    </row>
    <row r="80" spans="1:10" x14ac:dyDescent="0.3">
      <c r="A80" s="45">
        <v>12</v>
      </c>
      <c r="B80" s="44" t="s">
        <v>120</v>
      </c>
      <c r="C80" s="45">
        <v>2</v>
      </c>
      <c r="D80" s="45">
        <v>1</v>
      </c>
      <c r="E80" s="46">
        <v>524030</v>
      </c>
      <c r="F80" s="47">
        <v>2000</v>
      </c>
      <c r="G80" s="47">
        <v>8800</v>
      </c>
      <c r="H80" s="47">
        <v>800</v>
      </c>
      <c r="I80" s="47">
        <f t="shared" si="4"/>
        <v>11600</v>
      </c>
      <c r="J80" s="47">
        <f t="shared" si="5"/>
        <v>2.2136137244050915</v>
      </c>
    </row>
    <row r="81" spans="1:10" x14ac:dyDescent="0.3">
      <c r="A81" s="45">
        <v>13</v>
      </c>
      <c r="B81" s="44" t="s">
        <v>121</v>
      </c>
      <c r="C81" s="45">
        <v>2</v>
      </c>
      <c r="D81" s="45">
        <v>1</v>
      </c>
      <c r="E81" s="46">
        <v>624080</v>
      </c>
      <c r="F81" s="47">
        <v>16000</v>
      </c>
      <c r="G81" s="47">
        <v>16000</v>
      </c>
      <c r="H81" s="47">
        <v>0</v>
      </c>
      <c r="I81" s="47">
        <f t="shared" si="4"/>
        <v>32000</v>
      </c>
      <c r="J81" s="47">
        <f t="shared" si="5"/>
        <v>5.1275477502884241</v>
      </c>
    </row>
    <row r="82" spans="1:10" x14ac:dyDescent="0.3">
      <c r="A82" s="45">
        <v>14</v>
      </c>
      <c r="B82" s="44" t="s">
        <v>122</v>
      </c>
      <c r="C82" s="45">
        <v>3</v>
      </c>
      <c r="D82" s="45">
        <v>2</v>
      </c>
      <c r="E82" s="46">
        <v>479370</v>
      </c>
      <c r="F82" s="47">
        <v>63870</v>
      </c>
      <c r="G82" s="47">
        <v>94100</v>
      </c>
      <c r="H82" s="47">
        <v>200</v>
      </c>
      <c r="I82" s="47">
        <f t="shared" si="4"/>
        <v>158170</v>
      </c>
      <c r="J82" s="47">
        <f t="shared" si="5"/>
        <v>32.995389782422762</v>
      </c>
    </row>
    <row r="83" spans="1:10" x14ac:dyDescent="0.3">
      <c r="A83" s="45">
        <v>15</v>
      </c>
      <c r="B83" s="44" t="s">
        <v>123</v>
      </c>
      <c r="C83" s="45">
        <v>4</v>
      </c>
      <c r="D83" s="45">
        <v>2</v>
      </c>
      <c r="E83" s="46">
        <v>2001000</v>
      </c>
      <c r="F83" s="47">
        <v>106275</v>
      </c>
      <c r="G83" s="47">
        <v>187184</v>
      </c>
      <c r="H83" s="47">
        <v>56000</v>
      </c>
      <c r="I83" s="47">
        <f t="shared" si="4"/>
        <v>349459</v>
      </c>
      <c r="J83" s="47">
        <f t="shared" si="5"/>
        <v>17.464217891054474</v>
      </c>
    </row>
    <row r="84" spans="1:10" x14ac:dyDescent="0.3">
      <c r="A84" s="49">
        <v>16</v>
      </c>
      <c r="B84" s="48" t="s">
        <v>124</v>
      </c>
      <c r="C84" s="49">
        <v>2</v>
      </c>
      <c r="D84" s="49">
        <v>1</v>
      </c>
      <c r="E84" s="50">
        <v>1302100</v>
      </c>
      <c r="F84" s="51">
        <v>165000</v>
      </c>
      <c r="G84" s="51">
        <v>190500</v>
      </c>
      <c r="H84" s="51">
        <v>51500</v>
      </c>
      <c r="I84" s="51">
        <f t="shared" si="4"/>
        <v>407000</v>
      </c>
      <c r="J84" s="51">
        <f t="shared" si="5"/>
        <v>31.25719990784118</v>
      </c>
    </row>
    <row r="85" spans="1:10" s="24" customFormat="1" x14ac:dyDescent="0.3">
      <c r="A85" s="36">
        <v>1</v>
      </c>
      <c r="B85" s="37" t="s">
        <v>48</v>
      </c>
      <c r="C85" s="36">
        <v>72</v>
      </c>
      <c r="D85" s="36">
        <v>40</v>
      </c>
      <c r="E85" s="38">
        <v>3957800</v>
      </c>
      <c r="F85" s="39">
        <v>596017.65</v>
      </c>
      <c r="G85" s="39">
        <v>737144.63</v>
      </c>
      <c r="H85" s="39">
        <v>276023.63</v>
      </c>
      <c r="I85" s="39">
        <f t="shared" si="4"/>
        <v>1609185.9100000001</v>
      </c>
      <c r="J85" s="39">
        <f t="shared" si="5"/>
        <v>40.658595937136795</v>
      </c>
    </row>
    <row r="86" spans="1:10" x14ac:dyDescent="0.3">
      <c r="A86" s="41">
        <v>1</v>
      </c>
      <c r="B86" s="40" t="s">
        <v>6</v>
      </c>
      <c r="C86" s="41">
        <v>1</v>
      </c>
      <c r="D86" s="41">
        <v>1</v>
      </c>
      <c r="E86" s="42">
        <v>1264952</v>
      </c>
      <c r="F86" s="43">
        <v>301750.09000000003</v>
      </c>
      <c r="G86" s="43">
        <v>208893.04</v>
      </c>
      <c r="H86" s="43">
        <v>5275.45</v>
      </c>
      <c r="I86" s="43">
        <f t="shared" si="4"/>
        <v>515918.58</v>
      </c>
      <c r="J86" s="43">
        <f t="shared" si="5"/>
        <v>40.785625067196229</v>
      </c>
    </row>
    <row r="87" spans="1:10" x14ac:dyDescent="0.3">
      <c r="A87" s="45">
        <v>2</v>
      </c>
      <c r="B87" s="44" t="s">
        <v>33</v>
      </c>
      <c r="C87" s="45">
        <v>2</v>
      </c>
      <c r="D87" s="45">
        <v>2</v>
      </c>
      <c r="E87" s="46">
        <v>270000</v>
      </c>
      <c r="F87" s="47">
        <v>0</v>
      </c>
      <c r="G87" s="47">
        <v>0</v>
      </c>
      <c r="H87" s="47">
        <v>45200</v>
      </c>
      <c r="I87" s="47">
        <f t="shared" si="4"/>
        <v>45200</v>
      </c>
      <c r="J87" s="47">
        <f t="shared" si="5"/>
        <v>16.74074074074074</v>
      </c>
    </row>
    <row r="88" spans="1:10" x14ac:dyDescent="0.3">
      <c r="A88" s="45">
        <v>3</v>
      </c>
      <c r="B88" s="44" t="s">
        <v>49</v>
      </c>
      <c r="C88" s="45">
        <v>2</v>
      </c>
      <c r="D88" s="45">
        <v>2</v>
      </c>
      <c r="E88" s="46">
        <v>359854</v>
      </c>
      <c r="F88" s="47">
        <v>137905.49</v>
      </c>
      <c r="G88" s="47">
        <v>80429.86</v>
      </c>
      <c r="H88" s="47">
        <v>18315</v>
      </c>
      <c r="I88" s="47">
        <f t="shared" si="4"/>
        <v>236650.34999999998</v>
      </c>
      <c r="J88" s="47">
        <f t="shared" si="5"/>
        <v>65.762878834193856</v>
      </c>
    </row>
    <row r="89" spans="1:10" x14ac:dyDescent="0.3">
      <c r="A89" s="45">
        <v>4</v>
      </c>
      <c r="B89" s="44" t="s">
        <v>50</v>
      </c>
      <c r="C89" s="45">
        <v>4</v>
      </c>
      <c r="D89" s="45">
        <v>2</v>
      </c>
      <c r="E89" s="46">
        <v>95038</v>
      </c>
      <c r="F89" s="47">
        <v>0</v>
      </c>
      <c r="G89" s="47">
        <v>50500</v>
      </c>
      <c r="H89" s="47">
        <v>0</v>
      </c>
      <c r="I89" s="47">
        <f t="shared" si="4"/>
        <v>50500</v>
      </c>
      <c r="J89" s="47">
        <f t="shared" si="5"/>
        <v>53.136640080809784</v>
      </c>
    </row>
    <row r="90" spans="1:10" x14ac:dyDescent="0.3">
      <c r="A90" s="45">
        <v>5</v>
      </c>
      <c r="B90" s="44" t="s">
        <v>24</v>
      </c>
      <c r="C90" s="45">
        <v>4</v>
      </c>
      <c r="D90" s="45">
        <v>2</v>
      </c>
      <c r="E90" s="46">
        <v>253866</v>
      </c>
      <c r="F90" s="47">
        <v>34933.660000000003</v>
      </c>
      <c r="G90" s="47">
        <v>44798.32</v>
      </c>
      <c r="H90" s="47">
        <v>29684.49</v>
      </c>
      <c r="I90" s="47">
        <f t="shared" si="4"/>
        <v>109416.47000000002</v>
      </c>
      <c r="J90" s="47">
        <f t="shared" si="5"/>
        <v>43.100088235525838</v>
      </c>
    </row>
    <row r="91" spans="1:10" x14ac:dyDescent="0.3">
      <c r="A91" s="45">
        <v>6</v>
      </c>
      <c r="B91" s="44" t="s">
        <v>51</v>
      </c>
      <c r="C91" s="45">
        <v>4</v>
      </c>
      <c r="D91" s="45">
        <v>3</v>
      </c>
      <c r="E91" s="46">
        <v>160000</v>
      </c>
      <c r="F91" s="47">
        <v>0</v>
      </c>
      <c r="G91" s="47">
        <v>81084</v>
      </c>
      <c r="H91" s="47">
        <v>11524</v>
      </c>
      <c r="I91" s="47">
        <f t="shared" si="4"/>
        <v>92608</v>
      </c>
      <c r="J91" s="47">
        <f t="shared" si="5"/>
        <v>57.88</v>
      </c>
    </row>
    <row r="92" spans="1:10" x14ac:dyDescent="0.3">
      <c r="A92" s="45">
        <v>7</v>
      </c>
      <c r="B92" s="44" t="s">
        <v>52</v>
      </c>
      <c r="C92" s="45">
        <v>12</v>
      </c>
      <c r="D92" s="45">
        <v>6</v>
      </c>
      <c r="E92" s="46">
        <v>451946</v>
      </c>
      <c r="F92" s="47">
        <v>503.17</v>
      </c>
      <c r="G92" s="47">
        <v>94049.16</v>
      </c>
      <c r="H92" s="47">
        <v>46631.64</v>
      </c>
      <c r="I92" s="47">
        <f t="shared" si="4"/>
        <v>141183.97</v>
      </c>
      <c r="J92" s="47">
        <f t="shared" si="5"/>
        <v>31.2391237006191</v>
      </c>
    </row>
    <row r="93" spans="1:10" x14ac:dyDescent="0.3">
      <c r="A93" s="45">
        <v>8</v>
      </c>
      <c r="B93" s="44" t="s">
        <v>53</v>
      </c>
      <c r="C93" s="45">
        <v>7</v>
      </c>
      <c r="D93" s="45">
        <v>3</v>
      </c>
      <c r="E93" s="46">
        <v>186683</v>
      </c>
      <c r="F93" s="47">
        <v>40429.07</v>
      </c>
      <c r="G93" s="47">
        <v>6034.84</v>
      </c>
      <c r="H93" s="47">
        <v>10919.57</v>
      </c>
      <c r="I93" s="47">
        <f t="shared" si="4"/>
        <v>57383.48</v>
      </c>
      <c r="J93" s="47">
        <f t="shared" si="5"/>
        <v>30.738460384716337</v>
      </c>
    </row>
    <row r="94" spans="1:10" x14ac:dyDescent="0.3">
      <c r="A94" s="45">
        <v>9</v>
      </c>
      <c r="B94" s="44" t="s">
        <v>54</v>
      </c>
      <c r="C94" s="45">
        <v>5</v>
      </c>
      <c r="D94" s="45">
        <v>3</v>
      </c>
      <c r="E94" s="46">
        <v>41328</v>
      </c>
      <c r="F94" s="47">
        <v>0</v>
      </c>
      <c r="G94" s="47">
        <v>7500</v>
      </c>
      <c r="H94" s="47">
        <v>18640</v>
      </c>
      <c r="I94" s="47">
        <f t="shared" si="4"/>
        <v>26140</v>
      </c>
      <c r="J94" s="47">
        <f t="shared" si="5"/>
        <v>63.25009678668215</v>
      </c>
    </row>
    <row r="95" spans="1:10" x14ac:dyDescent="0.3">
      <c r="A95" s="45">
        <v>10</v>
      </c>
      <c r="B95" s="44" t="s">
        <v>55</v>
      </c>
      <c r="C95" s="45">
        <v>7</v>
      </c>
      <c r="D95" s="45">
        <v>5</v>
      </c>
      <c r="E95" s="46">
        <v>189613</v>
      </c>
      <c r="F95" s="47">
        <v>3306</v>
      </c>
      <c r="G95" s="47">
        <v>0</v>
      </c>
      <c r="H95" s="47">
        <v>11460</v>
      </c>
      <c r="I95" s="47">
        <f t="shared" si="4"/>
        <v>14766</v>
      </c>
      <c r="J95" s="47">
        <f t="shared" si="5"/>
        <v>7.7874407345487917</v>
      </c>
    </row>
    <row r="96" spans="1:10" x14ac:dyDescent="0.3">
      <c r="A96" s="45">
        <v>11</v>
      </c>
      <c r="B96" s="44" t="s">
        <v>56</v>
      </c>
      <c r="C96" s="45">
        <v>3</v>
      </c>
      <c r="D96" s="45">
        <v>2</v>
      </c>
      <c r="E96" s="46">
        <v>89604</v>
      </c>
      <c r="F96" s="47">
        <v>0</v>
      </c>
      <c r="G96" s="47">
        <v>37125</v>
      </c>
      <c r="H96" s="47">
        <v>0</v>
      </c>
      <c r="I96" s="47">
        <f t="shared" si="4"/>
        <v>37125</v>
      </c>
      <c r="J96" s="47">
        <f t="shared" si="5"/>
        <v>41.432302129369226</v>
      </c>
    </row>
    <row r="97" spans="1:10" x14ac:dyDescent="0.3">
      <c r="A97" s="45">
        <v>12</v>
      </c>
      <c r="B97" s="44" t="s">
        <v>73</v>
      </c>
      <c r="C97" s="45">
        <v>1</v>
      </c>
      <c r="D97" s="45">
        <v>1</v>
      </c>
      <c r="E97" s="46">
        <v>120000</v>
      </c>
      <c r="F97" s="47">
        <v>20000</v>
      </c>
      <c r="G97" s="47">
        <v>20000</v>
      </c>
      <c r="H97" s="47">
        <v>0</v>
      </c>
      <c r="I97" s="47">
        <f t="shared" si="4"/>
        <v>40000</v>
      </c>
      <c r="J97" s="47">
        <f t="shared" si="5"/>
        <v>33.333333333333336</v>
      </c>
    </row>
    <row r="98" spans="1:10" x14ac:dyDescent="0.3">
      <c r="A98" s="45">
        <v>13</v>
      </c>
      <c r="B98" s="44" t="s">
        <v>57</v>
      </c>
      <c r="C98" s="45">
        <v>5</v>
      </c>
      <c r="D98" s="45">
        <v>1</v>
      </c>
      <c r="E98" s="46">
        <v>64099</v>
      </c>
      <c r="F98" s="47">
        <v>0</v>
      </c>
      <c r="G98" s="47">
        <v>0</v>
      </c>
      <c r="H98" s="47">
        <v>20000</v>
      </c>
      <c r="I98" s="47">
        <f t="shared" si="4"/>
        <v>20000</v>
      </c>
      <c r="J98" s="47">
        <f t="shared" si="5"/>
        <v>31.201734816455794</v>
      </c>
    </row>
    <row r="99" spans="1:10" x14ac:dyDescent="0.3">
      <c r="A99" s="45">
        <v>14</v>
      </c>
      <c r="B99" s="44" t="s">
        <v>58</v>
      </c>
      <c r="C99" s="45">
        <v>6</v>
      </c>
      <c r="D99" s="45">
        <v>3</v>
      </c>
      <c r="E99" s="46">
        <v>162791</v>
      </c>
      <c r="F99" s="47">
        <v>31075.37</v>
      </c>
      <c r="G99" s="47">
        <v>50272.75</v>
      </c>
      <c r="H99" s="47">
        <v>242.89</v>
      </c>
      <c r="I99" s="47">
        <f t="shared" si="4"/>
        <v>81591.009999999995</v>
      </c>
      <c r="J99" s="47">
        <f t="shared" si="5"/>
        <v>50.120098776959409</v>
      </c>
    </row>
    <row r="100" spans="1:10" x14ac:dyDescent="0.3">
      <c r="A100" s="49">
        <v>15</v>
      </c>
      <c r="B100" s="48" t="s">
        <v>59</v>
      </c>
      <c r="C100" s="49">
        <v>9</v>
      </c>
      <c r="D100" s="49">
        <v>4</v>
      </c>
      <c r="E100" s="50">
        <v>248026</v>
      </c>
      <c r="F100" s="51">
        <v>26114.799999999999</v>
      </c>
      <c r="G100" s="51">
        <v>56457.66</v>
      </c>
      <c r="H100" s="51">
        <v>58130.59</v>
      </c>
      <c r="I100" s="51">
        <f t="shared" si="4"/>
        <v>140703.04999999999</v>
      </c>
      <c r="J100" s="51">
        <f t="shared" si="5"/>
        <v>56.729153395208556</v>
      </c>
    </row>
    <row r="101" spans="1:10" s="24" customFormat="1" x14ac:dyDescent="0.3">
      <c r="A101" s="36">
        <v>1</v>
      </c>
      <c r="B101" s="37" t="s">
        <v>60</v>
      </c>
      <c r="C101" s="36">
        <v>31</v>
      </c>
      <c r="D101" s="36">
        <v>23</v>
      </c>
      <c r="E101" s="38">
        <v>6418100</v>
      </c>
      <c r="F101" s="39">
        <v>1233987.22</v>
      </c>
      <c r="G101" s="39">
        <v>1574828.66</v>
      </c>
      <c r="H101" s="39">
        <v>352032.68</v>
      </c>
      <c r="I101" s="39">
        <f t="shared" si="4"/>
        <v>3160848.56</v>
      </c>
      <c r="J101" s="39">
        <f t="shared" si="5"/>
        <v>49.248976488368832</v>
      </c>
    </row>
    <row r="102" spans="1:10" x14ac:dyDescent="0.3">
      <c r="A102" s="41">
        <v>1</v>
      </c>
      <c r="B102" s="40" t="s">
        <v>6</v>
      </c>
      <c r="C102" s="41">
        <v>13</v>
      </c>
      <c r="D102" s="41">
        <v>9</v>
      </c>
      <c r="E102" s="42">
        <v>3270900</v>
      </c>
      <c r="F102" s="43">
        <v>796543.41</v>
      </c>
      <c r="G102" s="43">
        <v>472251.66</v>
      </c>
      <c r="H102" s="43">
        <v>132220.18</v>
      </c>
      <c r="I102" s="43">
        <f t="shared" si="4"/>
        <v>1401015.25</v>
      </c>
      <c r="J102" s="43">
        <f t="shared" si="5"/>
        <v>42.832714237671588</v>
      </c>
    </row>
    <row r="103" spans="1:10" x14ac:dyDescent="0.3">
      <c r="A103" s="45">
        <v>2</v>
      </c>
      <c r="B103" s="44" t="s">
        <v>61</v>
      </c>
      <c r="C103" s="45">
        <v>1</v>
      </c>
      <c r="D103" s="45">
        <v>1</v>
      </c>
      <c r="E103" s="46">
        <v>60000</v>
      </c>
      <c r="F103" s="47">
        <v>0</v>
      </c>
      <c r="G103" s="47">
        <v>60000</v>
      </c>
      <c r="H103" s="47">
        <v>0</v>
      </c>
      <c r="I103" s="47">
        <f t="shared" ref="I103:I134" si="6">F103+G103+H103</f>
        <v>60000</v>
      </c>
      <c r="J103" s="47">
        <f t="shared" ref="J103:J134" si="7">(I103*100)/E103</f>
        <v>100</v>
      </c>
    </row>
    <row r="104" spans="1:10" x14ac:dyDescent="0.3">
      <c r="A104" s="45">
        <v>3</v>
      </c>
      <c r="B104" s="44" t="s">
        <v>62</v>
      </c>
      <c r="C104" s="45">
        <v>3</v>
      </c>
      <c r="D104" s="45">
        <v>2</v>
      </c>
      <c r="E104" s="46">
        <v>213000</v>
      </c>
      <c r="F104" s="47">
        <v>0</v>
      </c>
      <c r="G104" s="47">
        <v>83575</v>
      </c>
      <c r="H104" s="47">
        <v>8993</v>
      </c>
      <c r="I104" s="47">
        <f t="shared" si="6"/>
        <v>92568</v>
      </c>
      <c r="J104" s="47">
        <f t="shared" si="7"/>
        <v>43.459154929577466</v>
      </c>
    </row>
    <row r="105" spans="1:10" x14ac:dyDescent="0.3">
      <c r="A105" s="45">
        <v>4</v>
      </c>
      <c r="B105" s="44" t="s">
        <v>63</v>
      </c>
      <c r="C105" s="45">
        <v>1</v>
      </c>
      <c r="D105" s="45">
        <v>1</v>
      </c>
      <c r="E105" s="46">
        <v>480500</v>
      </c>
      <c r="F105" s="47">
        <v>99670</v>
      </c>
      <c r="G105" s="47">
        <v>132818</v>
      </c>
      <c r="H105" s="47">
        <v>105230</v>
      </c>
      <c r="I105" s="47">
        <f t="shared" si="6"/>
        <v>337718</v>
      </c>
      <c r="J105" s="47">
        <f t="shared" si="7"/>
        <v>70.284703433922999</v>
      </c>
    </row>
    <row r="106" spans="1:10" x14ac:dyDescent="0.3">
      <c r="A106" s="45">
        <v>5</v>
      </c>
      <c r="B106" s="44" t="s">
        <v>125</v>
      </c>
      <c r="C106" s="45">
        <v>1</v>
      </c>
      <c r="D106" s="45">
        <v>1</v>
      </c>
      <c r="E106" s="46">
        <v>60000</v>
      </c>
      <c r="F106" s="47">
        <v>0</v>
      </c>
      <c r="G106" s="47">
        <v>60000</v>
      </c>
      <c r="H106" s="47">
        <v>0</v>
      </c>
      <c r="I106" s="47">
        <f t="shared" si="6"/>
        <v>60000</v>
      </c>
      <c r="J106" s="47">
        <f t="shared" si="7"/>
        <v>100</v>
      </c>
    </row>
    <row r="107" spans="1:10" x14ac:dyDescent="0.3">
      <c r="A107" s="45">
        <v>6</v>
      </c>
      <c r="B107" s="44" t="s">
        <v>65</v>
      </c>
      <c r="C107" s="45">
        <v>4</v>
      </c>
      <c r="D107" s="45">
        <v>3</v>
      </c>
      <c r="E107" s="46">
        <v>236000</v>
      </c>
      <c r="F107" s="47">
        <v>0</v>
      </c>
      <c r="G107" s="47">
        <v>167980</v>
      </c>
      <c r="H107" s="47">
        <v>12000</v>
      </c>
      <c r="I107" s="47">
        <f t="shared" si="6"/>
        <v>179980</v>
      </c>
      <c r="J107" s="47">
        <f t="shared" si="7"/>
        <v>76.262711864406782</v>
      </c>
    </row>
    <row r="108" spans="1:10" x14ac:dyDescent="0.3">
      <c r="A108" s="45">
        <v>7</v>
      </c>
      <c r="B108" s="44" t="s">
        <v>126</v>
      </c>
      <c r="C108" s="45">
        <v>2</v>
      </c>
      <c r="D108" s="45">
        <v>2</v>
      </c>
      <c r="E108" s="46">
        <v>148500</v>
      </c>
      <c r="F108" s="47">
        <v>0</v>
      </c>
      <c r="G108" s="47">
        <v>116390</v>
      </c>
      <c r="H108" s="47">
        <v>28410</v>
      </c>
      <c r="I108" s="47">
        <f t="shared" si="6"/>
        <v>144800</v>
      </c>
      <c r="J108" s="47">
        <f t="shared" si="7"/>
        <v>97.508417508417509</v>
      </c>
    </row>
    <row r="109" spans="1:10" x14ac:dyDescent="0.3">
      <c r="A109" s="45">
        <v>8</v>
      </c>
      <c r="B109" s="44" t="s">
        <v>127</v>
      </c>
      <c r="C109" s="45">
        <v>3</v>
      </c>
      <c r="D109" s="45">
        <v>2</v>
      </c>
      <c r="E109" s="46">
        <v>89000</v>
      </c>
      <c r="F109" s="47">
        <v>29325</v>
      </c>
      <c r="G109" s="47">
        <v>7070</v>
      </c>
      <c r="H109" s="47">
        <v>6930</v>
      </c>
      <c r="I109" s="47">
        <f t="shared" si="6"/>
        <v>43325</v>
      </c>
      <c r="J109" s="47">
        <f t="shared" si="7"/>
        <v>48.679775280898873</v>
      </c>
    </row>
    <row r="110" spans="1:10" x14ac:dyDescent="0.3">
      <c r="A110" s="45">
        <v>9</v>
      </c>
      <c r="B110" s="44" t="s">
        <v>66</v>
      </c>
      <c r="C110" s="45">
        <v>2</v>
      </c>
      <c r="D110" s="45">
        <v>1</v>
      </c>
      <c r="E110" s="46">
        <v>76500</v>
      </c>
      <c r="F110" s="47">
        <v>10000</v>
      </c>
      <c r="G110" s="47">
        <v>30000</v>
      </c>
      <c r="H110" s="47">
        <v>19055</v>
      </c>
      <c r="I110" s="47">
        <f t="shared" si="6"/>
        <v>59055</v>
      </c>
      <c r="J110" s="47">
        <f t="shared" si="7"/>
        <v>77.196078431372555</v>
      </c>
    </row>
    <row r="111" spans="1:10" x14ac:dyDescent="0.3">
      <c r="A111" s="49">
        <v>10</v>
      </c>
      <c r="B111" s="48" t="s">
        <v>128</v>
      </c>
      <c r="C111" s="49">
        <v>1</v>
      </c>
      <c r="D111" s="49">
        <v>1</v>
      </c>
      <c r="E111" s="50">
        <v>1783700</v>
      </c>
      <c r="F111" s="51">
        <v>298448.81</v>
      </c>
      <c r="G111" s="51">
        <v>444744</v>
      </c>
      <c r="H111" s="51">
        <v>39194.5</v>
      </c>
      <c r="I111" s="51">
        <f t="shared" si="6"/>
        <v>782387.31</v>
      </c>
      <c r="J111" s="51">
        <f t="shared" si="7"/>
        <v>43.863167012389972</v>
      </c>
    </row>
    <row r="112" spans="1:10" s="24" customFormat="1" x14ac:dyDescent="0.3">
      <c r="A112" s="36">
        <v>1</v>
      </c>
      <c r="B112" s="37" t="s">
        <v>67</v>
      </c>
      <c r="C112" s="36">
        <v>41</v>
      </c>
      <c r="D112" s="36">
        <v>23</v>
      </c>
      <c r="E112" s="38">
        <v>4728246</v>
      </c>
      <c r="F112" s="39">
        <v>474521.7</v>
      </c>
      <c r="G112" s="39">
        <v>786412.3</v>
      </c>
      <c r="H112" s="39">
        <v>226230.8</v>
      </c>
      <c r="I112" s="39">
        <f t="shared" si="6"/>
        <v>1487164.8</v>
      </c>
      <c r="J112" s="39">
        <f t="shared" si="7"/>
        <v>31.452779741155599</v>
      </c>
    </row>
    <row r="113" spans="1:10" x14ac:dyDescent="0.3">
      <c r="A113" s="41">
        <v>1</v>
      </c>
      <c r="B113" s="40" t="s">
        <v>6</v>
      </c>
      <c r="C113" s="41">
        <v>5</v>
      </c>
      <c r="D113" s="41">
        <v>4</v>
      </c>
      <c r="E113" s="42">
        <v>850414</v>
      </c>
      <c r="F113" s="43">
        <v>129447.88</v>
      </c>
      <c r="G113" s="43">
        <v>208332.13</v>
      </c>
      <c r="H113" s="43">
        <v>10735.28</v>
      </c>
      <c r="I113" s="43">
        <f t="shared" si="6"/>
        <v>348515.29000000004</v>
      </c>
      <c r="J113" s="43">
        <f t="shared" si="7"/>
        <v>40.981838257601595</v>
      </c>
    </row>
    <row r="114" spans="1:10" x14ac:dyDescent="0.3">
      <c r="A114" s="45">
        <v>2</v>
      </c>
      <c r="B114" s="44" t="s">
        <v>33</v>
      </c>
      <c r="C114" s="45">
        <v>1</v>
      </c>
      <c r="D114" s="45">
        <v>1</v>
      </c>
      <c r="E114" s="46">
        <v>80000</v>
      </c>
      <c r="F114" s="47">
        <v>56000</v>
      </c>
      <c r="G114" s="47">
        <v>0</v>
      </c>
      <c r="H114" s="47">
        <v>0</v>
      </c>
      <c r="I114" s="47">
        <f t="shared" si="6"/>
        <v>56000</v>
      </c>
      <c r="J114" s="47">
        <f t="shared" si="7"/>
        <v>70</v>
      </c>
    </row>
    <row r="115" spans="1:10" x14ac:dyDescent="0.3">
      <c r="A115" s="45">
        <v>3</v>
      </c>
      <c r="B115" s="44" t="s">
        <v>68</v>
      </c>
      <c r="C115" s="45">
        <v>6</v>
      </c>
      <c r="D115" s="45">
        <v>3</v>
      </c>
      <c r="E115" s="46">
        <v>242873</v>
      </c>
      <c r="F115" s="47">
        <v>35668</v>
      </c>
      <c r="G115" s="47">
        <v>73112</v>
      </c>
      <c r="H115" s="47">
        <v>0</v>
      </c>
      <c r="I115" s="47">
        <f t="shared" si="6"/>
        <v>108780</v>
      </c>
      <c r="J115" s="47">
        <f t="shared" si="7"/>
        <v>44.788840258077265</v>
      </c>
    </row>
    <row r="116" spans="1:10" x14ac:dyDescent="0.3">
      <c r="A116" s="45">
        <v>4</v>
      </c>
      <c r="B116" s="44" t="s">
        <v>69</v>
      </c>
      <c r="C116" s="45">
        <v>7</v>
      </c>
      <c r="D116" s="45">
        <v>2</v>
      </c>
      <c r="E116" s="46">
        <v>202363</v>
      </c>
      <c r="F116" s="47">
        <v>9652</v>
      </c>
      <c r="G116" s="47">
        <v>3716</v>
      </c>
      <c r="H116" s="47">
        <v>35000</v>
      </c>
      <c r="I116" s="47">
        <f t="shared" si="6"/>
        <v>48368</v>
      </c>
      <c r="J116" s="47">
        <f t="shared" si="7"/>
        <v>23.901602565686414</v>
      </c>
    </row>
    <row r="117" spans="1:10" x14ac:dyDescent="0.3">
      <c r="A117" s="45">
        <v>5</v>
      </c>
      <c r="B117" s="44" t="s">
        <v>70</v>
      </c>
      <c r="C117" s="45">
        <v>1</v>
      </c>
      <c r="D117" s="45">
        <v>1</v>
      </c>
      <c r="E117" s="46">
        <v>297400</v>
      </c>
      <c r="F117" s="47">
        <v>0</v>
      </c>
      <c r="G117" s="47">
        <v>55230</v>
      </c>
      <c r="H117" s="47">
        <v>14400</v>
      </c>
      <c r="I117" s="47">
        <f t="shared" si="6"/>
        <v>69630</v>
      </c>
      <c r="J117" s="47">
        <f t="shared" si="7"/>
        <v>23.412911903160726</v>
      </c>
    </row>
    <row r="118" spans="1:10" x14ac:dyDescent="0.3">
      <c r="A118" s="45">
        <v>6</v>
      </c>
      <c r="B118" s="44" t="s">
        <v>71</v>
      </c>
      <c r="C118" s="45">
        <v>3</v>
      </c>
      <c r="D118" s="45">
        <v>1</v>
      </c>
      <c r="E118" s="46">
        <v>406100</v>
      </c>
      <c r="F118" s="47">
        <v>0</v>
      </c>
      <c r="G118" s="47">
        <v>50135.1</v>
      </c>
      <c r="H118" s="47">
        <v>23556.39</v>
      </c>
      <c r="I118" s="47">
        <f t="shared" si="6"/>
        <v>73691.489999999991</v>
      </c>
      <c r="J118" s="47">
        <f t="shared" si="7"/>
        <v>18.146143806944099</v>
      </c>
    </row>
    <row r="119" spans="1:10" x14ac:dyDescent="0.3">
      <c r="A119" s="45">
        <v>7</v>
      </c>
      <c r="B119" s="44" t="s">
        <v>21</v>
      </c>
      <c r="C119" s="45">
        <v>4</v>
      </c>
      <c r="D119" s="45">
        <v>0</v>
      </c>
      <c r="E119" s="46">
        <v>186300</v>
      </c>
      <c r="F119" s="47">
        <v>0</v>
      </c>
      <c r="G119" s="47">
        <v>0</v>
      </c>
      <c r="H119" s="47">
        <v>0</v>
      </c>
      <c r="I119" s="47">
        <f t="shared" si="6"/>
        <v>0</v>
      </c>
      <c r="J119" s="47">
        <f t="shared" si="7"/>
        <v>0</v>
      </c>
    </row>
    <row r="120" spans="1:10" x14ac:dyDescent="0.3">
      <c r="A120" s="45">
        <v>8</v>
      </c>
      <c r="B120" s="44" t="s">
        <v>72</v>
      </c>
      <c r="C120" s="45">
        <v>5</v>
      </c>
      <c r="D120" s="45">
        <v>4</v>
      </c>
      <c r="E120" s="46">
        <v>713550</v>
      </c>
      <c r="F120" s="47">
        <v>2010</v>
      </c>
      <c r="G120" s="47">
        <v>40520</v>
      </c>
      <c r="H120" s="47">
        <v>27306</v>
      </c>
      <c r="I120" s="47">
        <f t="shared" si="6"/>
        <v>69836</v>
      </c>
      <c r="J120" s="47">
        <f t="shared" si="7"/>
        <v>9.7871207343563871</v>
      </c>
    </row>
    <row r="121" spans="1:10" x14ac:dyDescent="0.3">
      <c r="A121" s="45">
        <v>9</v>
      </c>
      <c r="B121" s="44" t="s">
        <v>74</v>
      </c>
      <c r="C121" s="45">
        <v>7</v>
      </c>
      <c r="D121" s="45">
        <v>5</v>
      </c>
      <c r="E121" s="46">
        <v>607600</v>
      </c>
      <c r="F121" s="47">
        <v>64500</v>
      </c>
      <c r="G121" s="47">
        <v>256900</v>
      </c>
      <c r="H121" s="47">
        <v>48000</v>
      </c>
      <c r="I121" s="47">
        <f t="shared" si="6"/>
        <v>369400</v>
      </c>
      <c r="J121" s="47">
        <f t="shared" si="7"/>
        <v>60.796576695194204</v>
      </c>
    </row>
    <row r="122" spans="1:10" x14ac:dyDescent="0.3">
      <c r="A122" s="45">
        <v>10</v>
      </c>
      <c r="B122" s="44" t="s">
        <v>75</v>
      </c>
      <c r="C122" s="45">
        <v>1</v>
      </c>
      <c r="D122" s="45">
        <v>1</v>
      </c>
      <c r="E122" s="46">
        <v>529046</v>
      </c>
      <c r="F122" s="47">
        <v>102789.82</v>
      </c>
      <c r="G122" s="47">
        <v>68075.87</v>
      </c>
      <c r="H122" s="47">
        <v>533.13</v>
      </c>
      <c r="I122" s="47">
        <f t="shared" si="6"/>
        <v>171398.82</v>
      </c>
      <c r="J122" s="47">
        <f t="shared" si="7"/>
        <v>32.397715888599478</v>
      </c>
    </row>
    <row r="123" spans="1:10" x14ac:dyDescent="0.3">
      <c r="A123" s="49">
        <v>11</v>
      </c>
      <c r="B123" s="48" t="s">
        <v>76</v>
      </c>
      <c r="C123" s="49">
        <v>1</v>
      </c>
      <c r="D123" s="49">
        <v>1</v>
      </c>
      <c r="E123" s="50">
        <v>612600</v>
      </c>
      <c r="F123" s="51">
        <v>74454</v>
      </c>
      <c r="G123" s="51">
        <v>30391.200000000001</v>
      </c>
      <c r="H123" s="51">
        <v>66700</v>
      </c>
      <c r="I123" s="51">
        <f t="shared" si="6"/>
        <v>171545.2</v>
      </c>
      <c r="J123" s="51">
        <f t="shared" si="7"/>
        <v>28.002807704864512</v>
      </c>
    </row>
    <row r="124" spans="1:10" s="24" customFormat="1" x14ac:dyDescent="0.3">
      <c r="A124" s="36">
        <v>1</v>
      </c>
      <c r="B124" s="37" t="s">
        <v>79</v>
      </c>
      <c r="C124" s="36">
        <v>10</v>
      </c>
      <c r="D124" s="36">
        <v>6</v>
      </c>
      <c r="E124" s="38">
        <v>2424000</v>
      </c>
      <c r="F124" s="39">
        <v>178258.44</v>
      </c>
      <c r="G124" s="39">
        <v>204743.37</v>
      </c>
      <c r="H124" s="39">
        <v>446700.84</v>
      </c>
      <c r="I124" s="39">
        <f t="shared" si="6"/>
        <v>829702.65</v>
      </c>
      <c r="J124" s="39">
        <f t="shared" si="7"/>
        <v>34.228657178217823</v>
      </c>
    </row>
    <row r="125" spans="1:10" x14ac:dyDescent="0.3">
      <c r="A125" s="41">
        <v>1</v>
      </c>
      <c r="B125" s="40" t="s">
        <v>6</v>
      </c>
      <c r="C125" s="41">
        <v>4</v>
      </c>
      <c r="D125" s="41">
        <v>2</v>
      </c>
      <c r="E125" s="42">
        <v>1607500</v>
      </c>
      <c r="F125" s="43">
        <v>34156.44</v>
      </c>
      <c r="G125" s="43">
        <v>133144.37</v>
      </c>
      <c r="H125" s="43">
        <v>397950.84</v>
      </c>
      <c r="I125" s="43">
        <f t="shared" si="6"/>
        <v>565251.65</v>
      </c>
      <c r="J125" s="43">
        <f t="shared" si="7"/>
        <v>35.163399688958009</v>
      </c>
    </row>
    <row r="126" spans="1:10" x14ac:dyDescent="0.3">
      <c r="A126" s="45">
        <v>2</v>
      </c>
      <c r="B126" s="44" t="s">
        <v>81</v>
      </c>
      <c r="C126" s="45">
        <v>2</v>
      </c>
      <c r="D126" s="45">
        <v>2</v>
      </c>
      <c r="E126" s="46">
        <v>85000</v>
      </c>
      <c r="F126" s="47">
        <v>25400</v>
      </c>
      <c r="G126" s="47">
        <v>7250</v>
      </c>
      <c r="H126" s="47">
        <v>48750</v>
      </c>
      <c r="I126" s="47">
        <f t="shared" si="6"/>
        <v>81400</v>
      </c>
      <c r="J126" s="47">
        <f t="shared" si="7"/>
        <v>95.764705882352942</v>
      </c>
    </row>
    <row r="127" spans="1:10" x14ac:dyDescent="0.3">
      <c r="A127" s="45">
        <v>3</v>
      </c>
      <c r="B127" s="44" t="s">
        <v>82</v>
      </c>
      <c r="C127" s="45">
        <v>2</v>
      </c>
      <c r="D127" s="45">
        <v>1</v>
      </c>
      <c r="E127" s="46">
        <v>564100</v>
      </c>
      <c r="F127" s="47">
        <v>118702</v>
      </c>
      <c r="G127" s="47">
        <v>25693</v>
      </c>
      <c r="H127" s="47">
        <v>0</v>
      </c>
      <c r="I127" s="47">
        <f t="shared" si="6"/>
        <v>144395</v>
      </c>
      <c r="J127" s="47">
        <f t="shared" si="7"/>
        <v>25.597411806417302</v>
      </c>
    </row>
    <row r="128" spans="1:10" x14ac:dyDescent="0.3">
      <c r="A128" s="49">
        <v>4</v>
      </c>
      <c r="B128" s="48" t="s">
        <v>83</v>
      </c>
      <c r="C128" s="49">
        <v>2</v>
      </c>
      <c r="D128" s="49">
        <v>1</v>
      </c>
      <c r="E128" s="50">
        <v>167400</v>
      </c>
      <c r="F128" s="51">
        <v>0</v>
      </c>
      <c r="G128" s="51">
        <v>38656</v>
      </c>
      <c r="H128" s="51">
        <v>0</v>
      </c>
      <c r="I128" s="51">
        <f t="shared" si="6"/>
        <v>38656</v>
      </c>
      <c r="J128" s="51">
        <f t="shared" si="7"/>
        <v>23.091995221027478</v>
      </c>
    </row>
    <row r="129" spans="1:10" s="24" customFormat="1" x14ac:dyDescent="0.3">
      <c r="A129" s="36">
        <v>1</v>
      </c>
      <c r="B129" s="37" t="s">
        <v>84</v>
      </c>
      <c r="C129" s="36">
        <v>18</v>
      </c>
      <c r="D129" s="36">
        <v>7</v>
      </c>
      <c r="E129" s="38">
        <v>5884100</v>
      </c>
      <c r="F129" s="39">
        <v>682609.06</v>
      </c>
      <c r="G129" s="39">
        <v>693670.11</v>
      </c>
      <c r="H129" s="39">
        <v>128850.92</v>
      </c>
      <c r="I129" s="39">
        <f t="shared" si="6"/>
        <v>1505130.0899999999</v>
      </c>
      <c r="J129" s="39">
        <f t="shared" si="7"/>
        <v>25.579614384527794</v>
      </c>
    </row>
    <row r="130" spans="1:10" x14ac:dyDescent="0.3">
      <c r="A130" s="41">
        <v>1</v>
      </c>
      <c r="B130" s="40" t="s">
        <v>6</v>
      </c>
      <c r="C130" s="41">
        <v>6</v>
      </c>
      <c r="D130" s="41">
        <v>3</v>
      </c>
      <c r="E130" s="42">
        <v>4051100</v>
      </c>
      <c r="F130" s="43">
        <v>682149.06</v>
      </c>
      <c r="G130" s="43">
        <v>524096.11</v>
      </c>
      <c r="H130" s="43">
        <v>122475.92</v>
      </c>
      <c r="I130" s="43">
        <f t="shared" si="6"/>
        <v>1328721.0899999999</v>
      </c>
      <c r="J130" s="43">
        <f t="shared" si="7"/>
        <v>32.79901977240749</v>
      </c>
    </row>
    <row r="131" spans="1:10" x14ac:dyDescent="0.3">
      <c r="A131" s="45">
        <v>2</v>
      </c>
      <c r="B131" s="44" t="s">
        <v>85</v>
      </c>
      <c r="C131" s="45">
        <v>1</v>
      </c>
      <c r="D131" s="45">
        <v>1</v>
      </c>
      <c r="E131" s="46">
        <v>200000</v>
      </c>
      <c r="F131" s="47">
        <v>0</v>
      </c>
      <c r="G131" s="47">
        <v>14112</v>
      </c>
      <c r="H131" s="47">
        <v>0</v>
      </c>
      <c r="I131" s="47">
        <f t="shared" si="6"/>
        <v>14112</v>
      </c>
      <c r="J131" s="47">
        <f t="shared" si="7"/>
        <v>7.056</v>
      </c>
    </row>
    <row r="132" spans="1:10" x14ac:dyDescent="0.3">
      <c r="A132" s="45">
        <v>3</v>
      </c>
      <c r="B132" s="44" t="s">
        <v>129</v>
      </c>
      <c r="C132" s="45">
        <v>1</v>
      </c>
      <c r="D132" s="45">
        <v>1</v>
      </c>
      <c r="E132" s="46">
        <v>363000</v>
      </c>
      <c r="F132" s="47">
        <v>460</v>
      </c>
      <c r="G132" s="47">
        <v>26750</v>
      </c>
      <c r="H132" s="47">
        <v>6375</v>
      </c>
      <c r="I132" s="47">
        <f t="shared" si="6"/>
        <v>33585</v>
      </c>
      <c r="J132" s="47">
        <f t="shared" si="7"/>
        <v>9.2520661157024797</v>
      </c>
    </row>
    <row r="133" spans="1:10" x14ac:dyDescent="0.3">
      <c r="A133" s="45">
        <v>4</v>
      </c>
      <c r="B133" s="44" t="s">
        <v>130</v>
      </c>
      <c r="C133" s="45">
        <v>4</v>
      </c>
      <c r="D133" s="45">
        <v>1</v>
      </c>
      <c r="E133" s="46">
        <v>380000</v>
      </c>
      <c r="F133" s="47">
        <v>0</v>
      </c>
      <c r="G133" s="47">
        <v>71632</v>
      </c>
      <c r="H133" s="47">
        <v>0</v>
      </c>
      <c r="I133" s="47">
        <f t="shared" si="6"/>
        <v>71632</v>
      </c>
      <c r="J133" s="47">
        <f t="shared" si="7"/>
        <v>18.850526315789473</v>
      </c>
    </row>
    <row r="134" spans="1:10" x14ac:dyDescent="0.3">
      <c r="A134" s="45">
        <v>5</v>
      </c>
      <c r="B134" s="44" t="s">
        <v>131</v>
      </c>
      <c r="C134" s="45">
        <v>5</v>
      </c>
      <c r="D134" s="45">
        <v>0</v>
      </c>
      <c r="E134" s="46">
        <v>505000</v>
      </c>
      <c r="F134" s="47">
        <v>0</v>
      </c>
      <c r="G134" s="47">
        <v>0</v>
      </c>
      <c r="H134" s="47">
        <v>0</v>
      </c>
      <c r="I134" s="47">
        <f t="shared" si="6"/>
        <v>0</v>
      </c>
      <c r="J134" s="47">
        <f t="shared" si="7"/>
        <v>0</v>
      </c>
    </row>
    <row r="135" spans="1:10" x14ac:dyDescent="0.3">
      <c r="A135" s="49">
        <v>6</v>
      </c>
      <c r="B135" s="48" t="s">
        <v>86</v>
      </c>
      <c r="C135" s="49">
        <v>1</v>
      </c>
      <c r="D135" s="49">
        <v>1</v>
      </c>
      <c r="E135" s="50">
        <v>385000</v>
      </c>
      <c r="F135" s="51">
        <v>0</v>
      </c>
      <c r="G135" s="51">
        <v>57080</v>
      </c>
      <c r="H135" s="51">
        <v>0</v>
      </c>
      <c r="I135" s="51">
        <f t="shared" ref="I135:I166" si="8">F135+G135+H135</f>
        <v>57080</v>
      </c>
      <c r="J135" s="51">
        <f t="shared" ref="J135:J166" si="9">(I135*100)/E135</f>
        <v>14.825974025974025</v>
      </c>
    </row>
    <row r="136" spans="1:10" s="24" customFormat="1" x14ac:dyDescent="0.3">
      <c r="A136" s="36">
        <v>1</v>
      </c>
      <c r="B136" s="37" t="s">
        <v>87</v>
      </c>
      <c r="C136" s="36">
        <v>19</v>
      </c>
      <c r="D136" s="36">
        <v>12</v>
      </c>
      <c r="E136" s="38">
        <v>7347900</v>
      </c>
      <c r="F136" s="39">
        <v>1809526.81</v>
      </c>
      <c r="G136" s="39">
        <v>975321.48</v>
      </c>
      <c r="H136" s="39">
        <v>421951.87</v>
      </c>
      <c r="I136" s="39">
        <f t="shared" si="8"/>
        <v>3206800.16</v>
      </c>
      <c r="J136" s="39">
        <f t="shared" si="9"/>
        <v>43.642403407776371</v>
      </c>
    </row>
    <row r="137" spans="1:10" x14ac:dyDescent="0.3">
      <c r="A137" s="41">
        <v>1</v>
      </c>
      <c r="B137" s="40" t="s">
        <v>6</v>
      </c>
      <c r="C137" s="41">
        <v>6</v>
      </c>
      <c r="D137" s="41">
        <v>3</v>
      </c>
      <c r="E137" s="42">
        <v>1179160</v>
      </c>
      <c r="F137" s="43">
        <v>168581.21</v>
      </c>
      <c r="G137" s="43">
        <v>153402.23000000001</v>
      </c>
      <c r="H137" s="43">
        <v>10142.51</v>
      </c>
      <c r="I137" s="43">
        <f t="shared" si="8"/>
        <v>332125.95</v>
      </c>
      <c r="J137" s="43">
        <f t="shared" si="9"/>
        <v>28.166317548085079</v>
      </c>
    </row>
    <row r="138" spans="1:10" x14ac:dyDescent="0.3">
      <c r="A138" s="45">
        <v>2</v>
      </c>
      <c r="B138" s="44" t="s">
        <v>88</v>
      </c>
      <c r="C138" s="45">
        <v>6</v>
      </c>
      <c r="D138" s="45">
        <v>3</v>
      </c>
      <c r="E138" s="46">
        <v>3564850</v>
      </c>
      <c r="F138" s="47">
        <v>1325620</v>
      </c>
      <c r="G138" s="47">
        <v>340436</v>
      </c>
      <c r="H138" s="47">
        <v>143015</v>
      </c>
      <c r="I138" s="47">
        <f t="shared" si="8"/>
        <v>1809071</v>
      </c>
      <c r="J138" s="47">
        <f t="shared" si="9"/>
        <v>50.747464830217261</v>
      </c>
    </row>
    <row r="139" spans="1:10" x14ac:dyDescent="0.3">
      <c r="A139" s="45">
        <v>3</v>
      </c>
      <c r="B139" s="44" t="s">
        <v>89</v>
      </c>
      <c r="C139" s="45">
        <v>4</v>
      </c>
      <c r="D139" s="45">
        <v>3</v>
      </c>
      <c r="E139" s="46">
        <v>1129690</v>
      </c>
      <c r="F139" s="47">
        <v>172715.9</v>
      </c>
      <c r="G139" s="47">
        <v>166800</v>
      </c>
      <c r="H139" s="47">
        <v>210325</v>
      </c>
      <c r="I139" s="47">
        <f t="shared" si="8"/>
        <v>549840.9</v>
      </c>
      <c r="J139" s="47">
        <f t="shared" si="9"/>
        <v>48.671839177119388</v>
      </c>
    </row>
    <row r="140" spans="1:10" x14ac:dyDescent="0.3">
      <c r="A140" s="45">
        <v>4</v>
      </c>
      <c r="B140" s="44" t="s">
        <v>132</v>
      </c>
      <c r="C140" s="45">
        <v>2</v>
      </c>
      <c r="D140" s="45">
        <v>2</v>
      </c>
      <c r="E140" s="46">
        <v>1100600</v>
      </c>
      <c r="F140" s="47">
        <v>136609.70000000001</v>
      </c>
      <c r="G140" s="47">
        <v>259483.25</v>
      </c>
      <c r="H140" s="47">
        <v>58469.36</v>
      </c>
      <c r="I140" s="47">
        <f t="shared" si="8"/>
        <v>454562.31</v>
      </c>
      <c r="J140" s="47">
        <f t="shared" si="9"/>
        <v>41.301318371797201</v>
      </c>
    </row>
    <row r="141" spans="1:10" x14ac:dyDescent="0.3">
      <c r="A141" s="49">
        <v>5</v>
      </c>
      <c r="B141" s="48" t="s">
        <v>133</v>
      </c>
      <c r="C141" s="49">
        <v>1</v>
      </c>
      <c r="D141" s="49">
        <v>1</v>
      </c>
      <c r="E141" s="50">
        <v>373600</v>
      </c>
      <c r="F141" s="51">
        <v>6000</v>
      </c>
      <c r="G141" s="51">
        <v>55200</v>
      </c>
      <c r="H141" s="51">
        <v>0</v>
      </c>
      <c r="I141" s="51">
        <f t="shared" si="8"/>
        <v>61200</v>
      </c>
      <c r="J141" s="51">
        <f t="shared" si="9"/>
        <v>16.381156316916488</v>
      </c>
    </row>
    <row r="142" spans="1:10" s="24" customFormat="1" x14ac:dyDescent="0.3">
      <c r="A142" s="36">
        <v>1</v>
      </c>
      <c r="B142" s="37" t="s">
        <v>90</v>
      </c>
      <c r="C142" s="36">
        <v>23</v>
      </c>
      <c r="D142" s="36">
        <v>14</v>
      </c>
      <c r="E142" s="38">
        <v>19701516</v>
      </c>
      <c r="F142" s="39">
        <v>1221243.97</v>
      </c>
      <c r="G142" s="39">
        <v>2481703.73</v>
      </c>
      <c r="H142" s="39">
        <v>1090707.5900000001</v>
      </c>
      <c r="I142" s="39">
        <f t="shared" si="8"/>
        <v>4793655.29</v>
      </c>
      <c r="J142" s="39">
        <f t="shared" si="9"/>
        <v>24.33140317729864</v>
      </c>
    </row>
    <row r="143" spans="1:10" x14ac:dyDescent="0.3">
      <c r="A143" s="41">
        <v>1</v>
      </c>
      <c r="B143" s="40" t="s">
        <v>6</v>
      </c>
      <c r="C143" s="41">
        <v>8</v>
      </c>
      <c r="D143" s="41">
        <v>4</v>
      </c>
      <c r="E143" s="42">
        <v>2490000</v>
      </c>
      <c r="F143" s="43">
        <v>262075.61</v>
      </c>
      <c r="G143" s="43">
        <v>177922.89</v>
      </c>
      <c r="H143" s="43">
        <v>70392</v>
      </c>
      <c r="I143" s="43">
        <f t="shared" si="8"/>
        <v>510390.5</v>
      </c>
      <c r="J143" s="43">
        <f t="shared" si="9"/>
        <v>20.497610441767069</v>
      </c>
    </row>
    <row r="144" spans="1:10" x14ac:dyDescent="0.3">
      <c r="A144" s="45">
        <v>2</v>
      </c>
      <c r="B144" s="44" t="s">
        <v>134</v>
      </c>
      <c r="C144" s="45">
        <v>2</v>
      </c>
      <c r="D144" s="45">
        <v>1</v>
      </c>
      <c r="E144" s="46">
        <v>1040000</v>
      </c>
      <c r="F144" s="47">
        <v>71775</v>
      </c>
      <c r="G144" s="47">
        <v>134760</v>
      </c>
      <c r="H144" s="47">
        <v>113375</v>
      </c>
      <c r="I144" s="47">
        <f t="shared" si="8"/>
        <v>319910</v>
      </c>
      <c r="J144" s="47">
        <f t="shared" si="9"/>
        <v>30.760576923076922</v>
      </c>
    </row>
    <row r="145" spans="1:10" x14ac:dyDescent="0.3">
      <c r="A145" s="45">
        <v>3</v>
      </c>
      <c r="B145" s="44" t="s">
        <v>33</v>
      </c>
      <c r="C145" s="45">
        <v>3</v>
      </c>
      <c r="D145" s="45">
        <v>2</v>
      </c>
      <c r="E145" s="46">
        <v>7017500</v>
      </c>
      <c r="F145" s="47">
        <v>125071.8</v>
      </c>
      <c r="G145" s="47">
        <v>872793.91</v>
      </c>
      <c r="H145" s="47">
        <v>601981.17000000004</v>
      </c>
      <c r="I145" s="47">
        <f t="shared" si="8"/>
        <v>1599846.8800000001</v>
      </c>
      <c r="J145" s="47">
        <f t="shared" si="9"/>
        <v>22.797960527253295</v>
      </c>
    </row>
    <row r="146" spans="1:10" x14ac:dyDescent="0.3">
      <c r="A146" s="45">
        <v>4</v>
      </c>
      <c r="B146" s="44" t="s">
        <v>91</v>
      </c>
      <c r="C146" s="45">
        <v>3</v>
      </c>
      <c r="D146" s="45">
        <v>1</v>
      </c>
      <c r="E146" s="46">
        <v>330000</v>
      </c>
      <c r="F146" s="47">
        <v>29000</v>
      </c>
      <c r="G146" s="47">
        <v>0</v>
      </c>
      <c r="H146" s="47">
        <v>0</v>
      </c>
      <c r="I146" s="47">
        <f t="shared" si="8"/>
        <v>29000</v>
      </c>
      <c r="J146" s="47">
        <f t="shared" si="9"/>
        <v>8.7878787878787872</v>
      </c>
    </row>
    <row r="147" spans="1:10" x14ac:dyDescent="0.3">
      <c r="A147" s="45">
        <v>5</v>
      </c>
      <c r="B147" s="26" t="s">
        <v>135</v>
      </c>
      <c r="C147" s="25">
        <v>6</v>
      </c>
      <c r="D147" s="25">
        <v>5</v>
      </c>
      <c r="E147" s="27">
        <v>3330636</v>
      </c>
      <c r="F147" s="28">
        <v>98821.56</v>
      </c>
      <c r="G147" s="28">
        <v>571478.62</v>
      </c>
      <c r="H147" s="28">
        <v>136419.42000000001</v>
      </c>
      <c r="I147" s="28">
        <f t="shared" si="8"/>
        <v>806719.6</v>
      </c>
      <c r="J147" s="28">
        <f t="shared" si="9"/>
        <v>24.221187785155749</v>
      </c>
    </row>
    <row r="148" spans="1:10" x14ac:dyDescent="0.3">
      <c r="A148" s="49">
        <v>6</v>
      </c>
      <c r="B148" s="48" t="s">
        <v>136</v>
      </c>
      <c r="C148" s="49">
        <v>1</v>
      </c>
      <c r="D148" s="49">
        <v>1</v>
      </c>
      <c r="E148" s="50">
        <v>5493380</v>
      </c>
      <c r="F148" s="51">
        <v>634500</v>
      </c>
      <c r="G148" s="51">
        <v>724748.31</v>
      </c>
      <c r="H148" s="51">
        <v>168540</v>
      </c>
      <c r="I148" s="51">
        <f t="shared" si="8"/>
        <v>1527788.31</v>
      </c>
      <c r="J148" s="51">
        <f t="shared" si="9"/>
        <v>27.811444138217272</v>
      </c>
    </row>
    <row r="149" spans="1:10" x14ac:dyDescent="0.3">
      <c r="A149" s="77" t="s">
        <v>92</v>
      </c>
      <c r="B149" s="77"/>
      <c r="C149" s="10">
        <f>SUM(C142,C136,C129,C124,C112,C101,C85,C68,C61,C50,C35,C27,C22,C7)</f>
        <v>460</v>
      </c>
      <c r="D149" s="10">
        <f t="shared" ref="D149:F149" si="10">SUM(D142,D136,D129,D124,D112,D101,D85,D68,D61,D50,D35,D27,D22,D7)</f>
        <v>261</v>
      </c>
      <c r="E149" s="11">
        <f t="shared" si="10"/>
        <v>171256330</v>
      </c>
      <c r="F149" s="12">
        <f t="shared" si="10"/>
        <v>20873183.080000002</v>
      </c>
      <c r="G149" s="12">
        <f>SUM(G142,G136,G129,G124,G112,G101,G85,G68,G61,G50,G35,G27,G22,G7)</f>
        <v>30341524.009999998</v>
      </c>
      <c r="H149" s="12">
        <f t="shared" ref="H149" si="11">SUM(H142,H136,H129,H124,H112,H101,H85,H68,H61,H50,H35,H27,H22,H7)</f>
        <v>7660856.7200000007</v>
      </c>
      <c r="I149" s="12">
        <f t="shared" si="8"/>
        <v>58875563.810000002</v>
      </c>
      <c r="J149" s="12">
        <f t="shared" si="9"/>
        <v>34.378620521647285</v>
      </c>
    </row>
  </sheetData>
  <mergeCells count="14">
    <mergeCell ref="A149:B149"/>
    <mergeCell ref="A1:J1"/>
    <mergeCell ref="A2:J2"/>
    <mergeCell ref="A3:J3"/>
    <mergeCell ref="C4:C6"/>
    <mergeCell ref="D4:D6"/>
    <mergeCell ref="E4:E6"/>
    <mergeCell ref="J4:J5"/>
    <mergeCell ref="A4:A6"/>
    <mergeCell ref="B4:B6"/>
    <mergeCell ref="F4:F5"/>
    <mergeCell ref="I4:I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rowBreaks count="13" manualBreakCount="13">
    <brk id="21" max="12" man="1"/>
    <brk id="26" max="12" man="1"/>
    <brk id="34" max="12" man="1"/>
    <brk id="49" max="12" man="1"/>
    <brk id="60" max="12" man="1"/>
    <brk id="67" max="12" man="1"/>
    <brk id="84" max="12" man="1"/>
    <brk id="100" max="12" man="1"/>
    <brk id="111" max="12" man="1"/>
    <brk id="123" max="12" man="1"/>
    <brk id="128" max="12" man="1"/>
    <brk id="135" max="12" man="1"/>
    <brk id="1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Normal="100" zoomScaleSheetLayoutView="100" workbookViewId="0">
      <selection activeCell="N3" sqref="N3"/>
    </sheetView>
  </sheetViews>
  <sheetFormatPr defaultRowHeight="18.75" x14ac:dyDescent="0.3"/>
  <cols>
    <col min="1" max="1" width="4.375" style="1" bestFit="1" customWidth="1"/>
    <col min="2" max="2" width="38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10" style="1" bestFit="1" customWidth="1"/>
    <col min="7" max="7" width="10.5" style="1" customWidth="1"/>
    <col min="8" max="8" width="9" style="1" bestFit="1" customWidth="1"/>
    <col min="9" max="9" width="16.25" style="1" bestFit="1" customWidth="1"/>
    <col min="10" max="10" width="8.125" style="1" bestFit="1" customWidth="1"/>
    <col min="11" max="16384" width="9" style="1"/>
  </cols>
  <sheetData>
    <row r="1" spans="1:10" ht="23.25" x14ac:dyDescent="0.3">
      <c r="A1" s="80" t="s">
        <v>137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3.25" x14ac:dyDescent="0.3">
      <c r="A2" s="80" t="s">
        <v>141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3.25" x14ac:dyDescent="0.3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8.75" customHeight="1" x14ac:dyDescent="0.3">
      <c r="A4" s="82" t="s">
        <v>2</v>
      </c>
      <c r="B4" s="82" t="s">
        <v>3</v>
      </c>
      <c r="C4" s="82" t="s">
        <v>94</v>
      </c>
      <c r="D4" s="82" t="s">
        <v>95</v>
      </c>
      <c r="E4" s="82" t="s">
        <v>96</v>
      </c>
      <c r="F4" s="83" t="s">
        <v>93</v>
      </c>
      <c r="G4" s="74" t="s">
        <v>139</v>
      </c>
      <c r="H4" s="74" t="s">
        <v>144</v>
      </c>
      <c r="I4" s="74" t="s">
        <v>145</v>
      </c>
      <c r="J4" s="66" t="s">
        <v>143</v>
      </c>
    </row>
    <row r="5" spans="1:10" x14ac:dyDescent="0.3">
      <c r="A5" s="82"/>
      <c r="B5" s="82"/>
      <c r="C5" s="82"/>
      <c r="D5" s="82"/>
      <c r="E5" s="82"/>
      <c r="F5" s="83"/>
      <c r="G5" s="75"/>
      <c r="H5" s="75"/>
      <c r="I5" s="75"/>
      <c r="J5" s="66"/>
    </row>
    <row r="6" spans="1:10" x14ac:dyDescent="0.3">
      <c r="A6" s="82"/>
      <c r="B6" s="82"/>
      <c r="C6" s="82"/>
      <c r="D6" s="82"/>
      <c r="E6" s="82"/>
      <c r="F6" s="33" t="s">
        <v>4</v>
      </c>
      <c r="G6" s="35" t="s">
        <v>4</v>
      </c>
      <c r="H6" s="54" t="s">
        <v>4</v>
      </c>
      <c r="I6" s="54" t="s">
        <v>4</v>
      </c>
      <c r="J6" s="33" t="s">
        <v>4</v>
      </c>
    </row>
    <row r="7" spans="1:10" s="24" customFormat="1" x14ac:dyDescent="0.3">
      <c r="A7" s="20">
        <v>1</v>
      </c>
      <c r="B7" s="21" t="s">
        <v>5</v>
      </c>
      <c r="C7" s="20">
        <v>1</v>
      </c>
      <c r="D7" s="20">
        <v>1</v>
      </c>
      <c r="E7" s="22">
        <v>3936910</v>
      </c>
      <c r="F7" s="23">
        <v>766259.98</v>
      </c>
      <c r="G7" s="23">
        <v>520456.87</v>
      </c>
      <c r="H7" s="23">
        <v>11715.16</v>
      </c>
      <c r="I7" s="23">
        <f>F7+G7+H7</f>
        <v>1298432.01</v>
      </c>
      <c r="J7" s="23">
        <f>(I7*100)/E7</f>
        <v>32.980992961485022</v>
      </c>
    </row>
    <row r="8" spans="1:10" x14ac:dyDescent="0.3">
      <c r="A8" s="13">
        <v>1.1000000000000001</v>
      </c>
      <c r="B8" s="14" t="s">
        <v>138</v>
      </c>
      <c r="C8" s="13">
        <v>1</v>
      </c>
      <c r="D8" s="13">
        <v>1</v>
      </c>
      <c r="E8" s="18">
        <v>3936910</v>
      </c>
      <c r="F8" s="15">
        <v>766259.98</v>
      </c>
      <c r="G8" s="15">
        <v>764152.66</v>
      </c>
      <c r="H8" s="15">
        <v>17452.71</v>
      </c>
      <c r="I8" s="15">
        <f>F8+G8+H8</f>
        <v>1547865.35</v>
      </c>
      <c r="J8" s="15">
        <f>(I8*100)/E8</f>
        <v>39.316757304586595</v>
      </c>
    </row>
    <row r="9" spans="1:10" x14ac:dyDescent="0.3">
      <c r="A9" s="79" t="s">
        <v>92</v>
      </c>
      <c r="B9" s="79"/>
      <c r="C9" s="16">
        <v>1</v>
      </c>
      <c r="D9" s="16">
        <v>1</v>
      </c>
      <c r="E9" s="19">
        <v>3936910</v>
      </c>
      <c r="F9" s="17">
        <f>F8</f>
        <v>766259.98</v>
      </c>
      <c r="G9" s="17">
        <f>G8</f>
        <v>764152.66</v>
      </c>
      <c r="H9" s="17">
        <f t="shared" ref="H9" si="0">H8</f>
        <v>17452.71</v>
      </c>
      <c r="I9" s="17">
        <f>F9+G9+H9</f>
        <v>1547865.35</v>
      </c>
      <c r="J9" s="17">
        <f>(I9*100)/E9</f>
        <v>39.316757304586595</v>
      </c>
    </row>
  </sheetData>
  <mergeCells count="14">
    <mergeCell ref="A9:B9"/>
    <mergeCell ref="A1:J1"/>
    <mergeCell ref="A2:J2"/>
    <mergeCell ref="A3:J3"/>
    <mergeCell ref="C4:C6"/>
    <mergeCell ref="D4:D6"/>
    <mergeCell ref="E4:E6"/>
    <mergeCell ref="J4:J5"/>
    <mergeCell ref="A4:A6"/>
    <mergeCell ref="B4:B6"/>
    <mergeCell ref="F4:F5"/>
    <mergeCell ref="I4:I5"/>
    <mergeCell ref="G4:G5"/>
    <mergeCell ref="H4:H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2018-05-16T08:14:43Z</cp:lastPrinted>
  <dcterms:created xsi:type="dcterms:W3CDTF">2017-11-17T10:28:35Z</dcterms:created>
  <dcterms:modified xsi:type="dcterms:W3CDTF">2018-05-16T08:24:19Z</dcterms:modified>
</cp:coreProperties>
</file>